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HATEAU\DC 11-2026-CT\"/>
    </mc:Choice>
  </mc:AlternateContent>
  <xr:revisionPtr revIDLastSave="0" documentId="13_ncr:1_{92DF81F0-59B8-460E-B276-F8CEB7A26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on" sheetId="1" r:id="rId1"/>
  </sheets>
  <externalReferences>
    <externalReference r:id="rId2"/>
  </externalReferences>
  <definedNames>
    <definedName name="_Hlk157334566" localSheetId="0">estimation!#REF!</definedName>
    <definedName name="_xlnm.Print_Area" localSheetId="0">estimation!$A$1:$F$43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2" i="1"/>
  <c r="F13" i="1"/>
  <c r="F10" i="1"/>
  <c r="F28" i="1"/>
  <c r="F29" i="1"/>
  <c r="D15" i="1"/>
  <c r="F15" i="1" s="1"/>
  <c r="B15" i="1"/>
  <c r="F25" i="1"/>
  <c r="F24" i="1"/>
  <c r="D23" i="1"/>
  <c r="F23" i="1" s="1"/>
  <c r="D21" i="1"/>
  <c r="F21" i="1" s="1"/>
  <c r="D20" i="1"/>
  <c r="F20" i="1" s="1"/>
  <c r="F18" i="1"/>
  <c r="F17" i="1"/>
  <c r="F16" i="1"/>
  <c r="F11" i="1"/>
  <c r="F22" i="1"/>
  <c r="F19" i="1"/>
  <c r="F26" i="1"/>
  <c r="F27" i="1"/>
  <c r="F30" i="1" l="1"/>
  <c r="F31" i="1" s="1"/>
  <c r="F32" i="1" s="1"/>
</calcChain>
</file>

<file path=xl/sharedStrings.xml><?xml version="1.0" encoding="utf-8"?>
<sst xmlns="http://schemas.openxmlformats.org/spreadsheetml/2006/main" count="53" uniqueCount="40">
  <si>
    <r>
      <rPr>
        <b/>
        <sz val="11"/>
        <rFont val="Times New Roman"/>
        <family val="1"/>
      </rPr>
      <t>m3</t>
    </r>
  </si>
  <si>
    <r>
      <rPr>
        <b/>
        <sz val="10"/>
        <rFont val="Times New Roman"/>
        <family val="1"/>
      </rPr>
      <t>Béton de propreté dosé à 250 Kg/m3</t>
    </r>
  </si>
  <si>
    <r>
      <rPr>
        <b/>
        <sz val="11"/>
        <rFont val="Times New Roman"/>
        <family val="1"/>
      </rPr>
      <t>m2</t>
    </r>
  </si>
  <si>
    <r>
      <rPr>
        <b/>
        <sz val="11"/>
        <rFont val="Times New Roman"/>
        <family val="1"/>
      </rPr>
      <t>U</t>
    </r>
  </si>
  <si>
    <r>
      <rPr>
        <b/>
        <sz val="11"/>
        <rFont val="Times New Roman"/>
        <family val="1"/>
      </rPr>
      <t>Total HT</t>
    </r>
  </si>
  <si>
    <r>
      <rPr>
        <b/>
        <sz val="11"/>
        <rFont val="Times New Roman"/>
        <family val="1"/>
      </rPr>
      <t>TVA 20%</t>
    </r>
  </si>
  <si>
    <r>
      <rPr>
        <b/>
        <sz val="11"/>
        <rFont val="Times New Roman"/>
        <family val="1"/>
      </rPr>
      <t>TOTAL TTC</t>
    </r>
  </si>
  <si>
    <t>ml</t>
  </si>
  <si>
    <r>
      <rPr>
        <b/>
        <sz val="9"/>
        <rFont val="Times New Roman"/>
        <family val="1"/>
      </rPr>
      <t>N°
prix</t>
    </r>
  </si>
  <si>
    <t>Désignation des ouvrages</t>
  </si>
  <si>
    <t>Uté</t>
  </si>
  <si>
    <t>Qté</t>
  </si>
  <si>
    <r>
      <rPr>
        <b/>
        <sz val="9"/>
        <rFont val="Times New Roman"/>
        <family val="1"/>
      </rPr>
      <t>Prix Unitaire
H.T (EN DH)</t>
    </r>
  </si>
  <si>
    <t>Prix Total H.T (EN DH)</t>
  </si>
  <si>
    <t>Fouille en toute terrain en toute nature</t>
  </si>
  <si>
    <t>Remblais ou évacuation des déblais</t>
  </si>
  <si>
    <t>Béton armé en fondation et elevation dosé à 350 Kg/m3</t>
  </si>
  <si>
    <t>Forme en pente et chape de lissage</t>
  </si>
  <si>
    <t>Trappe métallique en tôle de 4mm de 0.60x0.60</t>
  </si>
  <si>
    <t>Peinture vinylique sur mur et plafond</t>
  </si>
  <si>
    <t>Echelle Métallique à l’extérieur de la cuve</t>
  </si>
  <si>
    <t>Arreté le presente estimation à la somme total (TTC) de :</t>
  </si>
  <si>
    <t>Béton armé hydrofuge armé dosé à 400 Kg/m3</t>
  </si>
  <si>
    <t>Enduit Etanche</t>
  </si>
  <si>
    <t>Enduit ordinaire au mortier de ciment</t>
  </si>
  <si>
    <t>U</t>
  </si>
  <si>
    <t>Descente d'eau en PVC DN80mm</t>
  </si>
  <si>
    <t>Echelle Métallique à l’intérieur de la cuve</t>
  </si>
  <si>
    <t>Regard 1.20x0.70 y compris tampon en béton armé</t>
  </si>
  <si>
    <t>Conduite en acier galvanisé D 63mm</t>
  </si>
  <si>
    <t>Fourniture et pose de robinet vanne DN 63mm</t>
  </si>
  <si>
    <t>Aération Du Réservoir</t>
  </si>
  <si>
    <t>kg</t>
  </si>
  <si>
    <t xml:space="preserve">Fourniture installation système photovoltaïque complet de 8960 w </t>
  </si>
  <si>
    <t>F</t>
  </si>
  <si>
    <t>Fourniture installation systéme de pompe 2,2 kw</t>
  </si>
  <si>
    <t xml:space="preserve">OBJET :Travaux de construction d’un  réservoir   d’eau potable de 25m3 et équipement forages en pompe et système solaire à la Commune de Taddart
Province de Guercif 
 </t>
  </si>
  <si>
    <t xml:space="preserve">        Appel d'offre ouvert n°: 11-2026-CT </t>
  </si>
  <si>
    <t>Bordereau des prix - détail estimatif</t>
  </si>
  <si>
    <t>ROYAUME DU MAROC
MINISTERE DE L’INTERIEUR
PROVINCE DE GUERCIF
CERCLE DE TADDART
CAIDAT DE TADDART
COMMUNE DE TADDART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</si>
</sst>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b/>
      <u/>
      <sz val="14"/>
      <name val="Times New Roman"/>
      <family val="1"/>
    </font>
    <font>
      <b/>
      <sz val="11"/>
      <color rgb="FF000000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rgb="FFDBE4F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5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2" fontId="1" fillId="0" borderId="2" xfId="0" applyNumberFormat="1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shrinkToFit="1"/>
    </xf>
    <xf numFmtId="2" fontId="4" fillId="0" borderId="6" xfId="0" applyNumberFormat="1" applyFont="1" applyBorder="1" applyAlignment="1">
      <alignment horizontal="center" vertical="center" shrinkToFit="1"/>
    </xf>
    <xf numFmtId="2" fontId="0" fillId="0" borderId="6" xfId="0" applyNumberForma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shrinkToFit="1"/>
    </xf>
    <xf numFmtId="2" fontId="0" fillId="0" borderId="5" xfId="0" applyNumberForma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</cellXfs>
  <cellStyles count="2">
    <cellStyle name="Normal" xfId="0" builtinId="0"/>
    <cellStyle name="Normal 2" xfId="1" xr:uid="{A441FE1D-9202-4774-8042-4AEE734495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CHATEAU\AVANT%20METRE%20reservoir%20igli%20sirgue.xls" TargetMode="External"/><Relationship Id="rId1" Type="http://schemas.openxmlformats.org/officeDocument/2006/relationships/externalLinkPath" Target="/Users/hp/Desktop/CHATEAU/AVANT%20METRE%20reservoir%20igli%20sirg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ANT metre (2)"/>
      <sheetName val="AVANT metre"/>
    </sheetNames>
    <sheetDataSet>
      <sheetData sheetId="0">
        <row r="51">
          <cell r="B51" t="str">
            <v xml:space="preserve">Armatures pour béton armé </v>
          </cell>
        </row>
        <row r="53">
          <cell r="J53">
            <v>2300</v>
          </cell>
        </row>
        <row r="76">
          <cell r="J76">
            <v>6</v>
          </cell>
        </row>
        <row r="77">
          <cell r="J77">
            <v>2.5</v>
          </cell>
        </row>
        <row r="79">
          <cell r="J79">
            <v>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130" zoomScaleNormal="130" workbookViewId="0">
      <selection activeCell="A6" sqref="A6:F6"/>
    </sheetView>
  </sheetViews>
  <sheetFormatPr baseColWidth="10" defaultColWidth="9.33203125" defaultRowHeight="13.2" x14ac:dyDescent="0.25"/>
  <cols>
    <col min="1" max="1" width="9.33203125" style="7" customWidth="1"/>
    <col min="2" max="2" width="57.21875" style="7" customWidth="1"/>
    <col min="3" max="3" width="13.109375" style="7" customWidth="1"/>
    <col min="4" max="4" width="14.44140625" style="7" customWidth="1"/>
    <col min="5" max="5" width="14" style="7" customWidth="1"/>
    <col min="6" max="6" width="16.109375" style="7" customWidth="1"/>
    <col min="7" max="7" width="1" hidden="1" customWidth="1"/>
  </cols>
  <sheetData>
    <row r="1" spans="1:9" ht="11.25" customHeight="1" x14ac:dyDescent="0.25"/>
    <row r="2" spans="1:9" ht="14.25" customHeight="1" x14ac:dyDescent="0.25">
      <c r="A2" s="29"/>
      <c r="B2" s="29"/>
      <c r="C2" s="29"/>
      <c r="D2" s="29"/>
      <c r="E2" s="29"/>
      <c r="F2" s="29"/>
    </row>
    <row r="3" spans="1:9" ht="82.2" customHeight="1" x14ac:dyDescent="0.25">
      <c r="A3" s="31" t="s">
        <v>39</v>
      </c>
      <c r="B3" s="31"/>
      <c r="C3" s="31"/>
      <c r="D3" s="31"/>
      <c r="E3" s="31"/>
      <c r="F3" s="31"/>
    </row>
    <row r="4" spans="1:9" ht="15" customHeight="1" x14ac:dyDescent="0.25">
      <c r="A4" s="28"/>
      <c r="B4" s="28"/>
      <c r="C4" s="28"/>
      <c r="D4" s="28"/>
      <c r="E4" s="28"/>
      <c r="F4" s="28"/>
    </row>
    <row r="5" spans="1:9" ht="17.25" customHeight="1" x14ac:dyDescent="0.25">
      <c r="A5" s="34" t="s">
        <v>37</v>
      </c>
      <c r="B5" s="34"/>
      <c r="C5" s="34"/>
      <c r="D5" s="34"/>
      <c r="E5" s="34"/>
      <c r="F5" s="34"/>
      <c r="G5" s="1"/>
    </row>
    <row r="6" spans="1:9" ht="32.25" customHeight="1" x14ac:dyDescent="0.25">
      <c r="A6" s="34" t="s">
        <v>36</v>
      </c>
      <c r="B6" s="34"/>
      <c r="C6" s="34"/>
      <c r="D6" s="34"/>
      <c r="E6" s="34"/>
      <c r="F6" s="34"/>
      <c r="G6" s="1"/>
    </row>
    <row r="7" spans="1:9" ht="11.25" customHeight="1" x14ac:dyDescent="0.25">
      <c r="A7" s="16"/>
      <c r="B7" s="8"/>
      <c r="C7" s="8"/>
      <c r="D7" s="8"/>
      <c r="E7" s="8"/>
      <c r="F7" s="8"/>
      <c r="G7" s="1"/>
    </row>
    <row r="8" spans="1:9" ht="24.6" customHeight="1" x14ac:dyDescent="0.25">
      <c r="A8" s="33" t="s">
        <v>38</v>
      </c>
      <c r="B8" s="33"/>
      <c r="C8" s="33"/>
      <c r="D8" s="33"/>
      <c r="E8" s="33"/>
      <c r="F8" s="33"/>
      <c r="G8" s="33"/>
    </row>
    <row r="9" spans="1:9" ht="39.75" customHeight="1" x14ac:dyDescent="0.25">
      <c r="A9" s="11" t="s">
        <v>8</v>
      </c>
      <c r="B9" s="4" t="s">
        <v>9</v>
      </c>
      <c r="C9" s="3" t="s">
        <v>10</v>
      </c>
      <c r="D9" s="3" t="s">
        <v>11</v>
      </c>
      <c r="E9" s="11" t="s">
        <v>12</v>
      </c>
      <c r="F9" s="12" t="s">
        <v>13</v>
      </c>
    </row>
    <row r="10" spans="1:9" ht="20.100000000000001" customHeight="1" x14ac:dyDescent="0.25">
      <c r="A10" s="17">
        <v>1</v>
      </c>
      <c r="B10" s="9" t="s">
        <v>14</v>
      </c>
      <c r="C10" s="14" t="s">
        <v>0</v>
      </c>
      <c r="D10" s="13">
        <v>25</v>
      </c>
      <c r="E10" s="5"/>
      <c r="F10" s="5">
        <f>SUM(D10*E10)</f>
        <v>0</v>
      </c>
      <c r="I10" s="2"/>
    </row>
    <row r="11" spans="1:9" ht="20.100000000000001" customHeight="1" x14ac:dyDescent="0.25">
      <c r="A11" s="17">
        <v>2</v>
      </c>
      <c r="B11" s="9" t="s">
        <v>15</v>
      </c>
      <c r="C11" s="14" t="s">
        <v>0</v>
      </c>
      <c r="D11" s="13">
        <v>20</v>
      </c>
      <c r="E11" s="5"/>
      <c r="F11" s="5">
        <f t="shared" ref="F11:F13" si="0">SUM(D11*E11)</f>
        <v>0</v>
      </c>
      <c r="I11" s="2"/>
    </row>
    <row r="12" spans="1:9" ht="20.100000000000001" customHeight="1" x14ac:dyDescent="0.25">
      <c r="A12" s="17">
        <v>3</v>
      </c>
      <c r="B12" s="10" t="s">
        <v>1</v>
      </c>
      <c r="C12" s="14" t="s">
        <v>0</v>
      </c>
      <c r="D12" s="13">
        <v>1.5</v>
      </c>
      <c r="E12" s="5"/>
      <c r="F12" s="5">
        <f t="shared" si="0"/>
        <v>0</v>
      </c>
      <c r="I12" s="2"/>
    </row>
    <row r="13" spans="1:9" ht="20.100000000000001" customHeight="1" x14ac:dyDescent="0.25">
      <c r="A13" s="17">
        <v>4</v>
      </c>
      <c r="B13" s="9" t="s">
        <v>16</v>
      </c>
      <c r="C13" s="14" t="s">
        <v>0</v>
      </c>
      <c r="D13" s="13">
        <v>8</v>
      </c>
      <c r="E13" s="5"/>
      <c r="F13" s="5">
        <f t="shared" si="0"/>
        <v>0</v>
      </c>
      <c r="I13" s="2"/>
    </row>
    <row r="14" spans="1:9" ht="20.100000000000001" customHeight="1" x14ac:dyDescent="0.25">
      <c r="A14" s="17">
        <v>5</v>
      </c>
      <c r="B14" s="10" t="s">
        <v>22</v>
      </c>
      <c r="C14" s="14" t="s">
        <v>0</v>
      </c>
      <c r="D14" s="13">
        <v>12</v>
      </c>
      <c r="E14" s="5"/>
      <c r="F14" s="5">
        <f>SUM(E14*D14)</f>
        <v>0</v>
      </c>
      <c r="I14" s="2"/>
    </row>
    <row r="15" spans="1:9" ht="20.100000000000001" customHeight="1" x14ac:dyDescent="0.25">
      <c r="A15" s="17">
        <v>6</v>
      </c>
      <c r="B15" s="18" t="str">
        <f>'[1]AVANT metre (2)'!$B$51</f>
        <v xml:space="preserve">Armatures pour béton armé </v>
      </c>
      <c r="C15" s="14" t="s">
        <v>32</v>
      </c>
      <c r="D15" s="13">
        <f>'[1]AVANT metre (2)'!$J$53</f>
        <v>2300</v>
      </c>
      <c r="E15" s="5"/>
      <c r="F15" s="5">
        <f>SUM(E15*D15)</f>
        <v>0</v>
      </c>
      <c r="I15" s="2"/>
    </row>
    <row r="16" spans="1:9" ht="20.100000000000001" customHeight="1" x14ac:dyDescent="0.25">
      <c r="A16" s="17">
        <v>7</v>
      </c>
      <c r="B16" s="9" t="s">
        <v>17</v>
      </c>
      <c r="C16" s="14" t="s">
        <v>2</v>
      </c>
      <c r="D16" s="13">
        <v>11</v>
      </c>
      <c r="E16" s="5"/>
      <c r="F16" s="5">
        <f t="shared" ref="F16:F29" si="1">+D16*E16</f>
        <v>0</v>
      </c>
      <c r="I16" s="2"/>
    </row>
    <row r="17" spans="1:9" ht="20.100000000000001" customHeight="1" x14ac:dyDescent="0.25">
      <c r="A17" s="17">
        <v>8</v>
      </c>
      <c r="B17" s="10" t="s">
        <v>23</v>
      </c>
      <c r="C17" s="14" t="s">
        <v>2</v>
      </c>
      <c r="D17" s="13">
        <v>45</v>
      </c>
      <c r="E17" s="5"/>
      <c r="F17" s="5">
        <f t="shared" si="1"/>
        <v>0</v>
      </c>
      <c r="I17" s="2"/>
    </row>
    <row r="18" spans="1:9" ht="20.100000000000001" customHeight="1" x14ac:dyDescent="0.25">
      <c r="A18" s="17">
        <v>9</v>
      </c>
      <c r="B18" s="10" t="s">
        <v>24</v>
      </c>
      <c r="C18" s="14" t="s">
        <v>2</v>
      </c>
      <c r="D18" s="13">
        <v>124</v>
      </c>
      <c r="E18" s="5"/>
      <c r="F18" s="5">
        <f t="shared" si="1"/>
        <v>0</v>
      </c>
      <c r="I18" s="2"/>
    </row>
    <row r="19" spans="1:9" ht="20.100000000000001" customHeight="1" x14ac:dyDescent="0.25">
      <c r="A19" s="17">
        <v>10</v>
      </c>
      <c r="B19" s="9" t="s">
        <v>18</v>
      </c>
      <c r="C19" s="14" t="s">
        <v>3</v>
      </c>
      <c r="D19" s="13">
        <v>1</v>
      </c>
      <c r="E19" s="5"/>
      <c r="F19" s="5">
        <f t="shared" si="1"/>
        <v>0</v>
      </c>
      <c r="I19" s="2"/>
    </row>
    <row r="20" spans="1:9" ht="20.100000000000001" customHeight="1" x14ac:dyDescent="0.25">
      <c r="A20" s="17">
        <v>11</v>
      </c>
      <c r="B20" s="9" t="s">
        <v>20</v>
      </c>
      <c r="C20" s="15" t="s">
        <v>7</v>
      </c>
      <c r="D20" s="13">
        <f>'[1]AVANT metre (2)'!$J$76</f>
        <v>6</v>
      </c>
      <c r="E20" s="5"/>
      <c r="F20" s="5">
        <f t="shared" si="1"/>
        <v>0</v>
      </c>
      <c r="I20" s="2"/>
    </row>
    <row r="21" spans="1:9" ht="20.100000000000001" customHeight="1" x14ac:dyDescent="0.25">
      <c r="A21" s="17">
        <v>12</v>
      </c>
      <c r="B21" s="10" t="s">
        <v>27</v>
      </c>
      <c r="C21" s="15" t="s">
        <v>7</v>
      </c>
      <c r="D21" s="13">
        <f>'[1]AVANT metre (2)'!$J$77</f>
        <v>2.5</v>
      </c>
      <c r="E21" s="5"/>
      <c r="F21" s="5">
        <f t="shared" ref="F21:F23" si="2">+D21*E21</f>
        <v>0</v>
      </c>
      <c r="I21" s="2"/>
    </row>
    <row r="22" spans="1:9" ht="20.100000000000001" customHeight="1" x14ac:dyDescent="0.25">
      <c r="A22" s="17">
        <v>13</v>
      </c>
      <c r="B22" s="10" t="s">
        <v>31</v>
      </c>
      <c r="C22" s="14" t="s">
        <v>25</v>
      </c>
      <c r="D22" s="13">
        <v>1</v>
      </c>
      <c r="E22" s="5"/>
      <c r="F22" s="5">
        <f t="shared" si="2"/>
        <v>0</v>
      </c>
      <c r="I22" s="2"/>
    </row>
    <row r="23" spans="1:9" ht="20.100000000000001" customHeight="1" x14ac:dyDescent="0.25">
      <c r="A23" s="17">
        <v>14</v>
      </c>
      <c r="B23" s="10" t="s">
        <v>26</v>
      </c>
      <c r="C23" s="14" t="s">
        <v>7</v>
      </c>
      <c r="D23" s="13">
        <f>'[1]AVANT metre (2)'!$J$79</f>
        <v>6</v>
      </c>
      <c r="E23" s="5"/>
      <c r="F23" s="5">
        <f t="shared" si="2"/>
        <v>0</v>
      </c>
      <c r="I23" s="2"/>
    </row>
    <row r="24" spans="1:9" ht="20.100000000000001" customHeight="1" x14ac:dyDescent="0.25">
      <c r="A24" s="17">
        <v>15</v>
      </c>
      <c r="B24" s="9" t="s">
        <v>19</v>
      </c>
      <c r="C24" s="14" t="s">
        <v>2</v>
      </c>
      <c r="D24" s="13">
        <v>124</v>
      </c>
      <c r="E24" s="5"/>
      <c r="F24" s="5">
        <f t="shared" si="1"/>
        <v>0</v>
      </c>
      <c r="I24" s="2"/>
    </row>
    <row r="25" spans="1:9" ht="20.100000000000001" customHeight="1" x14ac:dyDescent="0.25">
      <c r="A25" s="17">
        <v>16</v>
      </c>
      <c r="B25" s="10" t="s">
        <v>29</v>
      </c>
      <c r="C25" s="15" t="s">
        <v>7</v>
      </c>
      <c r="D25" s="13">
        <v>18</v>
      </c>
      <c r="E25" s="5"/>
      <c r="F25" s="5">
        <f t="shared" si="1"/>
        <v>0</v>
      </c>
      <c r="I25" s="2"/>
    </row>
    <row r="26" spans="1:9" ht="20.100000000000001" customHeight="1" x14ac:dyDescent="0.25">
      <c r="A26" s="17">
        <v>17</v>
      </c>
      <c r="B26" s="10" t="s">
        <v>30</v>
      </c>
      <c r="C26" s="14" t="s">
        <v>3</v>
      </c>
      <c r="D26" s="13">
        <v>2</v>
      </c>
      <c r="E26" s="5"/>
      <c r="F26" s="5">
        <f t="shared" si="1"/>
        <v>0</v>
      </c>
      <c r="I26" s="2"/>
    </row>
    <row r="27" spans="1:9" ht="20.100000000000001" customHeight="1" x14ac:dyDescent="0.25">
      <c r="A27" s="19">
        <v>18</v>
      </c>
      <c r="B27" s="20" t="s">
        <v>28</v>
      </c>
      <c r="C27" s="22" t="s">
        <v>3</v>
      </c>
      <c r="D27" s="24">
        <v>1</v>
      </c>
      <c r="E27" s="25"/>
      <c r="F27" s="25">
        <f t="shared" si="1"/>
        <v>0</v>
      </c>
      <c r="I27" s="2"/>
    </row>
    <row r="28" spans="1:9" ht="20.100000000000001" customHeight="1" x14ac:dyDescent="0.25">
      <c r="A28" s="23">
        <v>19</v>
      </c>
      <c r="B28" s="21" t="s">
        <v>33</v>
      </c>
      <c r="C28" s="23" t="s">
        <v>34</v>
      </c>
      <c r="D28" s="26">
        <v>1</v>
      </c>
      <c r="E28" s="27"/>
      <c r="F28" s="27">
        <f t="shared" si="1"/>
        <v>0</v>
      </c>
      <c r="I28" s="2"/>
    </row>
    <row r="29" spans="1:9" ht="20.100000000000001" customHeight="1" x14ac:dyDescent="0.25">
      <c r="A29" s="23">
        <v>20</v>
      </c>
      <c r="B29" s="21" t="s">
        <v>35</v>
      </c>
      <c r="C29" s="23" t="s">
        <v>34</v>
      </c>
      <c r="D29" s="26">
        <v>1</v>
      </c>
      <c r="E29" s="27"/>
      <c r="F29" s="27">
        <f t="shared" si="1"/>
        <v>0</v>
      </c>
      <c r="I29" s="2"/>
    </row>
    <row r="30" spans="1:9" ht="19.5" customHeight="1" x14ac:dyDescent="0.25">
      <c r="A30" s="35"/>
      <c r="B30" s="35"/>
      <c r="C30" s="36"/>
      <c r="D30" s="37" t="s">
        <v>4</v>
      </c>
      <c r="E30" s="38"/>
      <c r="F30" s="6">
        <f>SUM(F10:F29)</f>
        <v>0</v>
      </c>
    </row>
    <row r="31" spans="1:9" ht="19.5" customHeight="1" x14ac:dyDescent="0.25">
      <c r="A31" s="35"/>
      <c r="B31" s="35"/>
      <c r="C31" s="36"/>
      <c r="D31" s="37" t="s">
        <v>5</v>
      </c>
      <c r="E31" s="38"/>
      <c r="F31" s="6">
        <f>+F30*0.2</f>
        <v>0</v>
      </c>
    </row>
    <row r="32" spans="1:9" ht="23.25" customHeight="1" x14ac:dyDescent="0.25">
      <c r="A32" s="35"/>
      <c r="B32" s="35"/>
      <c r="C32" s="36"/>
      <c r="D32" s="37" t="s">
        <v>6</v>
      </c>
      <c r="E32" s="38"/>
      <c r="F32" s="6">
        <f>+F30+F31</f>
        <v>0</v>
      </c>
    </row>
    <row r="33" spans="1:7" ht="15.75" customHeight="1" x14ac:dyDescent="0.25"/>
    <row r="35" spans="1:7" ht="13.8" x14ac:dyDescent="0.25">
      <c r="A35" s="32" t="s">
        <v>21</v>
      </c>
      <c r="B35" s="32"/>
      <c r="C35" s="32"/>
      <c r="D35" s="32"/>
      <c r="E35" s="32"/>
      <c r="F35" s="32"/>
      <c r="G35" s="32"/>
    </row>
    <row r="36" spans="1:7" ht="15.6" x14ac:dyDescent="0.25">
      <c r="B36" s="39"/>
      <c r="C36" s="39"/>
      <c r="D36" s="39"/>
    </row>
    <row r="37" spans="1:7" ht="15.6" x14ac:dyDescent="0.25">
      <c r="C37" s="40"/>
      <c r="D37" s="40"/>
      <c r="E37" s="40"/>
      <c r="F37" s="40"/>
    </row>
    <row r="38" spans="1:7" ht="13.8" x14ac:dyDescent="0.25">
      <c r="C38" s="30"/>
      <c r="D38" s="30"/>
      <c r="E38" s="30"/>
    </row>
  </sheetData>
  <mergeCells count="13">
    <mergeCell ref="A2:F2"/>
    <mergeCell ref="C38:E38"/>
    <mergeCell ref="A3:F3"/>
    <mergeCell ref="A35:G35"/>
    <mergeCell ref="A8:G8"/>
    <mergeCell ref="A6:F6"/>
    <mergeCell ref="A5:F5"/>
    <mergeCell ref="A30:C32"/>
    <mergeCell ref="D30:E30"/>
    <mergeCell ref="D31:E31"/>
    <mergeCell ref="D32:E32"/>
    <mergeCell ref="B36:D36"/>
    <mergeCell ref="C37:F37"/>
  </mergeCells>
  <pageMargins left="0.61" right="0.7" top="0.3" bottom="0.27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Estimation 12.xlsx</dc:title>
  <dc:creator>lamhioui</dc:creator>
  <cp:lastModifiedBy>ali jimal</cp:lastModifiedBy>
  <cp:lastPrinted>2026-06-25T07:50:42Z</cp:lastPrinted>
  <dcterms:created xsi:type="dcterms:W3CDTF">2024-01-28T09:55:42Z</dcterms:created>
  <dcterms:modified xsi:type="dcterms:W3CDTF">2026-06-25T07:57:52Z</dcterms:modified>
</cp:coreProperties>
</file>