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0490" windowHeight="7455"/>
  </bookViews>
  <sheets>
    <sheet name="ESTIMATION VIDE" sheetId="7" r:id="rId1"/>
  </sheets>
  <definedNames>
    <definedName name="_xlnm.Print_Area" localSheetId="0">'ESTIMATION VIDE'!$A$2:$F$46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7"/>
  <c r="F11"/>
  <c r="F14"/>
  <c r="F15"/>
  <c r="F16"/>
  <c r="F20"/>
  <c r="F21"/>
  <c r="F22"/>
  <c r="F23"/>
  <c r="F24"/>
  <c r="F25"/>
  <c r="F26"/>
  <c r="F27"/>
  <c r="F28"/>
  <c r="F31"/>
  <c r="F32"/>
  <c r="F33"/>
  <c r="F34"/>
  <c r="F35"/>
  <c r="F36"/>
  <c r="F37"/>
  <c r="F40"/>
  <c r="F41" s="1"/>
  <c r="F17" l="1"/>
  <c r="F38"/>
  <c r="F29"/>
  <c r="F12"/>
  <c r="F42" l="1"/>
  <c r="F43" s="1"/>
  <c r="F44" s="1"/>
</calcChain>
</file>

<file path=xl/sharedStrings.xml><?xml version="1.0" encoding="utf-8"?>
<sst xmlns="http://schemas.openxmlformats.org/spreadsheetml/2006/main" count="90" uniqueCount="75">
  <si>
    <t>BORDEREAU DES PRIX DETAIL ESTIMATIF</t>
  </si>
  <si>
    <t>U</t>
  </si>
  <si>
    <t>QTE</t>
  </si>
  <si>
    <t>ML</t>
  </si>
  <si>
    <t xml:space="preserve">INSTALLATION DE CHANTIER  </t>
  </si>
  <si>
    <t>FT</t>
  </si>
  <si>
    <t>DESIGNATION DES OUVRAGES</t>
  </si>
  <si>
    <t>P.U</t>
  </si>
  <si>
    <t>TOTAL H.T</t>
  </si>
  <si>
    <t>M²</t>
  </si>
  <si>
    <t>1.1</t>
  </si>
  <si>
    <t>1.2</t>
  </si>
  <si>
    <t>TERRASSEMENT</t>
  </si>
  <si>
    <t>2.1</t>
  </si>
  <si>
    <t>OUVRAGES HYDRAULIQUE</t>
  </si>
  <si>
    <t>3.1</t>
  </si>
  <si>
    <t>4.1</t>
  </si>
  <si>
    <t>CHAUSSEE</t>
  </si>
  <si>
    <t>SIGNALISATION</t>
  </si>
  <si>
    <t>5.1</t>
  </si>
  <si>
    <t>4.2</t>
  </si>
  <si>
    <t>4.3</t>
  </si>
  <si>
    <t>4.4</t>
  </si>
  <si>
    <t>4.5</t>
  </si>
  <si>
    <t>2.2</t>
  </si>
  <si>
    <t>T</t>
  </si>
  <si>
    <t>Buse en béton série 135A y compris terrassement et lit de sable</t>
  </si>
  <si>
    <t>KM</t>
  </si>
  <si>
    <t>3.2</t>
  </si>
  <si>
    <t>3.3</t>
  </si>
  <si>
    <t>TOTAL .4</t>
  </si>
  <si>
    <t>TOTAL .1</t>
  </si>
  <si>
    <t>TOTAL .3</t>
  </si>
  <si>
    <t>TOTAL .5</t>
  </si>
  <si>
    <t>TVA 20%</t>
  </si>
  <si>
    <t>TOTAL TTC</t>
  </si>
  <si>
    <t>4.6</t>
  </si>
  <si>
    <t>KG</t>
  </si>
  <si>
    <t>4.7</t>
  </si>
  <si>
    <t>2.3</t>
  </si>
  <si>
    <t>3.4</t>
  </si>
  <si>
    <t>3.5</t>
  </si>
  <si>
    <t>3.6</t>
  </si>
  <si>
    <t>3.7</t>
  </si>
  <si>
    <t>3.8</t>
  </si>
  <si>
    <t>3.9</t>
  </si>
  <si>
    <t>N° PRIX</t>
  </si>
  <si>
    <t>TOTAL (1+2+3+4+5) HT</t>
  </si>
  <si>
    <t>TOTAL.2</t>
  </si>
  <si>
    <r>
      <t>M</t>
    </r>
    <r>
      <rPr>
        <sz val="10"/>
        <color indexed="8"/>
        <rFont val="Times New Roman"/>
        <family val="1"/>
      </rPr>
      <t>³</t>
    </r>
  </si>
  <si>
    <r>
      <t xml:space="preserve">Borne de signalisation 
</t>
    </r>
    <r>
      <rPr>
        <b/>
        <i/>
        <sz val="10"/>
        <color theme="1"/>
        <rFont val="Times New Roman"/>
        <family val="1"/>
      </rPr>
      <t>L'unité ……………………………..……………………………………</t>
    </r>
  </si>
  <si>
    <r>
      <t xml:space="preserve">Panneaux standards  pour signalisation y/c support galvanisé
</t>
    </r>
    <r>
      <rPr>
        <b/>
        <i/>
        <sz val="10"/>
        <color theme="1"/>
        <rFont val="Times New Roman"/>
        <family val="1"/>
      </rPr>
      <t>L'unité ………………………………………………………......………</t>
    </r>
  </si>
  <si>
    <r>
      <rPr>
        <sz val="11"/>
        <color theme="1"/>
        <rFont val="Times New Roman"/>
        <family val="1"/>
      </rPr>
      <t xml:space="preserve">ARRETE LE PRESENT BORDEREAU DES PRIX DETAIL ESTIMATIF A LA SOMME DE : </t>
    </r>
    <r>
      <rPr>
        <sz val="8"/>
        <color theme="1"/>
        <rFont val="Times New Roman"/>
        <family val="1"/>
      </rPr>
      <t>…………………………………………………………………………………………………………………………………………………………………….…………………………………...…………………………</t>
    </r>
  </si>
  <si>
    <r>
      <t xml:space="preserve">Liant pour R.S.B
</t>
    </r>
    <r>
      <rPr>
        <b/>
        <i/>
        <sz val="10"/>
        <color theme="1"/>
        <rFont val="Times New Roman"/>
        <family val="1"/>
      </rPr>
      <t>La tonne………………………………...…………….…...……………..</t>
    </r>
    <r>
      <rPr>
        <i/>
        <sz val="10"/>
        <color theme="1"/>
        <rFont val="Times New Roman"/>
        <family val="1"/>
      </rPr>
      <t xml:space="preserve">
</t>
    </r>
  </si>
  <si>
    <r>
      <t xml:space="preserve">Gabions
</t>
    </r>
    <r>
      <rPr>
        <b/>
        <i/>
        <sz val="10"/>
        <color theme="1"/>
        <rFont val="Times New Roman"/>
        <family val="1"/>
      </rPr>
      <t>Le mètre cube……………………………..…………………..…………</t>
    </r>
  </si>
  <si>
    <r>
      <t xml:space="preserve">Béton dosé a 300 kg /m³ l
</t>
    </r>
    <r>
      <rPr>
        <b/>
        <i/>
        <sz val="10"/>
        <color theme="1"/>
        <rFont val="Times New Roman"/>
        <family val="1"/>
      </rPr>
      <t>Le mètre cube…………………………………………..………..………</t>
    </r>
  </si>
  <si>
    <r>
      <t xml:space="preserve">Hérrissonage en pierre sèches
</t>
    </r>
    <r>
      <rPr>
        <b/>
        <i/>
        <sz val="10"/>
        <color theme="1"/>
        <rFont val="Times New Roman"/>
        <family val="1"/>
      </rPr>
      <t>Le mètre carré……………………………..………………….…………</t>
    </r>
  </si>
  <si>
    <r>
      <t xml:space="preserve">Travaux de remblais 
</t>
    </r>
    <r>
      <rPr>
        <b/>
        <i/>
        <sz val="10"/>
        <color theme="1"/>
        <rFont val="Times New Roman"/>
        <family val="1"/>
      </rPr>
      <t>Le mètre cube…………………………………………….……..………</t>
    </r>
  </si>
  <si>
    <r>
      <t xml:space="preserve">Installation  temporaire du chantier et maintien des dispositifs de signalisation et leur replacement 
</t>
    </r>
    <r>
      <rPr>
        <b/>
        <i/>
        <sz val="10"/>
        <color theme="1"/>
        <rFont val="Times New Roman"/>
        <family val="1"/>
      </rPr>
      <t>Le forfait………………………………………………….……..………</t>
    </r>
  </si>
  <si>
    <r>
      <t xml:space="preserve">Piquetage du tracé
</t>
    </r>
    <r>
      <rPr>
        <b/>
        <i/>
        <sz val="10"/>
        <color theme="1"/>
        <rFont val="Times New Roman"/>
        <family val="1"/>
      </rPr>
      <t>Le kilomètre………..………………..……………………….….………</t>
    </r>
  </si>
  <si>
    <r>
      <t xml:space="preserve">Travaux de déblais 
</t>
    </r>
    <r>
      <rPr>
        <b/>
        <i/>
        <sz val="10"/>
        <color theme="1"/>
        <rFont val="Times New Roman"/>
        <family val="1"/>
      </rPr>
      <t>Le mètre cube…………………………………………..….....…….……</t>
    </r>
  </si>
  <si>
    <r>
      <t xml:space="preserve">b-Ø 800 
</t>
    </r>
    <r>
      <rPr>
        <b/>
        <i/>
        <sz val="10"/>
        <color theme="1"/>
        <rFont val="Times New Roman"/>
        <family val="1"/>
      </rPr>
      <t>Le mètre linéaire…………………………..………………..…..………</t>
    </r>
  </si>
  <si>
    <r>
      <t xml:space="preserve">Béton cyclopéen
</t>
    </r>
    <r>
      <rPr>
        <b/>
        <i/>
        <sz val="10"/>
        <color theme="1"/>
        <rFont val="Times New Roman"/>
        <family val="1"/>
      </rPr>
      <t>Le mètre cube…………………………………………..….….....………</t>
    </r>
  </si>
  <si>
    <r>
      <t xml:space="preserve">Béton de propreté 
</t>
    </r>
    <r>
      <rPr>
        <b/>
        <i/>
        <sz val="10"/>
        <color theme="1"/>
        <rFont val="Times New Roman"/>
        <family val="1"/>
      </rPr>
      <t>Le mètre cube…………………………………………..…...…...………</t>
    </r>
  </si>
  <si>
    <r>
      <t xml:space="preserve">Acier 
</t>
    </r>
    <r>
      <rPr>
        <b/>
        <i/>
        <sz val="10"/>
        <color theme="1"/>
        <rFont val="Times New Roman"/>
        <family val="1"/>
      </rPr>
      <t>Le kilo gramme ……………………………..….………………….……</t>
    </r>
  </si>
  <si>
    <r>
      <t xml:space="preserve">Revêtement superficiel bicouche
</t>
    </r>
    <r>
      <rPr>
        <b/>
        <i/>
        <sz val="10"/>
        <color theme="1"/>
        <rFont val="Times New Roman"/>
        <family val="1"/>
      </rPr>
      <t>Le mètre carrée………………………………….……….………..……</t>
    </r>
  </si>
  <si>
    <r>
      <t xml:space="preserve">Fourniture et mise en œuvre de(GNC) de 15cm d'épaisseur  
</t>
    </r>
    <r>
      <rPr>
        <b/>
        <i/>
        <sz val="10"/>
        <color theme="1"/>
        <rFont val="Times New Roman"/>
        <family val="1"/>
      </rPr>
      <t>Le mètre cube……………………………….………..………...………</t>
    </r>
  </si>
  <si>
    <t xml:space="preserve">PROJET : TRAVAUX DE CONSTRUCTION D’UNE VOIE GOUDRONNEE RELIANT DOUAR DOUIOUATE ET HADI PASSANT PAR LES DOUARS RGUIAATE, ARABATE, HAJJAJ, OULED BOUZID EN LIMITE AVEC CHEMAIA A LA COMMUNE TERRITORIALE JNANE BOUIH - PROVINCE DE YOUSSOUFIA  
</t>
  </si>
  <si>
    <r>
      <t xml:space="preserve">Fourniture et mise en œuvre des  matériaux sélectionnée  (MS1) de 20 cm pour accotement
</t>
    </r>
    <r>
      <rPr>
        <b/>
        <i/>
        <sz val="10"/>
        <color theme="1"/>
        <rFont val="Times New Roman"/>
        <family val="1"/>
      </rPr>
      <t>Le mètre cube………………………...…………………….…....………</t>
    </r>
  </si>
  <si>
    <r>
      <t xml:space="preserve">Fourniture de liant  d'imprégnation 
</t>
    </r>
    <r>
      <rPr>
        <b/>
        <i/>
        <sz val="10"/>
        <color theme="1"/>
        <rFont val="Times New Roman"/>
        <family val="1"/>
      </rPr>
      <t>La tonne………………………………...………………………….……</t>
    </r>
    <r>
      <rPr>
        <i/>
        <sz val="10"/>
        <color theme="1"/>
        <rFont val="Times New Roman"/>
        <family val="1"/>
      </rPr>
      <t xml:space="preserve">
</t>
    </r>
  </si>
  <si>
    <r>
      <t xml:space="preserve">Fourniture et mise en œuvre de Couche de fondation(GNF2) de 15 cm d'épaisseur
</t>
    </r>
    <r>
      <rPr>
        <b/>
        <i/>
        <sz val="10"/>
        <color theme="1"/>
        <rFont val="Times New Roman"/>
        <family val="1"/>
      </rPr>
      <t>Le mètre cube…………………………………………..………..………</t>
    </r>
  </si>
  <si>
    <r>
      <t xml:space="preserve">Mise en œuvre de couche d'imprégnation 
</t>
    </r>
    <r>
      <rPr>
        <b/>
        <i/>
        <sz val="10"/>
        <color theme="1"/>
        <rFont val="Times New Roman"/>
        <family val="1"/>
      </rPr>
      <t>Le mètre carré……………………………..………………….…………</t>
    </r>
    <r>
      <rPr>
        <i/>
        <sz val="10"/>
        <color theme="1"/>
        <rFont val="Times New Roman"/>
        <family val="1"/>
      </rPr>
      <t xml:space="preserve">
</t>
    </r>
  </si>
  <si>
    <r>
      <t xml:space="preserve">Joint de retrait y compris goudron 
</t>
    </r>
    <r>
      <rPr>
        <b/>
        <i/>
        <sz val="10"/>
        <color theme="1"/>
        <rFont val="Times New Roman"/>
        <family val="1"/>
      </rPr>
      <t>Le mètre linéaire…………………………..……………………….……</t>
    </r>
  </si>
  <si>
    <r>
      <t xml:space="preserve">Travaux de réglage et  compactage de la plateforme  y compris ouverture ou calibrage des fosses et talus
</t>
    </r>
    <r>
      <rPr>
        <b/>
        <i/>
        <sz val="10"/>
        <color theme="1"/>
        <rFont val="Times New Roman"/>
        <family val="1"/>
      </rPr>
      <t>Le mètre carré…………………………………………..….....…….……</t>
    </r>
  </si>
  <si>
    <t xml:space="preserve">AVIS D'APPEL D'OFFRES OUVERT NATIONAL  N°: 08/2026 </t>
  </si>
</sst>
</file>

<file path=xl/styles.xml><?xml version="1.0" encoding="utf-8"?>
<styleSheet xmlns="http://schemas.openxmlformats.org/spreadsheetml/2006/main">
  <numFmts count="1">
    <numFmt numFmtId="164" formatCode="#,##0.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8"/>
      <name val="Times New Roman"/>
      <family val="1"/>
    </font>
    <font>
      <b/>
      <i/>
      <sz val="10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i/>
      <sz val="8"/>
      <name val="Times New Roman"/>
      <family val="1"/>
    </font>
    <font>
      <b/>
      <i/>
      <u/>
      <sz val="12"/>
      <color rgb="FF000000"/>
      <name val="Times New Roman"/>
      <family val="1"/>
    </font>
    <font>
      <i/>
      <sz val="8"/>
      <color theme="1"/>
      <name val="Calibri"/>
      <family val="2"/>
      <scheme val="minor"/>
    </font>
    <font>
      <b/>
      <i/>
      <u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vertical="top"/>
    </xf>
    <xf numFmtId="49" fontId="3" fillId="2" borderId="0" xfId="0" applyNumberFormat="1" applyFont="1" applyFill="1" applyBorder="1" applyAlignment="1">
      <alignment vertical="center"/>
    </xf>
    <xf numFmtId="164" fontId="3" fillId="2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4" fontId="8" fillId="4" borderId="1" xfId="1" applyNumberFormat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4" fontId="10" fillId="3" borderId="1" xfId="1" applyNumberFormat="1" applyFont="1" applyFill="1" applyBorder="1" applyAlignment="1">
      <alignment horizontal="center" vertical="center" wrapText="1"/>
    </xf>
    <xf numFmtId="4" fontId="11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2" fontId="14" fillId="0" borderId="0" xfId="0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8" fillId="4" borderId="3" xfId="1" applyFont="1" applyFill="1" applyBorder="1" applyAlignment="1">
      <alignment horizontal="left" vertical="center" wrapText="1"/>
    </xf>
    <xf numFmtId="0" fontId="8" fillId="4" borderId="5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left" vertical="center" wrapText="1"/>
    </xf>
    <xf numFmtId="0" fontId="15" fillId="0" borderId="0" xfId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2" borderId="3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8"/>
  <sheetViews>
    <sheetView tabSelected="1" view="pageBreakPreview" zoomScaleSheetLayoutView="100" workbookViewId="0">
      <selection activeCell="A5" sqref="A5:F5"/>
    </sheetView>
  </sheetViews>
  <sheetFormatPr baseColWidth="10" defaultColWidth="11.42578125" defaultRowHeight="11.25"/>
  <cols>
    <col min="1" max="1" width="7.140625" style="4" customWidth="1"/>
    <col min="2" max="2" width="54.85546875" style="4" customWidth="1"/>
    <col min="3" max="3" width="5" style="4" customWidth="1"/>
    <col min="4" max="4" width="10.42578125" style="4" customWidth="1"/>
    <col min="5" max="5" width="9.42578125" style="4" customWidth="1"/>
    <col min="6" max="6" width="13.42578125" style="4" customWidth="1"/>
    <col min="7" max="16384" width="11.42578125" style="1"/>
  </cols>
  <sheetData>
    <row r="2" spans="1:6" s="21" customFormat="1" ht="21" customHeight="1">
      <c r="A2" s="27" t="s">
        <v>0</v>
      </c>
      <c r="B2" s="27"/>
      <c r="C2" s="27"/>
      <c r="D2" s="27"/>
      <c r="E2" s="27"/>
      <c r="F2" s="27"/>
    </row>
    <row r="3" spans="1:6" s="21" customFormat="1" ht="18.75" customHeight="1">
      <c r="A3" s="28" t="s">
        <v>74</v>
      </c>
      <c r="B3" s="28"/>
      <c r="C3" s="28"/>
      <c r="D3" s="28"/>
      <c r="E3" s="28"/>
      <c r="F3" s="28"/>
    </row>
    <row r="4" spans="1:6" s="21" customFormat="1" ht="18.75" customHeight="1">
      <c r="A4" s="22"/>
      <c r="B4" s="22"/>
      <c r="C4" s="22"/>
      <c r="D4" s="22"/>
      <c r="E4" s="22"/>
      <c r="F4" s="22"/>
    </row>
    <row r="5" spans="1:6" s="21" customFormat="1" ht="61.5" customHeight="1">
      <c r="A5" s="29" t="s">
        <v>67</v>
      </c>
      <c r="B5" s="29"/>
      <c r="C5" s="29"/>
      <c r="D5" s="29"/>
      <c r="E5" s="29"/>
      <c r="F5" s="29"/>
    </row>
    <row r="6" spans="1:6" s="21" customFormat="1" ht="27" customHeight="1">
      <c r="A6" s="23"/>
      <c r="B6" s="23"/>
      <c r="C6" s="23"/>
      <c r="D6" s="23"/>
      <c r="E6" s="23"/>
      <c r="F6" s="23"/>
    </row>
    <row r="7" spans="1:6" ht="19.5" customHeight="1" thickBot="1"/>
    <row r="8" spans="1:6" ht="30.75" customHeight="1" thickTop="1" thickBot="1">
      <c r="A8" s="5" t="s">
        <v>46</v>
      </c>
      <c r="B8" s="6" t="s">
        <v>6</v>
      </c>
      <c r="C8" s="5" t="s">
        <v>1</v>
      </c>
      <c r="D8" s="5" t="s">
        <v>2</v>
      </c>
      <c r="E8" s="7" t="s">
        <v>7</v>
      </c>
      <c r="F8" s="8" t="s">
        <v>8</v>
      </c>
    </row>
    <row r="9" spans="1:6" ht="18" customHeight="1" thickTop="1" thickBot="1">
      <c r="A9" s="9">
        <v>1</v>
      </c>
      <c r="B9" s="30" t="s">
        <v>4</v>
      </c>
      <c r="C9" s="31"/>
      <c r="D9" s="31"/>
      <c r="E9" s="31"/>
      <c r="F9" s="32"/>
    </row>
    <row r="10" spans="1:6" ht="42.75" customHeight="1" thickTop="1" thickBot="1">
      <c r="A10" s="10" t="s">
        <v>10</v>
      </c>
      <c r="B10" s="11" t="s">
        <v>58</v>
      </c>
      <c r="C10" s="10" t="s">
        <v>5</v>
      </c>
      <c r="D10" s="12">
        <v>1</v>
      </c>
      <c r="E10" s="13"/>
      <c r="F10" s="13">
        <f>+D10*E10</f>
        <v>0</v>
      </c>
    </row>
    <row r="11" spans="1:6" ht="27.75" customHeight="1" thickTop="1" thickBot="1">
      <c r="A11" s="10" t="s">
        <v>11</v>
      </c>
      <c r="B11" s="11" t="s">
        <v>59</v>
      </c>
      <c r="C11" s="10" t="s">
        <v>27</v>
      </c>
      <c r="D11" s="12">
        <v>8.6999999999999993</v>
      </c>
      <c r="E11" s="13"/>
      <c r="F11" s="13">
        <f>+D11*E11</f>
        <v>0</v>
      </c>
    </row>
    <row r="12" spans="1:6" ht="15.75" customHeight="1" thickTop="1" thickBot="1">
      <c r="A12" s="24" t="s">
        <v>31</v>
      </c>
      <c r="B12" s="25"/>
      <c r="C12" s="25"/>
      <c r="D12" s="25"/>
      <c r="E12" s="26"/>
      <c r="F12" s="14">
        <f>SUM(F10:F11)</f>
        <v>0</v>
      </c>
    </row>
    <row r="13" spans="1:6" ht="18" customHeight="1" thickTop="1" thickBot="1">
      <c r="A13" s="9">
        <v>2</v>
      </c>
      <c r="B13" s="30" t="s">
        <v>12</v>
      </c>
      <c r="C13" s="31"/>
      <c r="D13" s="31"/>
      <c r="E13" s="31"/>
      <c r="F13" s="32"/>
    </row>
    <row r="14" spans="1:6" ht="42.75" customHeight="1" thickTop="1" thickBot="1">
      <c r="A14" s="10" t="s">
        <v>13</v>
      </c>
      <c r="B14" s="11" t="s">
        <v>73</v>
      </c>
      <c r="C14" s="10" t="s">
        <v>9</v>
      </c>
      <c r="D14" s="12">
        <v>64453</v>
      </c>
      <c r="E14" s="13"/>
      <c r="F14" s="13">
        <f>+D14*E14</f>
        <v>0</v>
      </c>
    </row>
    <row r="15" spans="1:6" ht="27.75" customHeight="1" thickTop="1" thickBot="1">
      <c r="A15" s="10" t="s">
        <v>24</v>
      </c>
      <c r="B15" s="11" t="s">
        <v>60</v>
      </c>
      <c r="C15" s="10" t="s">
        <v>49</v>
      </c>
      <c r="D15" s="12">
        <v>1765</v>
      </c>
      <c r="E15" s="13"/>
      <c r="F15" s="13">
        <f t="shared" ref="F15:F16" si="0">+D15*E15</f>
        <v>0</v>
      </c>
    </row>
    <row r="16" spans="1:6" ht="27.75" customHeight="1" thickTop="1" thickBot="1">
      <c r="A16" s="10" t="s">
        <v>39</v>
      </c>
      <c r="B16" s="11" t="s">
        <v>57</v>
      </c>
      <c r="C16" s="10" t="s">
        <v>49</v>
      </c>
      <c r="D16" s="12">
        <v>7141</v>
      </c>
      <c r="E16" s="13"/>
      <c r="F16" s="13">
        <f t="shared" si="0"/>
        <v>0</v>
      </c>
    </row>
    <row r="17" spans="1:6" ht="18" customHeight="1" thickTop="1" thickBot="1">
      <c r="A17" s="24" t="s">
        <v>48</v>
      </c>
      <c r="B17" s="25"/>
      <c r="C17" s="25"/>
      <c r="D17" s="25"/>
      <c r="E17" s="26"/>
      <c r="F17" s="14">
        <f>SUM(F14:F16)</f>
        <v>0</v>
      </c>
    </row>
    <row r="18" spans="1:6" ht="18" customHeight="1" thickTop="1" thickBot="1">
      <c r="A18" s="9">
        <v>3</v>
      </c>
      <c r="B18" s="30" t="s">
        <v>14</v>
      </c>
      <c r="C18" s="31"/>
      <c r="D18" s="31"/>
      <c r="E18" s="31"/>
      <c r="F18" s="32"/>
    </row>
    <row r="19" spans="1:6" ht="15.75" customHeight="1" thickTop="1">
      <c r="A19" s="33" t="s">
        <v>15</v>
      </c>
      <c r="B19" s="15" t="s">
        <v>26</v>
      </c>
      <c r="C19" s="35" t="s">
        <v>3</v>
      </c>
      <c r="D19" s="37">
        <v>117</v>
      </c>
      <c r="E19" s="37"/>
      <c r="F19" s="37">
        <v>0</v>
      </c>
    </row>
    <row r="20" spans="1:6" ht="25.5" customHeight="1" thickBot="1">
      <c r="A20" s="34"/>
      <c r="B20" s="16" t="s">
        <v>61</v>
      </c>
      <c r="C20" s="36"/>
      <c r="D20" s="38"/>
      <c r="E20" s="38"/>
      <c r="F20" s="38">
        <f>+D19*E20</f>
        <v>0</v>
      </c>
    </row>
    <row r="21" spans="1:6" ht="27.75" customHeight="1" thickTop="1" thickBot="1">
      <c r="A21" s="10" t="s">
        <v>28</v>
      </c>
      <c r="B21" s="11" t="s">
        <v>63</v>
      </c>
      <c r="C21" s="10" t="s">
        <v>49</v>
      </c>
      <c r="D21" s="12">
        <v>13</v>
      </c>
      <c r="E21" s="13"/>
      <c r="F21" s="13">
        <f t="shared" ref="F21:F28" si="1">+D21*E21</f>
        <v>0</v>
      </c>
    </row>
    <row r="22" spans="1:6" ht="27.75" customHeight="1" thickTop="1" thickBot="1">
      <c r="A22" s="10" t="s">
        <v>29</v>
      </c>
      <c r="B22" s="11" t="s">
        <v>62</v>
      </c>
      <c r="C22" s="10" t="s">
        <v>49</v>
      </c>
      <c r="D22" s="12">
        <v>247</v>
      </c>
      <c r="E22" s="13"/>
      <c r="F22" s="13">
        <f t="shared" si="1"/>
        <v>0</v>
      </c>
    </row>
    <row r="23" spans="1:6" ht="27.75" customHeight="1" thickTop="1" thickBot="1">
      <c r="A23" s="10" t="s">
        <v>40</v>
      </c>
      <c r="B23" s="11" t="s">
        <v>56</v>
      </c>
      <c r="C23" s="10" t="s">
        <v>9</v>
      </c>
      <c r="D23" s="12">
        <v>68</v>
      </c>
      <c r="E23" s="13"/>
      <c r="F23" s="13">
        <f t="shared" si="1"/>
        <v>0</v>
      </c>
    </row>
    <row r="24" spans="1:6" ht="27.75" customHeight="1" thickTop="1" thickBot="1">
      <c r="A24" s="10" t="s">
        <v>41</v>
      </c>
      <c r="B24" s="11" t="s">
        <v>55</v>
      </c>
      <c r="C24" s="10" t="s">
        <v>49</v>
      </c>
      <c r="D24" s="12">
        <v>137</v>
      </c>
      <c r="E24" s="13"/>
      <c r="F24" s="13">
        <f t="shared" si="1"/>
        <v>0</v>
      </c>
    </row>
    <row r="25" spans="1:6" ht="27.75" customHeight="1" thickTop="1" thickBot="1">
      <c r="A25" s="10" t="s">
        <v>42</v>
      </c>
      <c r="B25" s="11" t="s">
        <v>64</v>
      </c>
      <c r="C25" s="10" t="s">
        <v>37</v>
      </c>
      <c r="D25" s="12">
        <v>3042</v>
      </c>
      <c r="E25" s="13"/>
      <c r="F25" s="13">
        <f t="shared" si="1"/>
        <v>0</v>
      </c>
    </row>
    <row r="26" spans="1:6" ht="33" customHeight="1" thickTop="1" thickBot="1">
      <c r="A26" s="10" t="s">
        <v>43</v>
      </c>
      <c r="B26" s="11" t="s">
        <v>72</v>
      </c>
      <c r="C26" s="10" t="s">
        <v>3</v>
      </c>
      <c r="D26" s="12">
        <v>495</v>
      </c>
      <c r="E26" s="13"/>
      <c r="F26" s="13">
        <f t="shared" si="1"/>
        <v>0</v>
      </c>
    </row>
    <row r="27" spans="1:6" ht="27.75" customHeight="1" thickTop="1" thickBot="1">
      <c r="A27" s="10" t="s">
        <v>44</v>
      </c>
      <c r="B27" s="11" t="s">
        <v>50</v>
      </c>
      <c r="C27" s="10" t="s">
        <v>1</v>
      </c>
      <c r="D27" s="12">
        <v>110</v>
      </c>
      <c r="E27" s="13"/>
      <c r="F27" s="13">
        <f t="shared" si="1"/>
        <v>0</v>
      </c>
    </row>
    <row r="28" spans="1:6" ht="27.75" customHeight="1" thickTop="1" thickBot="1">
      <c r="A28" s="10" t="s">
        <v>45</v>
      </c>
      <c r="B28" s="11" t="s">
        <v>54</v>
      </c>
      <c r="C28" s="10" t="s">
        <v>49</v>
      </c>
      <c r="D28" s="12">
        <v>75</v>
      </c>
      <c r="E28" s="13"/>
      <c r="F28" s="13">
        <f t="shared" si="1"/>
        <v>0</v>
      </c>
    </row>
    <row r="29" spans="1:6" ht="18" customHeight="1" thickTop="1" thickBot="1">
      <c r="A29" s="24" t="s">
        <v>32</v>
      </c>
      <c r="B29" s="25"/>
      <c r="C29" s="25"/>
      <c r="D29" s="25"/>
      <c r="E29" s="26"/>
      <c r="F29" s="14">
        <f>SUM(F19:F28)</f>
        <v>0</v>
      </c>
    </row>
    <row r="30" spans="1:6" ht="18" customHeight="1" thickTop="1" thickBot="1">
      <c r="A30" s="9">
        <v>4</v>
      </c>
      <c r="B30" s="30" t="s">
        <v>17</v>
      </c>
      <c r="C30" s="31"/>
      <c r="D30" s="31"/>
      <c r="E30" s="31"/>
      <c r="F30" s="32"/>
    </row>
    <row r="31" spans="1:6" ht="37.5" customHeight="1" thickTop="1" thickBot="1">
      <c r="A31" s="10" t="s">
        <v>16</v>
      </c>
      <c r="B31" s="11" t="s">
        <v>70</v>
      </c>
      <c r="C31" s="10" t="s">
        <v>49</v>
      </c>
      <c r="D31" s="12">
        <v>9133</v>
      </c>
      <c r="E31" s="13"/>
      <c r="F31" s="13">
        <f>D31*E31</f>
        <v>0</v>
      </c>
    </row>
    <row r="32" spans="1:6" ht="27.75" customHeight="1" thickTop="1" thickBot="1">
      <c r="A32" s="10" t="s">
        <v>20</v>
      </c>
      <c r="B32" s="11" t="s">
        <v>66</v>
      </c>
      <c r="C32" s="10" t="s">
        <v>49</v>
      </c>
      <c r="D32" s="12">
        <v>7176</v>
      </c>
      <c r="E32" s="13"/>
      <c r="F32" s="13">
        <f>D32*E32</f>
        <v>0</v>
      </c>
    </row>
    <row r="33" spans="1:6" ht="27.75" customHeight="1" thickTop="1" thickBot="1">
      <c r="A33" s="10" t="s">
        <v>21</v>
      </c>
      <c r="B33" s="11" t="s">
        <v>71</v>
      </c>
      <c r="C33" s="10" t="s">
        <v>9</v>
      </c>
      <c r="D33" s="12">
        <v>43488</v>
      </c>
      <c r="E33" s="13"/>
      <c r="F33" s="13">
        <f>+D33*E33</f>
        <v>0</v>
      </c>
    </row>
    <row r="34" spans="1:6" ht="27.75" customHeight="1" thickTop="1" thickBot="1">
      <c r="A34" s="10" t="s">
        <v>22</v>
      </c>
      <c r="B34" s="11" t="s">
        <v>69</v>
      </c>
      <c r="C34" s="10" t="s">
        <v>25</v>
      </c>
      <c r="D34" s="12">
        <v>66</v>
      </c>
      <c r="E34" s="13"/>
      <c r="F34" s="13">
        <f>+D34*E34</f>
        <v>0</v>
      </c>
    </row>
    <row r="35" spans="1:6" ht="27.75" customHeight="1" thickTop="1" thickBot="1">
      <c r="A35" s="10" t="s">
        <v>23</v>
      </c>
      <c r="B35" s="11" t="s">
        <v>65</v>
      </c>
      <c r="C35" s="10" t="s">
        <v>9</v>
      </c>
      <c r="D35" s="12">
        <v>43488</v>
      </c>
      <c r="E35" s="13"/>
      <c r="F35" s="13">
        <f>D35*E35</f>
        <v>0</v>
      </c>
    </row>
    <row r="36" spans="1:6" ht="27.75" customHeight="1" thickTop="1" thickBot="1">
      <c r="A36" s="10" t="s">
        <v>36</v>
      </c>
      <c r="B36" s="11" t="s">
        <v>53</v>
      </c>
      <c r="C36" s="10" t="s">
        <v>25</v>
      </c>
      <c r="D36" s="12">
        <v>118</v>
      </c>
      <c r="E36" s="13"/>
      <c r="F36" s="13">
        <f>D36*E36</f>
        <v>0</v>
      </c>
    </row>
    <row r="37" spans="1:6" ht="40.5" customHeight="1" thickTop="1" thickBot="1">
      <c r="A37" s="10" t="s">
        <v>38</v>
      </c>
      <c r="B37" s="11" t="s">
        <v>68</v>
      </c>
      <c r="C37" s="10" t="s">
        <v>49</v>
      </c>
      <c r="D37" s="12">
        <v>2610</v>
      </c>
      <c r="E37" s="13"/>
      <c r="F37" s="13">
        <f>D37*E37</f>
        <v>0</v>
      </c>
    </row>
    <row r="38" spans="1:6" ht="18" customHeight="1" thickTop="1" thickBot="1">
      <c r="A38" s="24" t="s">
        <v>30</v>
      </c>
      <c r="B38" s="25"/>
      <c r="C38" s="25"/>
      <c r="D38" s="25"/>
      <c r="E38" s="26"/>
      <c r="F38" s="14">
        <f>SUM(F31:F37)</f>
        <v>0</v>
      </c>
    </row>
    <row r="39" spans="1:6" ht="18" customHeight="1" thickTop="1" thickBot="1">
      <c r="A39" s="9">
        <v>5</v>
      </c>
      <c r="B39" s="30" t="s">
        <v>18</v>
      </c>
      <c r="C39" s="31"/>
      <c r="D39" s="31"/>
      <c r="E39" s="31"/>
      <c r="F39" s="32"/>
    </row>
    <row r="40" spans="1:6" ht="27.75" customHeight="1" thickTop="1" thickBot="1">
      <c r="A40" s="10" t="s">
        <v>19</v>
      </c>
      <c r="B40" s="11" t="s">
        <v>51</v>
      </c>
      <c r="C40" s="10" t="s">
        <v>1</v>
      </c>
      <c r="D40" s="12">
        <v>10</v>
      </c>
      <c r="E40" s="13"/>
      <c r="F40" s="13">
        <f t="shared" ref="F40" si="2">+D40*E40</f>
        <v>0</v>
      </c>
    </row>
    <row r="41" spans="1:6" ht="18" customHeight="1" thickTop="1" thickBot="1">
      <c r="A41" s="24" t="s">
        <v>33</v>
      </c>
      <c r="B41" s="25"/>
      <c r="C41" s="25"/>
      <c r="D41" s="25"/>
      <c r="E41" s="26"/>
      <c r="F41" s="14">
        <f>SUM(F40:F40)</f>
        <v>0</v>
      </c>
    </row>
    <row r="42" spans="1:6" ht="18.75" customHeight="1" thickTop="1" thickBot="1">
      <c r="A42" s="39" t="s">
        <v>47</v>
      </c>
      <c r="B42" s="40"/>
      <c r="C42" s="40"/>
      <c r="D42" s="40"/>
      <c r="E42" s="41"/>
      <c r="F42" s="17">
        <f>SUM(F10:F40)</f>
        <v>0</v>
      </c>
    </row>
    <row r="43" spans="1:6" ht="18.75" customHeight="1" thickTop="1" thickBot="1">
      <c r="A43" s="39" t="s">
        <v>34</v>
      </c>
      <c r="B43" s="40"/>
      <c r="C43" s="40"/>
      <c r="D43" s="40"/>
      <c r="E43" s="41"/>
      <c r="F43" s="17">
        <f>0.2*F42</f>
        <v>0</v>
      </c>
    </row>
    <row r="44" spans="1:6" ht="18.75" customHeight="1" thickTop="1" thickBot="1">
      <c r="A44" s="39" t="s">
        <v>35</v>
      </c>
      <c r="B44" s="40"/>
      <c r="C44" s="40"/>
      <c r="D44" s="40"/>
      <c r="E44" s="41"/>
      <c r="F44" s="18">
        <f>F42+F43</f>
        <v>0</v>
      </c>
    </row>
    <row r="45" spans="1:6" ht="12" thickTop="1"/>
    <row r="46" spans="1:6" ht="28.5" customHeight="1">
      <c r="A46" s="43" t="s">
        <v>52</v>
      </c>
      <c r="B46" s="43"/>
      <c r="C46" s="43"/>
      <c r="D46" s="43"/>
      <c r="E46" s="43"/>
      <c r="F46" s="43"/>
    </row>
    <row r="51" spans="1:6" ht="33.75" customHeight="1">
      <c r="A51" s="42"/>
      <c r="B51" s="42"/>
      <c r="C51" s="42"/>
      <c r="D51" s="42"/>
      <c r="E51" s="42"/>
      <c r="F51" s="42"/>
    </row>
    <row r="56" spans="1:6" ht="30.75" customHeight="1"/>
    <row r="61" spans="1:6" ht="37.5" customHeight="1"/>
    <row r="63" spans="1:6" ht="16.5" customHeight="1"/>
    <row r="64" spans="1:6" ht="16.5" customHeight="1"/>
    <row r="66" spans="1:6" ht="37.5" customHeight="1"/>
    <row r="67" spans="1:6">
      <c r="A67" s="19"/>
      <c r="D67" s="2"/>
      <c r="E67" s="3"/>
      <c r="F67" s="20"/>
    </row>
    <row r="68" spans="1:6">
      <c r="A68" s="19"/>
      <c r="D68" s="2"/>
      <c r="E68" s="3"/>
      <c r="F68" s="20"/>
    </row>
  </sheetData>
  <mergeCells count="23">
    <mergeCell ref="A43:E43"/>
    <mergeCell ref="A44:E44"/>
    <mergeCell ref="A51:F51"/>
    <mergeCell ref="B30:F30"/>
    <mergeCell ref="A38:E38"/>
    <mergeCell ref="B39:F39"/>
    <mergeCell ref="A41:E41"/>
    <mergeCell ref="A42:E42"/>
    <mergeCell ref="A46:F46"/>
    <mergeCell ref="A29:E29"/>
    <mergeCell ref="A2:F2"/>
    <mergeCell ref="A3:F3"/>
    <mergeCell ref="A5:F5"/>
    <mergeCell ref="B9:F9"/>
    <mergeCell ref="A12:E12"/>
    <mergeCell ref="B13:F13"/>
    <mergeCell ref="A17:E17"/>
    <mergeCell ref="B18:F18"/>
    <mergeCell ref="A19:A20"/>
    <mergeCell ref="C19:C20"/>
    <mergeCell ref="D19:D20"/>
    <mergeCell ref="E19:E20"/>
    <mergeCell ref="F19:F20"/>
  </mergeCells>
  <pageMargins left="0.19685039370078741" right="0.15748031496062992" top="0.15748031496062992" bottom="1.4566929133858268" header="0.15748031496062992" footer="0.19685039370078741"/>
  <pageSetup paperSize="9" orientation="portrait" r:id="rId1"/>
  <headerFoot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 VIDE</vt:lpstr>
      <vt:lpstr>'ESTIMATION VIDE'!Zone_d_impression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2026-07-14T11:34:07Z</dcterms:modified>
</cp:coreProperties>
</file>