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E:\D\D\Gestion 2026\AOO 12-2026 Achat de produit d'hégiene, dératisation, presticide et insecticide pour le BMH\DossierP\"/>
    </mc:Choice>
  </mc:AlternateContent>
  <xr:revisionPtr revIDLastSave="0" documentId="13_ncr:1_{76448B50-BB2E-4D2B-83C2-48400F24A24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uil1" sheetId="1" r:id="rId1"/>
  </sheets>
  <calcPr calcId="191029"/>
</workbook>
</file>

<file path=xl/calcChain.xml><?xml version="1.0" encoding="utf-8"?>
<calcChain xmlns="http://schemas.openxmlformats.org/spreadsheetml/2006/main">
  <c r="A61" i="1" l="1"/>
  <c r="A62" i="1"/>
  <c r="A60" i="1"/>
  <c r="A59" i="1"/>
  <c r="F52" i="1" l="1"/>
  <c r="F53" i="1"/>
  <c r="F13" i="1" l="1"/>
  <c r="F14" i="1"/>
  <c r="F12" i="1"/>
  <c r="F15" i="1" s="1"/>
  <c r="F16" i="1" l="1"/>
  <c r="C59" i="1"/>
  <c r="F20" i="1"/>
  <c r="F21" i="1"/>
  <c r="F22" i="1"/>
  <c r="F17" i="1" l="1"/>
  <c r="E59" i="1"/>
  <c r="F59" i="1" s="1"/>
  <c r="F51" i="1"/>
  <c r="F43" i="1"/>
  <c r="F44" i="1"/>
  <c r="F45" i="1"/>
  <c r="F46" i="1"/>
  <c r="F42" i="1"/>
  <c r="F37" i="1"/>
  <c r="F36" i="1"/>
  <c r="F35" i="1"/>
  <c r="F19" i="1"/>
  <c r="F54" i="1" l="1"/>
  <c r="C63" i="1" s="1"/>
  <c r="E63" i="1" s="1"/>
  <c r="F47" i="1"/>
  <c r="F49" i="1" s="1"/>
  <c r="F23" i="1"/>
  <c r="C60" i="1" s="1"/>
  <c r="F55" i="1" l="1"/>
  <c r="F56" i="1" s="1"/>
  <c r="F63" i="1"/>
  <c r="F24" i="1"/>
  <c r="F25" i="1" s="1"/>
  <c r="E60" i="1"/>
  <c r="C62" i="1"/>
  <c r="F38" i="1"/>
  <c r="C61" i="1" s="1"/>
  <c r="F62" i="1" l="1"/>
  <c r="F60" i="1"/>
  <c r="E61" i="1"/>
  <c r="F61" i="1" s="1"/>
  <c r="F39" i="1"/>
  <c r="F40" i="1" s="1"/>
  <c r="F64" i="1" l="1"/>
</calcChain>
</file>

<file path=xl/sharedStrings.xml><?xml version="1.0" encoding="utf-8"?>
<sst xmlns="http://schemas.openxmlformats.org/spreadsheetml/2006/main" count="77" uniqueCount="50">
  <si>
    <t>N°</t>
  </si>
  <si>
    <t>Unité de mesure</t>
  </si>
  <si>
    <t>Quantité</t>
  </si>
  <si>
    <t>L</t>
  </si>
  <si>
    <t>Achat de produits pour dératisation</t>
  </si>
  <si>
    <t>Kg</t>
  </si>
  <si>
    <t>U</t>
  </si>
  <si>
    <t xml:space="preserve">Cotton 100 g </t>
  </si>
  <si>
    <t>Seringue jetable 1 cc (boite de 100)</t>
  </si>
  <si>
    <t>Prix unitaire Dh/HT</t>
  </si>
  <si>
    <t>Prix Total Dh/HT</t>
  </si>
  <si>
    <t>Récapitulation</t>
  </si>
  <si>
    <t>N° 
Ordre</t>
  </si>
  <si>
    <t>Désignation</t>
  </si>
  <si>
    <t>Montant HT</t>
  </si>
  <si>
    <t>TVA(20%)</t>
  </si>
  <si>
    <t>Achat de pesticides insecticides</t>
  </si>
  <si>
    <t>Achat de petit matériel pour le BMH</t>
  </si>
  <si>
    <t>Montant Globale</t>
  </si>
  <si>
    <t>TTC</t>
  </si>
  <si>
    <t>Unité de mésure</t>
  </si>
  <si>
    <t>Achat de produit pharmaceutiques</t>
  </si>
  <si>
    <t>TVA(0%)</t>
  </si>
  <si>
    <t>Insecticide liquide à base de : Cypermethrine 14,5% Tetramethrine 4,5% Piperonyl butoxide 19,3%</t>
  </si>
  <si>
    <t xml:space="preserve">Insecticide en microémulsion aqueuse à base de 15% de permethrine, 2,5% de tetramethrine et 5% de piperonyl de butoxide </t>
  </si>
  <si>
    <t>Raticide Bloc à base de :                                Bromadiolone 0.0025 difenacoum 0,0025</t>
  </si>
  <si>
    <t>Raticide pate fraiche à base de : Bromadiolone 0.0025 difenacoum 0,0025</t>
  </si>
  <si>
    <t>Raticide grain à base de : Bromadiolone 0.0025 difenacoum 0,0025</t>
  </si>
  <si>
    <t>Alcool médical (96%) flacon de 1 L</t>
  </si>
  <si>
    <t>Seringue jetable 5 cc (boite de 100)</t>
  </si>
  <si>
    <t>Seringue jetable 10 cc (boite de 100)</t>
  </si>
  <si>
    <t>Chlorure de chaux</t>
  </si>
  <si>
    <t>Désinfectant désodorisant base de : Alkyldimethylbenzylammonimchlorure 12%essence naturelle de pin 4%</t>
  </si>
  <si>
    <t>Surodorant hygiènique à base de ETHYL METHYL PHENYL GLYCIDATE, 1,2-BENZISOTHIAZOL-3(2H) -ONE. Parfum bonbon</t>
  </si>
  <si>
    <t>Achat de produit d’hygiène</t>
  </si>
  <si>
    <t>Gant pur manipulation d’animaux (Chats, chiens.) résistant aux morsures, griffures et risques mécaniques</t>
  </si>
  <si>
    <t>Cage trappe chat 02 portes 108x28x31 cm</t>
  </si>
  <si>
    <t>I)Achat de produit d’hygiène</t>
  </si>
  <si>
    <t>III)Achat de produits pour dératisation</t>
  </si>
  <si>
    <t xml:space="preserve">IV)Achat de produit pharmaceutiques </t>
  </si>
  <si>
    <t>V)Achat de petit matériel pour le BMH</t>
  </si>
  <si>
    <t xml:space="preserve">Insecticide liquide pour fumigation prêt à l’emploi aà base de : P°ermethrine 0.4%  Tetramethrine 0.15% et piperonyl butoxide 0.75% </t>
  </si>
  <si>
    <t>Réfrigérateur congélateur combine pour vaccins et sérums et accumulateurs de froid pour caissons isothermes capacite 360 L et plus,</t>
  </si>
  <si>
    <t>V</t>
  </si>
  <si>
    <t>TOTAL HT</t>
  </si>
  <si>
    <t>II) Achat de pésticides/ insecticides</t>
  </si>
  <si>
    <t>Montant TTC</t>
  </si>
  <si>
    <t>Répulsif de reptiles à base de Dichlorobenzen 5%</t>
  </si>
  <si>
    <t xml:space="preserve">BORDEREAU DES PRIX DETAIL ESTIMATIF   </t>
  </si>
  <si>
    <t xml:space="preserve"> APPEL D'OFFRE NATIONAL SUR OFFRE DES PRIX N°12/2026 DU 06/08/2026 A 11 h 00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</si>
</sst>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Georgia"/>
      <family val="1"/>
    </font>
    <font>
      <b/>
      <sz val="12"/>
      <color rgb="FF000000"/>
      <name val="Georgia"/>
      <family val="1"/>
    </font>
    <font>
      <sz val="8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b/>
      <u/>
      <sz val="9"/>
      <name val="Georgia"/>
      <family val="1"/>
    </font>
    <font>
      <sz val="12"/>
      <color theme="1"/>
      <name val="Calibri"/>
      <family val="2"/>
      <scheme val="minor"/>
    </font>
    <font>
      <b/>
      <sz val="12"/>
      <name val="Georgia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Georgia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Georgia"/>
      <family val="1"/>
    </font>
    <font>
      <sz val="11"/>
      <color rgb="FF000000"/>
      <name val="Calibri"/>
      <family val="2"/>
    </font>
    <font>
      <sz val="12"/>
      <color rgb="FF000000"/>
      <name val="Georgia"/>
      <family val="1"/>
    </font>
    <font>
      <b/>
      <sz val="8"/>
      <name val="Georgia"/>
      <family val="1"/>
    </font>
    <font>
      <sz val="8"/>
      <name val="Georgia"/>
      <family val="1"/>
    </font>
    <font>
      <b/>
      <u/>
      <sz val="10"/>
      <color rgb="FF000000"/>
      <name val="Georgia"/>
      <family val="1"/>
    </font>
    <font>
      <sz val="10"/>
      <name val="Georg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64">
    <xf numFmtId="0" fontId="0" fillId="0" borderId="0" xfId="0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8" fillId="0" borderId="1" xfId="0" applyFont="1" applyBorder="1"/>
    <xf numFmtId="0" fontId="13" fillId="0" borderId="0" xfId="0" applyFont="1" applyAlignment="1">
      <alignment vertical="center"/>
    </xf>
    <xf numFmtId="4" fontId="11" fillId="0" borderId="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164" fontId="10" fillId="0" borderId="1" xfId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/>
    <xf numFmtId="4" fontId="0" fillId="0" borderId="0" xfId="0" applyNumberFormat="1" applyBorder="1"/>
    <xf numFmtId="0" fontId="6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4" fontId="10" fillId="0" borderId="0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19051</xdr:rowOff>
    </xdr:from>
    <xdr:to>
      <xdr:col>6</xdr:col>
      <xdr:colOff>9525</xdr:colOff>
      <xdr:row>8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647826"/>
          <a:ext cx="7010400" cy="828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Objet:</a:t>
          </a:r>
          <a:r>
            <a:rPr lang="fr-F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Achat de produits d'hygiène, pesticides et insecticides, produits pour dératisation, produits pharmaceutiques et  petit matériel pour le BMH, pour le compte de la commune de Nador, province de Nador</a:t>
          </a:r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r-F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6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J10" sqref="J10"/>
    </sheetView>
  </sheetViews>
  <sheetFormatPr baseColWidth="10" defaultRowHeight="15" x14ac:dyDescent="0.25"/>
  <cols>
    <col min="1" max="1" width="3.5703125" customWidth="1"/>
    <col min="2" max="2" width="49.28515625" customWidth="1"/>
    <col min="3" max="3" width="9.85546875" customWidth="1"/>
    <col min="4" max="4" width="10.140625" bestFit="1" customWidth="1"/>
    <col min="5" max="5" width="13.7109375" customWidth="1"/>
    <col min="6" max="6" width="17.28515625" bestFit="1" customWidth="1"/>
  </cols>
  <sheetData>
    <row r="1" spans="1:9" ht="1.5" customHeight="1" x14ac:dyDescent="0.25"/>
    <row r="2" spans="1:9" ht="5.25" hidden="1" customHeight="1" x14ac:dyDescent="0.25"/>
    <row r="3" spans="1:9" ht="49.5" customHeight="1" x14ac:dyDescent="0.35">
      <c r="A3" s="58" t="s">
        <v>48</v>
      </c>
      <c r="B3" s="58"/>
      <c r="C3" s="58"/>
      <c r="D3" s="58"/>
      <c r="E3" s="58"/>
      <c r="F3" s="58"/>
    </row>
    <row r="4" spans="1:9" ht="39.75" customHeight="1" x14ac:dyDescent="0.3">
      <c r="A4" s="52"/>
      <c r="B4" s="60" t="s">
        <v>49</v>
      </c>
      <c r="C4" s="61"/>
      <c r="D4" s="61"/>
      <c r="E4" s="61"/>
      <c r="F4" s="61"/>
    </row>
    <row r="9" spans="1:9" ht="9" customHeight="1" x14ac:dyDescent="0.25"/>
    <row r="10" spans="1:9" ht="48.75" customHeight="1" x14ac:dyDescent="0.25">
      <c r="A10" s="14" t="s">
        <v>0</v>
      </c>
      <c r="B10" s="14" t="s">
        <v>1</v>
      </c>
      <c r="C10" s="14" t="s">
        <v>20</v>
      </c>
      <c r="D10" s="15" t="s">
        <v>2</v>
      </c>
      <c r="E10" s="16" t="s">
        <v>9</v>
      </c>
      <c r="F10" s="16" t="s">
        <v>10</v>
      </c>
      <c r="H10" s="22"/>
      <c r="I10" s="12"/>
    </row>
    <row r="11" spans="1:9" ht="20.25" customHeight="1" x14ac:dyDescent="0.25">
      <c r="A11" s="55" t="s">
        <v>37</v>
      </c>
      <c r="B11" s="55"/>
      <c r="C11" s="55"/>
      <c r="D11" s="55"/>
      <c r="E11" s="56"/>
      <c r="F11" s="56"/>
    </row>
    <row r="12" spans="1:9" x14ac:dyDescent="0.25">
      <c r="A12" s="39">
        <v>1</v>
      </c>
      <c r="B12" s="35" t="s">
        <v>31</v>
      </c>
      <c r="C12" s="29" t="s">
        <v>5</v>
      </c>
      <c r="D12" s="7">
        <v>2000</v>
      </c>
      <c r="E12" s="7"/>
      <c r="F12" s="7">
        <f>D12*E12</f>
        <v>0</v>
      </c>
    </row>
    <row r="13" spans="1:9" ht="44.25" customHeight="1" x14ac:dyDescent="0.25">
      <c r="A13" s="39">
        <v>2</v>
      </c>
      <c r="B13" s="35" t="s">
        <v>32</v>
      </c>
      <c r="C13" s="29" t="s">
        <v>3</v>
      </c>
      <c r="D13" s="7">
        <v>300</v>
      </c>
      <c r="E13" s="7"/>
      <c r="F13" s="7">
        <f t="shared" ref="F13:F14" si="0">D13*E13</f>
        <v>0</v>
      </c>
    </row>
    <row r="14" spans="1:9" ht="77.25" customHeight="1" x14ac:dyDescent="0.25">
      <c r="A14" s="39">
        <v>3</v>
      </c>
      <c r="B14" s="35" t="s">
        <v>33</v>
      </c>
      <c r="C14" s="29" t="s">
        <v>3</v>
      </c>
      <c r="D14" s="7">
        <v>300</v>
      </c>
      <c r="E14" s="7"/>
      <c r="F14" s="7">
        <f t="shared" si="0"/>
        <v>0</v>
      </c>
    </row>
    <row r="15" spans="1:9" ht="26.25" customHeight="1" x14ac:dyDescent="0.25">
      <c r="A15" s="41"/>
      <c r="B15" s="42"/>
      <c r="C15" s="43"/>
      <c r="D15" s="44"/>
      <c r="E15" s="6" t="s">
        <v>44</v>
      </c>
      <c r="F15" s="25">
        <f>SUM(F11:F14)</f>
        <v>0</v>
      </c>
    </row>
    <row r="16" spans="1:9" ht="26.25" customHeight="1" x14ac:dyDescent="0.25">
      <c r="A16" s="41"/>
      <c r="B16" s="42"/>
      <c r="C16" s="43"/>
      <c r="D16" s="47"/>
      <c r="E16" s="6" t="s">
        <v>15</v>
      </c>
      <c r="F16" s="8">
        <f>F15*20%</f>
        <v>0</v>
      </c>
    </row>
    <row r="17" spans="1:9" ht="23.25" customHeight="1" x14ac:dyDescent="0.25">
      <c r="A17" s="45"/>
      <c r="B17" s="45"/>
      <c r="C17" s="45"/>
      <c r="D17" s="46"/>
      <c r="E17" s="6" t="s">
        <v>19</v>
      </c>
      <c r="F17" s="8">
        <f>F15+F16</f>
        <v>0</v>
      </c>
      <c r="H17" s="22"/>
      <c r="I17" s="12"/>
    </row>
    <row r="18" spans="1:9" ht="23.25" customHeight="1" x14ac:dyDescent="0.25">
      <c r="A18" s="62" t="s">
        <v>45</v>
      </c>
      <c r="B18" s="62"/>
      <c r="C18" s="62"/>
      <c r="D18" s="62"/>
      <c r="E18" s="62"/>
      <c r="F18" s="63"/>
      <c r="H18" s="22"/>
      <c r="I18" s="12"/>
    </row>
    <row r="19" spans="1:9" ht="53.25" customHeight="1" x14ac:dyDescent="0.25">
      <c r="A19" s="28">
        <v>1</v>
      </c>
      <c r="B19" s="26" t="s">
        <v>23</v>
      </c>
      <c r="C19" s="28" t="s">
        <v>3</v>
      </c>
      <c r="D19" s="11">
        <v>400</v>
      </c>
      <c r="E19" s="27"/>
      <c r="F19" s="7">
        <f>D19*E19</f>
        <v>0</v>
      </c>
      <c r="H19" s="24"/>
      <c r="I19" s="12"/>
    </row>
    <row r="20" spans="1:9" ht="67.5" customHeight="1" x14ac:dyDescent="0.25">
      <c r="A20" s="28">
        <v>2</v>
      </c>
      <c r="B20" s="26" t="s">
        <v>41</v>
      </c>
      <c r="C20" s="28" t="s">
        <v>3</v>
      </c>
      <c r="D20" s="11">
        <v>370</v>
      </c>
      <c r="E20" s="27"/>
      <c r="F20" s="7">
        <f t="shared" ref="F20:F22" si="1">D20*E20</f>
        <v>0</v>
      </c>
      <c r="H20" s="24"/>
      <c r="I20" s="12"/>
    </row>
    <row r="21" spans="1:9" ht="57" customHeight="1" x14ac:dyDescent="0.25">
      <c r="A21" s="28">
        <v>3</v>
      </c>
      <c r="B21" s="26" t="s">
        <v>24</v>
      </c>
      <c r="C21" s="28" t="s">
        <v>3</v>
      </c>
      <c r="D21" s="11">
        <v>380</v>
      </c>
      <c r="E21" s="27"/>
      <c r="F21" s="7">
        <f t="shared" si="1"/>
        <v>0</v>
      </c>
      <c r="H21" s="24"/>
      <c r="I21" s="12"/>
    </row>
    <row r="22" spans="1:9" ht="51.75" customHeight="1" x14ac:dyDescent="0.25">
      <c r="A22" s="28">
        <v>4</v>
      </c>
      <c r="B22" s="26" t="s">
        <v>47</v>
      </c>
      <c r="C22" s="28" t="s">
        <v>5</v>
      </c>
      <c r="D22" s="11">
        <v>50</v>
      </c>
      <c r="E22" s="27"/>
      <c r="F22" s="7">
        <f t="shared" si="1"/>
        <v>0</v>
      </c>
      <c r="H22" s="13"/>
      <c r="I22" s="12"/>
    </row>
    <row r="23" spans="1:9" ht="15.75" x14ac:dyDescent="0.25">
      <c r="A23" s="30"/>
      <c r="B23" s="31"/>
      <c r="C23" s="31"/>
      <c r="D23" s="30"/>
      <c r="E23" s="6" t="s">
        <v>44</v>
      </c>
      <c r="F23" s="25">
        <f>SUM(F19:F22)</f>
        <v>0</v>
      </c>
      <c r="H23" s="13"/>
      <c r="I23" s="12"/>
    </row>
    <row r="24" spans="1:9" ht="15.75" x14ac:dyDescent="0.25">
      <c r="A24" s="30"/>
      <c r="B24" s="31"/>
      <c r="C24" s="31"/>
      <c r="D24" s="30"/>
      <c r="E24" s="6" t="s">
        <v>15</v>
      </c>
      <c r="F24" s="8">
        <f>F23*20%</f>
        <v>0</v>
      </c>
    </row>
    <row r="25" spans="1:9" ht="15" customHeight="1" x14ac:dyDescent="0.25">
      <c r="A25" s="30"/>
      <c r="B25" s="31"/>
      <c r="C25" s="31"/>
      <c r="D25" s="30"/>
      <c r="E25" s="6" t="s">
        <v>19</v>
      </c>
      <c r="F25" s="8">
        <f>F23+F24</f>
        <v>0</v>
      </c>
      <c r="H25" s="12"/>
      <c r="I25" s="12"/>
    </row>
    <row r="26" spans="1:9" ht="15" customHeight="1" x14ac:dyDescent="0.25">
      <c r="A26" s="30"/>
      <c r="B26" s="31"/>
      <c r="C26" s="31"/>
      <c r="D26" s="30"/>
      <c r="E26" s="48"/>
      <c r="F26" s="49"/>
      <c r="H26" s="12"/>
      <c r="I26" s="12"/>
    </row>
    <row r="27" spans="1:9" ht="15" customHeight="1" x14ac:dyDescent="0.25">
      <c r="A27" s="30"/>
      <c r="B27" s="31"/>
      <c r="C27" s="31"/>
      <c r="D27" s="30"/>
      <c r="E27" s="50"/>
      <c r="F27" s="51"/>
      <c r="H27" s="12"/>
      <c r="I27" s="12"/>
    </row>
    <row r="28" spans="1:9" ht="15" customHeight="1" x14ac:dyDescent="0.25">
      <c r="A28" s="30"/>
      <c r="B28" s="31"/>
      <c r="C28" s="31"/>
      <c r="D28" s="30"/>
      <c r="E28" s="50"/>
      <c r="F28" s="51"/>
      <c r="H28" s="12"/>
      <c r="I28" s="12"/>
    </row>
    <row r="29" spans="1:9" ht="15" customHeight="1" x14ac:dyDescent="0.25">
      <c r="A29" s="30"/>
      <c r="B29" s="31"/>
      <c r="C29" s="31"/>
      <c r="D29" s="30"/>
      <c r="E29" s="50"/>
      <c r="F29" s="51"/>
      <c r="H29" s="12"/>
      <c r="I29" s="12"/>
    </row>
    <row r="30" spans="1:9" ht="15" customHeight="1" x14ac:dyDescent="0.25">
      <c r="A30" s="30"/>
      <c r="B30" s="31"/>
      <c r="C30" s="31"/>
      <c r="D30" s="30"/>
      <c r="E30" s="50"/>
      <c r="F30" s="51"/>
      <c r="H30" s="12"/>
      <c r="I30" s="12"/>
    </row>
    <row r="31" spans="1:9" ht="15" customHeight="1" x14ac:dyDescent="0.25">
      <c r="A31" s="30"/>
      <c r="B31" s="31"/>
      <c r="C31" s="31"/>
      <c r="D31" s="30"/>
      <c r="E31" s="50"/>
      <c r="F31" s="51"/>
      <c r="H31" s="12"/>
      <c r="I31" s="12"/>
    </row>
    <row r="32" spans="1:9" ht="15" customHeight="1" x14ac:dyDescent="0.25">
      <c r="A32" s="30"/>
      <c r="B32" s="31"/>
      <c r="C32" s="31"/>
      <c r="D32" s="30"/>
      <c r="E32" s="50"/>
      <c r="F32" s="51"/>
      <c r="H32" s="12"/>
      <c r="I32" s="12"/>
    </row>
    <row r="33" spans="1:9" ht="15" customHeight="1" x14ac:dyDescent="0.25">
      <c r="A33" s="30"/>
      <c r="B33" s="31"/>
      <c r="C33" s="31"/>
      <c r="D33" s="30"/>
      <c r="E33" s="50"/>
      <c r="F33" s="51"/>
      <c r="H33" s="12"/>
      <c r="I33" s="12"/>
    </row>
    <row r="34" spans="1:9" ht="13.5" customHeight="1" x14ac:dyDescent="0.25">
      <c r="A34" s="55" t="s">
        <v>38</v>
      </c>
      <c r="B34" s="55"/>
      <c r="C34" s="55"/>
      <c r="D34" s="55"/>
      <c r="E34" s="55"/>
      <c r="F34" s="55"/>
      <c r="H34" s="12"/>
      <c r="I34" s="12"/>
    </row>
    <row r="35" spans="1:9" ht="33.75" customHeight="1" x14ac:dyDescent="0.25">
      <c r="A35" s="39">
        <v>1</v>
      </c>
      <c r="B35" s="26" t="s">
        <v>25</v>
      </c>
      <c r="C35" s="36" t="s">
        <v>5</v>
      </c>
      <c r="D35" s="11">
        <v>700</v>
      </c>
      <c r="E35" s="7"/>
      <c r="F35" s="7">
        <f>D35*E35</f>
        <v>0</v>
      </c>
      <c r="H35" s="12"/>
      <c r="I35" s="12"/>
    </row>
    <row r="36" spans="1:9" ht="33.75" customHeight="1" x14ac:dyDescent="0.25">
      <c r="A36" s="39">
        <v>2</v>
      </c>
      <c r="B36" s="26" t="s">
        <v>26</v>
      </c>
      <c r="C36" s="36" t="s">
        <v>5</v>
      </c>
      <c r="D36" s="11">
        <v>500</v>
      </c>
      <c r="E36" s="7"/>
      <c r="F36" s="7">
        <f>D36*E36</f>
        <v>0</v>
      </c>
    </row>
    <row r="37" spans="1:9" ht="33.75" customHeight="1" x14ac:dyDescent="0.25">
      <c r="A37" s="39">
        <v>3</v>
      </c>
      <c r="B37" s="26" t="s">
        <v>27</v>
      </c>
      <c r="C37" s="36" t="s">
        <v>5</v>
      </c>
      <c r="D37" s="11">
        <v>230</v>
      </c>
      <c r="E37" s="7"/>
      <c r="F37" s="7">
        <f>D37*E37</f>
        <v>0</v>
      </c>
    </row>
    <row r="38" spans="1:9" ht="15.75" x14ac:dyDescent="0.25">
      <c r="A38" s="20"/>
      <c r="B38" s="34"/>
      <c r="C38" s="34"/>
      <c r="D38" s="20"/>
      <c r="E38" s="6" t="s">
        <v>44</v>
      </c>
      <c r="F38" s="25">
        <f>SUM(F35:F37)</f>
        <v>0</v>
      </c>
    </row>
    <row r="39" spans="1:9" ht="15.75" x14ac:dyDescent="0.25">
      <c r="A39" s="20"/>
      <c r="B39" s="34"/>
      <c r="C39" s="34"/>
      <c r="D39" s="20"/>
      <c r="E39" s="6" t="s">
        <v>15</v>
      </c>
      <c r="F39" s="8">
        <f>F38*20%</f>
        <v>0</v>
      </c>
    </row>
    <row r="40" spans="1:9" ht="15.75" x14ac:dyDescent="0.25">
      <c r="A40" s="20"/>
      <c r="B40" s="34"/>
      <c r="C40" s="34"/>
      <c r="D40" s="20"/>
      <c r="E40" s="6" t="s">
        <v>19</v>
      </c>
      <c r="F40" s="8">
        <f>F38+F39</f>
        <v>0</v>
      </c>
    </row>
    <row r="41" spans="1:9" ht="16.5" customHeight="1" x14ac:dyDescent="0.25">
      <c r="A41" s="55" t="s">
        <v>39</v>
      </c>
      <c r="B41" s="55"/>
      <c r="C41" s="55"/>
      <c r="D41" s="55"/>
      <c r="E41" s="56"/>
      <c r="F41" s="56"/>
    </row>
    <row r="42" spans="1:9" ht="18.75" customHeight="1" x14ac:dyDescent="0.25">
      <c r="A42" s="39">
        <v>1</v>
      </c>
      <c r="B42" s="35" t="s">
        <v>7</v>
      </c>
      <c r="C42" s="36" t="s">
        <v>6</v>
      </c>
      <c r="D42" s="11">
        <v>24</v>
      </c>
      <c r="E42" s="7"/>
      <c r="F42" s="7">
        <f>D42*E42</f>
        <v>0</v>
      </c>
    </row>
    <row r="43" spans="1:9" ht="18.75" customHeight="1" x14ac:dyDescent="0.25">
      <c r="A43" s="39">
        <v>2</v>
      </c>
      <c r="B43" s="35" t="s">
        <v>28</v>
      </c>
      <c r="C43" s="36" t="s">
        <v>3</v>
      </c>
      <c r="D43" s="11">
        <v>8</v>
      </c>
      <c r="E43" s="7"/>
      <c r="F43" s="7">
        <f t="shared" ref="F43:F46" si="2">D43*E43</f>
        <v>0</v>
      </c>
    </row>
    <row r="44" spans="1:9" ht="18.75" customHeight="1" x14ac:dyDescent="0.25">
      <c r="A44" s="39">
        <v>3</v>
      </c>
      <c r="B44" s="35" t="s">
        <v>29</v>
      </c>
      <c r="C44" s="36" t="s">
        <v>6</v>
      </c>
      <c r="D44" s="11">
        <v>3</v>
      </c>
      <c r="E44" s="7"/>
      <c r="F44" s="7">
        <f t="shared" si="2"/>
        <v>0</v>
      </c>
    </row>
    <row r="45" spans="1:9" ht="18.75" customHeight="1" x14ac:dyDescent="0.25">
      <c r="A45" s="39">
        <v>4</v>
      </c>
      <c r="B45" s="35" t="s">
        <v>8</v>
      </c>
      <c r="C45" s="36" t="s">
        <v>6</v>
      </c>
      <c r="D45" s="11">
        <v>40</v>
      </c>
      <c r="E45" s="7"/>
      <c r="F45" s="7">
        <f t="shared" si="2"/>
        <v>0</v>
      </c>
    </row>
    <row r="46" spans="1:9" ht="18.75" customHeight="1" x14ac:dyDescent="0.25">
      <c r="A46" s="39">
        <v>5</v>
      </c>
      <c r="B46" s="35" t="s">
        <v>30</v>
      </c>
      <c r="C46" s="36" t="s">
        <v>6</v>
      </c>
      <c r="D46" s="11">
        <v>1</v>
      </c>
      <c r="E46" s="7"/>
      <c r="F46" s="7">
        <f t="shared" si="2"/>
        <v>0</v>
      </c>
    </row>
    <row r="47" spans="1:9" ht="15.75" x14ac:dyDescent="0.25">
      <c r="A47" s="18"/>
      <c r="B47" s="19"/>
      <c r="C47" s="20"/>
      <c r="D47" s="21"/>
      <c r="E47" s="6" t="s">
        <v>44</v>
      </c>
      <c r="F47" s="8">
        <f>SUM(F42:F46)</f>
        <v>0</v>
      </c>
    </row>
    <row r="48" spans="1:9" ht="15.75" x14ac:dyDescent="0.25">
      <c r="A48" s="18"/>
      <c r="B48" s="19"/>
      <c r="C48" s="20"/>
      <c r="D48" s="21"/>
      <c r="E48" s="6" t="s">
        <v>22</v>
      </c>
      <c r="F48" s="8">
        <v>0</v>
      </c>
    </row>
    <row r="49" spans="1:9" ht="15.75" x14ac:dyDescent="0.25">
      <c r="A49" s="32"/>
      <c r="B49" s="32"/>
      <c r="C49" s="32"/>
      <c r="D49" s="32"/>
      <c r="E49" s="6" t="s">
        <v>19</v>
      </c>
      <c r="F49" s="8">
        <f>SUM(F47:F48)</f>
        <v>0</v>
      </c>
    </row>
    <row r="50" spans="1:9" x14ac:dyDescent="0.25">
      <c r="A50" s="55" t="s">
        <v>40</v>
      </c>
      <c r="B50" s="55"/>
      <c r="C50" s="55"/>
      <c r="D50" s="55"/>
      <c r="E50" s="56"/>
      <c r="F50" s="56"/>
    </row>
    <row r="51" spans="1:9" ht="54.75" customHeight="1" x14ac:dyDescent="0.25">
      <c r="A51" s="39">
        <v>1</v>
      </c>
      <c r="B51" s="35" t="s">
        <v>42</v>
      </c>
      <c r="C51" s="29" t="s">
        <v>6</v>
      </c>
      <c r="D51" s="7">
        <v>2</v>
      </c>
      <c r="E51" s="7"/>
      <c r="F51" s="7">
        <f>D51*E51</f>
        <v>0</v>
      </c>
    </row>
    <row r="52" spans="1:9" ht="43.5" customHeight="1" x14ac:dyDescent="0.25">
      <c r="A52" s="39">
        <v>2</v>
      </c>
      <c r="B52" s="38" t="s">
        <v>35</v>
      </c>
      <c r="C52" s="29" t="s">
        <v>6</v>
      </c>
      <c r="D52" s="7">
        <v>10</v>
      </c>
      <c r="E52" s="7"/>
      <c r="F52" s="7">
        <f t="shared" ref="F52:F53" si="3">D52*E52</f>
        <v>0</v>
      </c>
    </row>
    <row r="53" spans="1:9" ht="43.5" customHeight="1" x14ac:dyDescent="0.25">
      <c r="A53" s="39">
        <v>3</v>
      </c>
      <c r="B53" s="40" t="s">
        <v>36</v>
      </c>
      <c r="C53" s="29" t="s">
        <v>6</v>
      </c>
      <c r="D53" s="7">
        <v>2</v>
      </c>
      <c r="E53" s="7"/>
      <c r="F53" s="7">
        <f t="shared" si="3"/>
        <v>0</v>
      </c>
    </row>
    <row r="54" spans="1:9" ht="15.75" x14ac:dyDescent="0.25">
      <c r="E54" s="37" t="s">
        <v>44</v>
      </c>
      <c r="F54" s="25">
        <f>SUM(F51:F53)</f>
        <v>0</v>
      </c>
    </row>
    <row r="55" spans="1:9" ht="15.75" x14ac:dyDescent="0.25">
      <c r="E55" s="6" t="s">
        <v>15</v>
      </c>
      <c r="F55" s="8">
        <f>F54*20%</f>
        <v>0</v>
      </c>
    </row>
    <row r="56" spans="1:9" ht="15.75" x14ac:dyDescent="0.25">
      <c r="A56" s="32"/>
      <c r="B56" s="32"/>
      <c r="C56" s="32"/>
      <c r="D56" s="32"/>
      <c r="E56" s="6" t="s">
        <v>19</v>
      </c>
      <c r="F56" s="8">
        <f>F54+F55</f>
        <v>0</v>
      </c>
    </row>
    <row r="57" spans="1:9" ht="15" customHeight="1" x14ac:dyDescent="0.25">
      <c r="A57" s="59" t="s">
        <v>11</v>
      </c>
      <c r="B57" s="59"/>
      <c r="C57" s="59"/>
      <c r="D57" s="59"/>
      <c r="E57" s="59"/>
      <c r="F57" s="59"/>
    </row>
    <row r="58" spans="1:9" ht="63" x14ac:dyDescent="0.25">
      <c r="A58" s="1" t="s">
        <v>12</v>
      </c>
      <c r="B58" s="2" t="s">
        <v>13</v>
      </c>
      <c r="C58" s="54" t="s">
        <v>14</v>
      </c>
      <c r="D58" s="54"/>
      <c r="E58" s="3" t="s">
        <v>15</v>
      </c>
      <c r="F58" s="3" t="s">
        <v>46</v>
      </c>
    </row>
    <row r="59" spans="1:9" ht="15.75" x14ac:dyDescent="0.25">
      <c r="A59" s="4" t="str">
        <f>ROMAN(1)</f>
        <v>I</v>
      </c>
      <c r="B59" s="2" t="s">
        <v>34</v>
      </c>
      <c r="C59" s="57">
        <f>F15</f>
        <v>0</v>
      </c>
      <c r="D59" s="57"/>
      <c r="E59" s="9">
        <f>F16</f>
        <v>0</v>
      </c>
      <c r="F59" s="10">
        <f>SUM(C59+E59)</f>
        <v>0</v>
      </c>
    </row>
    <row r="60" spans="1:9" ht="15.75" x14ac:dyDescent="0.25">
      <c r="A60" s="4" t="str">
        <f>ROMAN(2)</f>
        <v>II</v>
      </c>
      <c r="B60" s="5" t="s">
        <v>16</v>
      </c>
      <c r="C60" s="57">
        <f>F23</f>
        <v>0</v>
      </c>
      <c r="D60" s="57"/>
      <c r="E60" s="9">
        <f>C60*20%</f>
        <v>0</v>
      </c>
      <c r="F60" s="10">
        <f>C60+E60</f>
        <v>0</v>
      </c>
      <c r="I60" s="17"/>
    </row>
    <row r="61" spans="1:9" ht="30" x14ac:dyDescent="0.25">
      <c r="A61" s="4" t="str">
        <f>ROMAN(3)</f>
        <v>III</v>
      </c>
      <c r="B61" s="5" t="s">
        <v>4</v>
      </c>
      <c r="C61" s="57">
        <f>F38</f>
        <v>0</v>
      </c>
      <c r="D61" s="57"/>
      <c r="E61" s="9">
        <f t="shared" ref="E61:E63" si="4">C61*20%</f>
        <v>0</v>
      </c>
      <c r="F61" s="10">
        <f t="shared" ref="F61:F63" si="5">C61+E61</f>
        <v>0</v>
      </c>
      <c r="I61" s="17"/>
    </row>
    <row r="62" spans="1:9" ht="30" x14ac:dyDescent="0.25">
      <c r="A62" s="4" t="str">
        <f>ROMAN(4)</f>
        <v>IV</v>
      </c>
      <c r="B62" s="5" t="s">
        <v>21</v>
      </c>
      <c r="C62" s="57">
        <f>F49</f>
        <v>0</v>
      </c>
      <c r="D62" s="57"/>
      <c r="E62" s="9">
        <v>0</v>
      </c>
      <c r="F62" s="10">
        <f t="shared" si="5"/>
        <v>0</v>
      </c>
    </row>
    <row r="63" spans="1:9" ht="15.75" x14ac:dyDescent="0.25">
      <c r="A63" s="4" t="s">
        <v>43</v>
      </c>
      <c r="B63" s="5" t="s">
        <v>17</v>
      </c>
      <c r="C63" s="57">
        <f>F54</f>
        <v>0</v>
      </c>
      <c r="D63" s="57"/>
      <c r="E63" s="9">
        <f t="shared" si="4"/>
        <v>0</v>
      </c>
      <c r="F63" s="10">
        <f t="shared" si="5"/>
        <v>0</v>
      </c>
      <c r="G63" s="32"/>
    </row>
    <row r="64" spans="1:9" ht="15.75" customHeight="1" x14ac:dyDescent="0.25">
      <c r="A64" s="23"/>
      <c r="B64" s="53" t="s">
        <v>18</v>
      </c>
      <c r="C64" s="53"/>
      <c r="D64" s="53"/>
      <c r="E64" s="53"/>
      <c r="F64" s="8">
        <f>SUM(F59:F63)</f>
        <v>0</v>
      </c>
      <c r="G64" s="33"/>
    </row>
  </sheetData>
  <mergeCells count="15">
    <mergeCell ref="B64:E64"/>
    <mergeCell ref="C58:D58"/>
    <mergeCell ref="A50:F50"/>
    <mergeCell ref="C63:D63"/>
    <mergeCell ref="A3:F3"/>
    <mergeCell ref="C60:D60"/>
    <mergeCell ref="C61:D61"/>
    <mergeCell ref="C62:D62"/>
    <mergeCell ref="A57:F57"/>
    <mergeCell ref="A34:F34"/>
    <mergeCell ref="A41:F41"/>
    <mergeCell ref="A11:F11"/>
    <mergeCell ref="C59:D59"/>
    <mergeCell ref="B4:F4"/>
    <mergeCell ref="A18:F18"/>
  </mergeCells>
  <pageMargins left="0.19685039370078741" right="0.19685039370078741" top="0.74803149606299213" bottom="0.19685039370078741" header="0.31496062992125984" footer="0.31496062992125984"/>
  <pageSetup paperSize="9" scale="95" fitToWidth="0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</dc:creator>
  <cp:lastModifiedBy>DELL</cp:lastModifiedBy>
  <cp:lastPrinted>2026-07-15T09:32:35Z</cp:lastPrinted>
  <dcterms:created xsi:type="dcterms:W3CDTF">2025-03-25T11:43:29Z</dcterms:created>
  <dcterms:modified xsi:type="dcterms:W3CDTF">2026-07-15T09:32:38Z</dcterms:modified>
</cp:coreProperties>
</file>