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.taybi.PROVINCEESSAOUI\Desktop\AOOS TRX 08-26\"/>
    </mc:Choice>
  </mc:AlternateContent>
  <bookViews>
    <workbookView xWindow="0" yWindow="0" windowWidth="28800" windowHeight="12135"/>
  </bookViews>
  <sheets>
    <sheet name="BPDE" sheetId="6" r:id="rId1"/>
  </sheets>
  <definedNames>
    <definedName name="_xlnm.Print_Area" localSheetId="0">BPDE!$A$1:$F$89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6" l="1"/>
  <c r="F76" i="6"/>
  <c r="F75" i="6"/>
  <c r="F74" i="6"/>
  <c r="F73" i="6"/>
  <c r="F72" i="6"/>
  <c r="F69" i="6"/>
  <c r="F68" i="6"/>
  <c r="F67" i="6"/>
  <c r="F66" i="6"/>
  <c r="F65" i="6"/>
  <c r="F64" i="6"/>
  <c r="F63" i="6"/>
  <c r="F62" i="6"/>
  <c r="F61" i="6"/>
  <c r="F58" i="6"/>
  <c r="F57" i="6"/>
  <c r="F54" i="6"/>
  <c r="F53" i="6"/>
  <c r="F52" i="6"/>
  <c r="F51" i="6"/>
  <c r="F44" i="6"/>
  <c r="F43" i="6"/>
  <c r="F42" i="6"/>
  <c r="F41" i="6"/>
  <c r="F40" i="6"/>
  <c r="F39" i="6"/>
  <c r="F38" i="6"/>
  <c r="F37" i="6"/>
  <c r="F36" i="6"/>
  <c r="F35" i="6"/>
  <c r="F32" i="6"/>
  <c r="F31" i="6"/>
  <c r="F30" i="6"/>
  <c r="F29" i="6"/>
  <c r="F26" i="6"/>
  <c r="F25" i="6"/>
  <c r="F24" i="6"/>
  <c r="F27" i="6" s="1"/>
  <c r="F21" i="6"/>
  <c r="F20" i="6"/>
  <c r="F19" i="6"/>
  <c r="F18" i="6"/>
  <c r="F15" i="6"/>
  <c r="F14" i="6"/>
  <c r="F13" i="6"/>
  <c r="F22" i="6" l="1"/>
  <c r="F16" i="6"/>
  <c r="F45" i="6"/>
  <c r="F33" i="6"/>
  <c r="F59" i="6"/>
  <c r="F78" i="6"/>
  <c r="F70" i="6"/>
  <c r="F55" i="6"/>
  <c r="F46" i="6" l="1"/>
  <c r="F47" i="6" s="1"/>
  <c r="F48" i="6" s="1"/>
  <c r="F79" i="6"/>
  <c r="F80" i="6" l="1"/>
  <c r="F81" i="6" s="1"/>
  <c r="F82" i="6" s="1"/>
</calcChain>
</file>

<file path=xl/sharedStrings.xml><?xml version="1.0" encoding="utf-8"?>
<sst xmlns="http://schemas.openxmlformats.org/spreadsheetml/2006/main" count="132" uniqueCount="82">
  <si>
    <t xml:space="preserve">   ROYAUME DU MAROC                                        </t>
  </si>
  <si>
    <t xml:space="preserve">MINISTERE DE L'INTERIEUR                            </t>
  </si>
  <si>
    <t xml:space="preserve"> PROVINCE D'ESSAOUIRA                                    </t>
  </si>
  <si>
    <t>BPDE</t>
  </si>
  <si>
    <t>AOOS N°08/2026/GDE/BG</t>
  </si>
  <si>
    <t>Objet: TRAVAUX D'ENTRETIEN ET REPARATION DE LA RESIDENCE DE MR LE GOUVERNEUR ET DES BATIMENTS ADMINISTRATIFS RELEVANT DE LA PROVINCE D’ESSAOUIRA.</t>
  </si>
  <si>
    <t xml:space="preserve">Ponçage, nettoyage et lustrage sur sol et murs </t>
  </si>
  <si>
    <t>Peinture vinylique sur murs des façades</t>
  </si>
  <si>
    <t>peinture glycérophtalique laquée sur menuiserie bois et metallique</t>
  </si>
  <si>
    <t>F</t>
  </si>
  <si>
    <t xml:space="preserve">Refection et réparation de menuiserie </t>
  </si>
  <si>
    <t>Quincaillerie des portes</t>
  </si>
  <si>
    <t>Quincaillerie des fenetres</t>
  </si>
  <si>
    <t>Fourniture et pose d'un transformateur 220V/12V</t>
  </si>
  <si>
    <t>Fourniture et pose lampe LED 12 V</t>
  </si>
  <si>
    <t>Fourniture et pose Hublot Etanche B 22</t>
  </si>
  <si>
    <t>Lavabo sur Colonne</t>
  </si>
  <si>
    <t>Fourniture et pose vannes et robinets d'arret</t>
  </si>
  <si>
    <t>Fourniture et pose siphon 15*15 cuivre</t>
  </si>
  <si>
    <t xml:space="preserve">Fourniture et pose colonne de douche </t>
  </si>
  <si>
    <t>Fourniture et pose W.C à l'Anglaise</t>
  </si>
  <si>
    <t>Fourniture et pose bidet en ceramique blanc 1er choix</t>
  </si>
  <si>
    <t>Fourniture et pose mitigeur pour baignoire lavabo et bidet</t>
  </si>
  <si>
    <t>Revision et préparation de l'électricité général</t>
  </si>
  <si>
    <t>N° d'ordre</t>
  </si>
  <si>
    <t xml:space="preserve">Designation </t>
  </si>
  <si>
    <t>Unité</t>
  </si>
  <si>
    <t>Quantité</t>
  </si>
  <si>
    <t>Prix Unitaire (hors TVA)</t>
  </si>
  <si>
    <t>Montant Total</t>
  </si>
  <si>
    <t xml:space="preserve">MONTANT T.V.A 20% </t>
  </si>
  <si>
    <t>LE GOUVERNEUR</t>
  </si>
  <si>
    <t>M²</t>
  </si>
  <si>
    <t>U</t>
  </si>
  <si>
    <t>ML</t>
  </si>
  <si>
    <t>Tuaterie en polypropene PPR tout diamètre</t>
  </si>
  <si>
    <t>Peinture glycérophtalique laquée sur murs et plafonds intérieurs</t>
  </si>
  <si>
    <t>Peinture vinylique interieur sur murs et plafonds intérieurs</t>
  </si>
  <si>
    <t>peinture glycérophtalique laquée sur ferronnerie</t>
  </si>
  <si>
    <t>Fourniture et pose lampe LED 9 W</t>
  </si>
  <si>
    <t>Fourniture et pose lampe 70 W SPOT jardin</t>
  </si>
  <si>
    <t>Fourniture et pose projecteur solaire 400 W</t>
  </si>
  <si>
    <t>Fourniture et pose lampe 250 W pour candélabre</t>
  </si>
  <si>
    <t xml:space="preserve">Fourniture et pose Hublot Etanche </t>
  </si>
  <si>
    <t>Fourniture et pose des interrupteurs simples</t>
  </si>
  <si>
    <t>Fourniture et pose projecteur LED 300 W</t>
  </si>
  <si>
    <t>Fourniture et pose bloc secours</t>
  </si>
  <si>
    <t>Fourniture et pose robinet lavabo poussoir</t>
  </si>
  <si>
    <t>Fourniture et pose siphon pour lavabo</t>
  </si>
  <si>
    <t>Fourniture et pose robinet de service</t>
  </si>
  <si>
    <t>Fourniture et pose robinet pour jardin extérieur</t>
  </si>
  <si>
    <t xml:space="preserve">                                                                              </t>
  </si>
  <si>
    <t>Fourniture et pose mécanisme toilette à l'anglaise</t>
  </si>
  <si>
    <t>Enduit en ciment de mortier pour divers coins</t>
  </si>
  <si>
    <t>Vernis synthétique teinte</t>
  </si>
  <si>
    <t>Fourniture et pose thermostat d'ambiance</t>
  </si>
  <si>
    <t>1- LOGEMENT ADMINISTRATIF</t>
  </si>
  <si>
    <t>A/ REVETEMENT SOL &amp; HABILLAGE MURAL</t>
  </si>
  <si>
    <t xml:space="preserve">Fourniture et pose carrelage faience mur, plafond,sol </t>
  </si>
  <si>
    <t>B/ PEINTURE</t>
  </si>
  <si>
    <t>C/ MENUISERIE BOIS -METALIQUE-ALLUMINIUM</t>
  </si>
  <si>
    <t xml:space="preserve">TOTAL A HT    </t>
  </si>
  <si>
    <t xml:space="preserve">TOTAL B HT    </t>
  </si>
  <si>
    <t xml:space="preserve">TOTAL C HT    </t>
  </si>
  <si>
    <t xml:space="preserve">D/  ELECTRICITE </t>
  </si>
  <si>
    <t xml:space="preserve">TOTAL D HT    </t>
  </si>
  <si>
    <t xml:space="preserve">TOTAL E HT    </t>
  </si>
  <si>
    <t>E/  PLOMBERIE SANITAIRE</t>
  </si>
  <si>
    <t xml:space="preserve">MONTANT TOTAL 1 ( A+B+C+D+E) HT    </t>
  </si>
  <si>
    <t>2- BATIMENTS ADMINISTRATIFS</t>
  </si>
  <si>
    <t>A/ PEINTURE</t>
  </si>
  <si>
    <t>B/ MENUISERIE BOIS -METALIQUE-ALLUMINIUM</t>
  </si>
  <si>
    <t xml:space="preserve">C/  ELECTRICITE </t>
  </si>
  <si>
    <t>D/  PLOMBERIE SANITAIRE</t>
  </si>
  <si>
    <t xml:space="preserve">MONTANT TOTAL 2 ( A+B+C+D) HT    </t>
  </si>
  <si>
    <t xml:space="preserve">MONTANT TOTAL 2  T.T.C </t>
  </si>
  <si>
    <t xml:space="preserve">MONTANT TOTAL 1 T.T.C </t>
  </si>
  <si>
    <t xml:space="preserve">MONTANT TOTAL 1+2  T.T.C </t>
  </si>
  <si>
    <t>Fourniture et pose robinet de puisage</t>
  </si>
  <si>
    <t>Fourniture et pose disjoncteur 40 A</t>
  </si>
  <si>
    <t>Fourniture et pose douchette Tahara</t>
  </si>
  <si>
    <t xml:space="preserve">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</si>
</sst>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;[Red]\-#,##0"/>
    <numFmt numFmtId="165" formatCode="_-* #,##0.00\ _F_-;\-* #,##0.00\ _F_-;_-* &quot;-&quot;??\ _F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name val="Eras Medium ITC"/>
      <family val="2"/>
    </font>
    <font>
      <b/>
      <u/>
      <sz val="14"/>
      <name val="Eras Medium ITC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8"/>
      <name val="Calibri"/>
      <family val="2"/>
    </font>
    <font>
      <b/>
      <sz val="18"/>
      <name val="Eras Medium ITC"/>
      <family val="2"/>
    </font>
    <font>
      <b/>
      <u/>
      <sz val="18"/>
      <name val="Calibri"/>
      <family val="2"/>
    </font>
    <font>
      <sz val="16"/>
      <name val="Eras Medium ITC"/>
      <family val="2"/>
    </font>
    <font>
      <sz val="16"/>
      <name val="Calibri"/>
      <family val="2"/>
    </font>
    <font>
      <b/>
      <sz val="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" fontId="11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165" fontId="6" fillId="0" borderId="4" xfId="1" applyNumberFormat="1" applyFont="1" applyBorder="1" applyAlignment="1">
      <alignment vertical="center"/>
    </xf>
    <xf numFmtId="165" fontId="6" fillId="0" borderId="12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165" fontId="6" fillId="0" borderId="16" xfId="1" applyNumberFormat="1" applyFont="1" applyFill="1" applyBorder="1" applyAlignment="1">
      <alignment horizontal="right" vertical="center"/>
    </xf>
    <xf numFmtId="165" fontId="6" fillId="4" borderId="4" xfId="1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86"/>
  <sheetViews>
    <sheetView tabSelected="1" view="pageBreakPreview" topLeftCell="A58" zoomScale="66" zoomScaleNormal="61" zoomScaleSheetLayoutView="66" workbookViewId="0">
      <selection activeCell="P67" sqref="P67"/>
    </sheetView>
  </sheetViews>
  <sheetFormatPr baseColWidth="10" defaultColWidth="11.42578125" defaultRowHeight="15.75" x14ac:dyDescent="0.25"/>
  <cols>
    <col min="1" max="1" width="18" style="3" customWidth="1"/>
    <col min="2" max="2" width="86.5703125" style="5" customWidth="1"/>
    <col min="3" max="3" width="19.85546875" style="6" customWidth="1"/>
    <col min="4" max="4" width="18" style="7" customWidth="1"/>
    <col min="5" max="5" width="19.85546875" style="4" customWidth="1"/>
    <col min="6" max="6" width="23.85546875" style="2" customWidth="1"/>
    <col min="7" max="7" width="10" style="4" hidden="1" customWidth="1"/>
    <col min="8" max="8" width="15.5703125" style="4" hidden="1" customWidth="1"/>
    <col min="9" max="16384" width="11.42578125" style="4"/>
  </cols>
  <sheetData>
    <row r="1" spans="1:6" s="1" customFormat="1" ht="24.95" customHeight="1" x14ac:dyDescent="0.35">
      <c r="A1" s="8" t="s">
        <v>0</v>
      </c>
      <c r="B1" s="8"/>
      <c r="C1" s="18"/>
      <c r="D1" s="9"/>
      <c r="E1" s="10"/>
      <c r="F1" s="11"/>
    </row>
    <row r="2" spans="1:6" s="1" customFormat="1" ht="24.95" customHeight="1" x14ac:dyDescent="0.35">
      <c r="A2" s="8" t="s">
        <v>1</v>
      </c>
      <c r="B2" s="8"/>
      <c r="C2" s="18"/>
      <c r="D2" s="9"/>
      <c r="E2" s="10"/>
      <c r="F2" s="11"/>
    </row>
    <row r="3" spans="1:6" s="1" customFormat="1" ht="24.95" customHeight="1" x14ac:dyDescent="0.35">
      <c r="A3" s="8" t="s">
        <v>2</v>
      </c>
      <c r="B3" s="8"/>
      <c r="C3" s="18"/>
      <c r="D3" s="9"/>
      <c r="E3" s="10"/>
      <c r="F3" s="11"/>
    </row>
    <row r="4" spans="1:6" s="1" customFormat="1" ht="22.5" customHeight="1" x14ac:dyDescent="0.25">
      <c r="A4" s="47"/>
      <c r="B4" s="47"/>
      <c r="C4" s="47"/>
      <c r="D4" s="47"/>
      <c r="E4" s="47"/>
      <c r="F4" s="47"/>
    </row>
    <row r="5" spans="1:6" s="1" customFormat="1" ht="29.25" customHeight="1" x14ac:dyDescent="0.25">
      <c r="A5" s="48" t="s">
        <v>4</v>
      </c>
      <c r="B5" s="48"/>
      <c r="C5" s="48"/>
      <c r="D5" s="48"/>
      <c r="E5" s="48"/>
      <c r="F5" s="48"/>
    </row>
    <row r="6" spans="1:6" s="1" customFormat="1" ht="60" customHeight="1" x14ac:dyDescent="0.25">
      <c r="A6" s="49" t="s">
        <v>5</v>
      </c>
      <c r="B6" s="49"/>
      <c r="C6" s="49"/>
      <c r="D6" s="49"/>
      <c r="E6" s="49"/>
      <c r="F6" s="49"/>
    </row>
    <row r="7" spans="1:6" s="1" customFormat="1" ht="29.25" customHeight="1" x14ac:dyDescent="0.25">
      <c r="A7" s="50" t="s">
        <v>3</v>
      </c>
      <c r="B7" s="50"/>
      <c r="C7" s="50"/>
      <c r="D7" s="50"/>
      <c r="E7" s="50"/>
      <c r="F7" s="50"/>
    </row>
    <row r="8" spans="1:6" s="1" customFormat="1" ht="25.5" customHeight="1" thickBot="1" x14ac:dyDescent="0.3">
      <c r="A8" s="51"/>
      <c r="B8" s="51"/>
      <c r="C8" s="51"/>
      <c r="D8" s="51"/>
      <c r="E8" s="51"/>
      <c r="F8" s="51"/>
    </row>
    <row r="9" spans="1:6" ht="30" customHeight="1" thickTop="1" x14ac:dyDescent="0.25">
      <c r="A9" s="52" t="s">
        <v>24</v>
      </c>
      <c r="B9" s="54" t="s">
        <v>25</v>
      </c>
      <c r="C9" s="54" t="s">
        <v>26</v>
      </c>
      <c r="D9" s="54" t="s">
        <v>27</v>
      </c>
      <c r="E9" s="56" t="s">
        <v>28</v>
      </c>
      <c r="F9" s="58" t="s">
        <v>29</v>
      </c>
    </row>
    <row r="10" spans="1:6" ht="30" customHeight="1" x14ac:dyDescent="0.25">
      <c r="A10" s="53"/>
      <c r="B10" s="55"/>
      <c r="C10" s="55"/>
      <c r="D10" s="55"/>
      <c r="E10" s="57"/>
      <c r="F10" s="59"/>
    </row>
    <row r="11" spans="1:6" ht="23.25" x14ac:dyDescent="0.25">
      <c r="A11" s="44" t="s">
        <v>56</v>
      </c>
      <c r="B11" s="45"/>
      <c r="C11" s="45"/>
      <c r="D11" s="45"/>
      <c r="E11" s="45"/>
      <c r="F11" s="46"/>
    </row>
    <row r="12" spans="1:6" ht="23.25" x14ac:dyDescent="0.25">
      <c r="A12" s="41" t="s">
        <v>57</v>
      </c>
      <c r="B12" s="42"/>
      <c r="C12" s="42"/>
      <c r="D12" s="42"/>
      <c r="E12" s="42"/>
      <c r="F12" s="43"/>
    </row>
    <row r="13" spans="1:6" ht="30" customHeight="1" x14ac:dyDescent="0.25">
      <c r="A13" s="19">
        <v>1</v>
      </c>
      <c r="B13" s="20" t="s">
        <v>6</v>
      </c>
      <c r="C13" s="19" t="s">
        <v>32</v>
      </c>
      <c r="D13" s="21">
        <v>800</v>
      </c>
      <c r="E13" s="22"/>
      <c r="F13" s="23">
        <f>+D13*E13</f>
        <v>0</v>
      </c>
    </row>
    <row r="14" spans="1:6" ht="32.25" customHeight="1" x14ac:dyDescent="0.25">
      <c r="A14" s="19">
        <v>2</v>
      </c>
      <c r="B14" s="20" t="s">
        <v>58</v>
      </c>
      <c r="C14" s="19" t="s">
        <v>32</v>
      </c>
      <c r="D14" s="21">
        <v>800</v>
      </c>
      <c r="E14" s="22"/>
      <c r="F14" s="23">
        <f t="shared" ref="F14:F44" si="0">+D14*E14</f>
        <v>0</v>
      </c>
    </row>
    <row r="15" spans="1:6" ht="32.25" customHeight="1" x14ac:dyDescent="0.25">
      <c r="A15" s="19">
        <v>3</v>
      </c>
      <c r="B15" s="20" t="s">
        <v>53</v>
      </c>
      <c r="C15" s="19" t="s">
        <v>32</v>
      </c>
      <c r="D15" s="21">
        <v>1400</v>
      </c>
      <c r="E15" s="22"/>
      <c r="F15" s="23">
        <f t="shared" si="0"/>
        <v>0</v>
      </c>
    </row>
    <row r="16" spans="1:6" ht="23.25" x14ac:dyDescent="0.25">
      <c r="A16" s="32" t="s">
        <v>61</v>
      </c>
      <c r="B16" s="33"/>
      <c r="C16" s="33"/>
      <c r="D16" s="33"/>
      <c r="E16" s="34"/>
      <c r="F16" s="24">
        <f>F13+F14+F15</f>
        <v>0</v>
      </c>
    </row>
    <row r="17" spans="1:6" ht="23.25" x14ac:dyDescent="0.25">
      <c r="A17" s="41" t="s">
        <v>59</v>
      </c>
      <c r="B17" s="42"/>
      <c r="C17" s="42"/>
      <c r="D17" s="42"/>
      <c r="E17" s="42"/>
      <c r="F17" s="43"/>
    </row>
    <row r="18" spans="1:6" ht="30" customHeight="1" x14ac:dyDescent="0.25">
      <c r="A18" s="19">
        <v>4</v>
      </c>
      <c r="B18" s="20" t="s">
        <v>7</v>
      </c>
      <c r="C18" s="19" t="s">
        <v>32</v>
      </c>
      <c r="D18" s="21">
        <v>6000</v>
      </c>
      <c r="E18" s="22"/>
      <c r="F18" s="23">
        <f t="shared" si="0"/>
        <v>0</v>
      </c>
    </row>
    <row r="19" spans="1:6" ht="46.5" x14ac:dyDescent="0.25">
      <c r="A19" s="19">
        <v>5</v>
      </c>
      <c r="B19" s="20" t="s">
        <v>36</v>
      </c>
      <c r="C19" s="19" t="s">
        <v>32</v>
      </c>
      <c r="D19" s="21">
        <v>800</v>
      </c>
      <c r="E19" s="22"/>
      <c r="F19" s="23">
        <f t="shared" si="0"/>
        <v>0</v>
      </c>
    </row>
    <row r="20" spans="1:6" ht="46.5" x14ac:dyDescent="0.25">
      <c r="A20" s="19">
        <v>6</v>
      </c>
      <c r="B20" s="20" t="s">
        <v>8</v>
      </c>
      <c r="C20" s="19" t="s">
        <v>32</v>
      </c>
      <c r="D20" s="21">
        <v>800</v>
      </c>
      <c r="E20" s="22"/>
      <c r="F20" s="23">
        <f t="shared" si="0"/>
        <v>0</v>
      </c>
    </row>
    <row r="21" spans="1:6" ht="23.25" x14ac:dyDescent="0.25">
      <c r="A21" s="19">
        <v>7</v>
      </c>
      <c r="B21" s="20" t="s">
        <v>54</v>
      </c>
      <c r="C21" s="19" t="s">
        <v>32</v>
      </c>
      <c r="D21" s="21">
        <v>600</v>
      </c>
      <c r="E21" s="22"/>
      <c r="F21" s="23">
        <f t="shared" si="0"/>
        <v>0</v>
      </c>
    </row>
    <row r="22" spans="1:6" ht="23.25" x14ac:dyDescent="0.25">
      <c r="A22" s="32" t="s">
        <v>62</v>
      </c>
      <c r="B22" s="33"/>
      <c r="C22" s="33"/>
      <c r="D22" s="33"/>
      <c r="E22" s="34"/>
      <c r="F22" s="24">
        <f>F18+F19+F20+F21</f>
        <v>0</v>
      </c>
    </row>
    <row r="23" spans="1:6" ht="23.25" x14ac:dyDescent="0.25">
      <c r="A23" s="41" t="s">
        <v>60</v>
      </c>
      <c r="B23" s="42"/>
      <c r="C23" s="42"/>
      <c r="D23" s="42"/>
      <c r="E23" s="42"/>
      <c r="F23" s="43"/>
    </row>
    <row r="24" spans="1:6" ht="30" customHeight="1" x14ac:dyDescent="0.25">
      <c r="A24" s="19">
        <v>8</v>
      </c>
      <c r="B24" s="25" t="s">
        <v>10</v>
      </c>
      <c r="C24" s="21" t="s">
        <v>9</v>
      </c>
      <c r="D24" s="21">
        <v>36</v>
      </c>
      <c r="E24" s="22"/>
      <c r="F24" s="23">
        <f t="shared" si="0"/>
        <v>0</v>
      </c>
    </row>
    <row r="25" spans="1:6" ht="30" customHeight="1" x14ac:dyDescent="0.25">
      <c r="A25" s="19">
        <v>9</v>
      </c>
      <c r="B25" s="25" t="s">
        <v>11</v>
      </c>
      <c r="C25" s="19" t="s">
        <v>33</v>
      </c>
      <c r="D25" s="21">
        <v>60</v>
      </c>
      <c r="E25" s="22"/>
      <c r="F25" s="23">
        <f t="shared" si="0"/>
        <v>0</v>
      </c>
    </row>
    <row r="26" spans="1:6" ht="30" customHeight="1" x14ac:dyDescent="0.25">
      <c r="A26" s="19">
        <v>10</v>
      </c>
      <c r="B26" s="25" t="s">
        <v>12</v>
      </c>
      <c r="C26" s="21" t="s">
        <v>33</v>
      </c>
      <c r="D26" s="21">
        <v>35</v>
      </c>
      <c r="E26" s="22"/>
      <c r="F26" s="23">
        <f t="shared" si="0"/>
        <v>0</v>
      </c>
    </row>
    <row r="27" spans="1:6" ht="23.25" x14ac:dyDescent="0.25">
      <c r="A27" s="32" t="s">
        <v>63</v>
      </c>
      <c r="B27" s="33"/>
      <c r="C27" s="33"/>
      <c r="D27" s="33"/>
      <c r="E27" s="34"/>
      <c r="F27" s="24">
        <f>F24+F25+F26</f>
        <v>0</v>
      </c>
    </row>
    <row r="28" spans="1:6" ht="23.25" x14ac:dyDescent="0.25">
      <c r="A28" s="41" t="s">
        <v>64</v>
      </c>
      <c r="B28" s="42"/>
      <c r="C28" s="42"/>
      <c r="D28" s="42"/>
      <c r="E28" s="42"/>
      <c r="F28" s="43"/>
    </row>
    <row r="29" spans="1:6" ht="30" customHeight="1" x14ac:dyDescent="0.25">
      <c r="A29" s="19">
        <v>11</v>
      </c>
      <c r="B29" s="25" t="s">
        <v>13</v>
      </c>
      <c r="C29" s="19" t="s">
        <v>33</v>
      </c>
      <c r="D29" s="21">
        <v>30</v>
      </c>
      <c r="E29" s="22"/>
      <c r="F29" s="23">
        <f t="shared" si="0"/>
        <v>0</v>
      </c>
    </row>
    <row r="30" spans="1:6" ht="23.25" x14ac:dyDescent="0.25">
      <c r="A30" s="19">
        <v>12</v>
      </c>
      <c r="B30" s="26" t="s">
        <v>14</v>
      </c>
      <c r="C30" s="19" t="s">
        <v>33</v>
      </c>
      <c r="D30" s="21">
        <v>40</v>
      </c>
      <c r="E30" s="22"/>
      <c r="F30" s="23">
        <f t="shared" si="0"/>
        <v>0</v>
      </c>
    </row>
    <row r="31" spans="1:6" ht="30" customHeight="1" x14ac:dyDescent="0.25">
      <c r="A31" s="19">
        <v>13</v>
      </c>
      <c r="B31" s="25" t="s">
        <v>15</v>
      </c>
      <c r="C31" s="19" t="s">
        <v>33</v>
      </c>
      <c r="D31" s="21">
        <v>30</v>
      </c>
      <c r="E31" s="22"/>
      <c r="F31" s="23">
        <f t="shared" si="0"/>
        <v>0</v>
      </c>
    </row>
    <row r="32" spans="1:6" ht="30" customHeight="1" x14ac:dyDescent="0.25">
      <c r="A32" s="19">
        <v>14</v>
      </c>
      <c r="B32" s="27" t="s">
        <v>23</v>
      </c>
      <c r="C32" s="19" t="s">
        <v>9</v>
      </c>
      <c r="D32" s="21">
        <v>1</v>
      </c>
      <c r="E32" s="22"/>
      <c r="F32" s="23">
        <f t="shared" si="0"/>
        <v>0</v>
      </c>
    </row>
    <row r="33" spans="1:12" ht="23.25" x14ac:dyDescent="0.25">
      <c r="A33" s="32" t="s">
        <v>65</v>
      </c>
      <c r="B33" s="33"/>
      <c r="C33" s="33"/>
      <c r="D33" s="33"/>
      <c r="E33" s="34"/>
      <c r="F33" s="24">
        <f>F29+F30+F31+F32</f>
        <v>0</v>
      </c>
    </row>
    <row r="34" spans="1:12" ht="23.25" x14ac:dyDescent="0.25">
      <c r="A34" s="41" t="s">
        <v>67</v>
      </c>
      <c r="B34" s="42"/>
      <c r="C34" s="42"/>
      <c r="D34" s="42"/>
      <c r="E34" s="42"/>
      <c r="F34" s="43"/>
    </row>
    <row r="35" spans="1:12" ht="30" customHeight="1" x14ac:dyDescent="0.25">
      <c r="A35" s="19">
        <v>15</v>
      </c>
      <c r="B35" s="25" t="s">
        <v>35</v>
      </c>
      <c r="C35" s="19" t="s">
        <v>34</v>
      </c>
      <c r="D35" s="21">
        <v>40</v>
      </c>
      <c r="E35" s="22"/>
      <c r="F35" s="23">
        <f t="shared" si="0"/>
        <v>0</v>
      </c>
    </row>
    <row r="36" spans="1:12" ht="30" customHeight="1" x14ac:dyDescent="0.25">
      <c r="A36" s="19">
        <v>16</v>
      </c>
      <c r="B36" s="25" t="s">
        <v>17</v>
      </c>
      <c r="C36" s="19" t="s">
        <v>33</v>
      </c>
      <c r="D36" s="21">
        <v>40</v>
      </c>
      <c r="E36" s="22"/>
      <c r="F36" s="23">
        <f t="shared" si="0"/>
        <v>0</v>
      </c>
    </row>
    <row r="37" spans="1:12" ht="30" customHeight="1" x14ac:dyDescent="0.25">
      <c r="A37" s="19">
        <v>17</v>
      </c>
      <c r="B37" s="25" t="s">
        <v>78</v>
      </c>
      <c r="C37" s="19" t="s">
        <v>33</v>
      </c>
      <c r="D37" s="21">
        <v>35</v>
      </c>
      <c r="E37" s="22"/>
      <c r="F37" s="23">
        <f t="shared" si="0"/>
        <v>0</v>
      </c>
    </row>
    <row r="38" spans="1:12" ht="30" customHeight="1" x14ac:dyDescent="0.25">
      <c r="A38" s="19">
        <v>18</v>
      </c>
      <c r="B38" s="25" t="s">
        <v>18</v>
      </c>
      <c r="C38" s="19" t="s">
        <v>33</v>
      </c>
      <c r="D38" s="21">
        <v>35</v>
      </c>
      <c r="E38" s="28"/>
      <c r="F38" s="23">
        <f t="shared" si="0"/>
        <v>0</v>
      </c>
    </row>
    <row r="39" spans="1:12" ht="30" customHeight="1" x14ac:dyDescent="0.25">
      <c r="A39" s="19">
        <v>19</v>
      </c>
      <c r="B39" s="25" t="s">
        <v>55</v>
      </c>
      <c r="C39" s="19" t="s">
        <v>33</v>
      </c>
      <c r="D39" s="21">
        <v>15</v>
      </c>
      <c r="E39" s="28"/>
      <c r="F39" s="23">
        <f t="shared" si="0"/>
        <v>0</v>
      </c>
      <c r="L39" s="4" t="s">
        <v>51</v>
      </c>
    </row>
    <row r="40" spans="1:12" ht="30" customHeight="1" x14ac:dyDescent="0.25">
      <c r="A40" s="19">
        <v>20</v>
      </c>
      <c r="B40" s="25" t="s">
        <v>19</v>
      </c>
      <c r="C40" s="19" t="s">
        <v>33</v>
      </c>
      <c r="D40" s="21">
        <v>15</v>
      </c>
      <c r="E40" s="28"/>
      <c r="F40" s="23">
        <f t="shared" si="0"/>
        <v>0</v>
      </c>
    </row>
    <row r="41" spans="1:12" ht="30" customHeight="1" x14ac:dyDescent="0.25">
      <c r="A41" s="19">
        <v>21</v>
      </c>
      <c r="B41" s="25" t="s">
        <v>20</v>
      </c>
      <c r="C41" s="19" t="s">
        <v>33</v>
      </c>
      <c r="D41" s="21">
        <v>5</v>
      </c>
      <c r="E41" s="29"/>
      <c r="F41" s="23">
        <f t="shared" si="0"/>
        <v>0</v>
      </c>
    </row>
    <row r="42" spans="1:12" ht="30" customHeight="1" x14ac:dyDescent="0.25">
      <c r="A42" s="19">
        <v>22</v>
      </c>
      <c r="B42" s="25" t="s">
        <v>16</v>
      </c>
      <c r="C42" s="19" t="s">
        <v>33</v>
      </c>
      <c r="D42" s="21">
        <v>7</v>
      </c>
      <c r="E42" s="29"/>
      <c r="F42" s="23">
        <f t="shared" si="0"/>
        <v>0</v>
      </c>
    </row>
    <row r="43" spans="1:12" ht="30" customHeight="1" x14ac:dyDescent="0.25">
      <c r="A43" s="19">
        <v>23</v>
      </c>
      <c r="B43" s="25" t="s">
        <v>21</v>
      </c>
      <c r="C43" s="19" t="s">
        <v>33</v>
      </c>
      <c r="D43" s="21">
        <v>7</v>
      </c>
      <c r="E43" s="29"/>
      <c r="F43" s="23">
        <f t="shared" si="0"/>
        <v>0</v>
      </c>
    </row>
    <row r="44" spans="1:12" ht="30" customHeight="1" x14ac:dyDescent="0.25">
      <c r="A44" s="19">
        <v>24</v>
      </c>
      <c r="B44" s="25" t="s">
        <v>22</v>
      </c>
      <c r="C44" s="19" t="s">
        <v>33</v>
      </c>
      <c r="D44" s="21">
        <v>30</v>
      </c>
      <c r="E44" s="28"/>
      <c r="F44" s="23">
        <f t="shared" si="0"/>
        <v>0</v>
      </c>
    </row>
    <row r="45" spans="1:12" ht="23.25" x14ac:dyDescent="0.25">
      <c r="A45" s="32" t="s">
        <v>66</v>
      </c>
      <c r="B45" s="33"/>
      <c r="C45" s="33"/>
      <c r="D45" s="33"/>
      <c r="E45" s="34"/>
      <c r="F45" s="24">
        <f>F35+F36+F37+F39+F40+F41+F42+F43+F44</f>
        <v>0</v>
      </c>
    </row>
    <row r="46" spans="1:12" ht="23.25" x14ac:dyDescent="0.25">
      <c r="A46" s="32" t="s">
        <v>68</v>
      </c>
      <c r="B46" s="33"/>
      <c r="C46" s="33"/>
      <c r="D46" s="33"/>
      <c r="E46" s="34"/>
      <c r="F46" s="24">
        <f>F16+F22+F27+F33+F45</f>
        <v>0</v>
      </c>
    </row>
    <row r="47" spans="1:12" ht="23.25" x14ac:dyDescent="0.25">
      <c r="A47" s="35" t="s">
        <v>30</v>
      </c>
      <c r="B47" s="36"/>
      <c r="C47" s="36"/>
      <c r="D47" s="36"/>
      <c r="E47" s="37"/>
      <c r="F47" s="30">
        <f>+F46*20%</f>
        <v>0</v>
      </c>
    </row>
    <row r="48" spans="1:12" ht="23.25" x14ac:dyDescent="0.25">
      <c r="A48" s="38" t="s">
        <v>76</v>
      </c>
      <c r="B48" s="39"/>
      <c r="C48" s="39"/>
      <c r="D48" s="39"/>
      <c r="E48" s="40"/>
      <c r="F48" s="31">
        <f>+F46+F47</f>
        <v>0</v>
      </c>
    </row>
    <row r="49" spans="1:6" ht="23.25" x14ac:dyDescent="0.25">
      <c r="A49" s="44" t="s">
        <v>69</v>
      </c>
      <c r="B49" s="45"/>
      <c r="C49" s="45"/>
      <c r="D49" s="45"/>
      <c r="E49" s="45"/>
      <c r="F49" s="46"/>
    </row>
    <row r="50" spans="1:6" ht="23.25" x14ac:dyDescent="0.25">
      <c r="A50" s="41" t="s">
        <v>70</v>
      </c>
      <c r="B50" s="42"/>
      <c r="C50" s="42"/>
      <c r="D50" s="42"/>
      <c r="E50" s="42"/>
      <c r="F50" s="43"/>
    </row>
    <row r="51" spans="1:6" ht="23.25" x14ac:dyDescent="0.25">
      <c r="A51" s="19">
        <v>25</v>
      </c>
      <c r="B51" s="20" t="s">
        <v>7</v>
      </c>
      <c r="C51" s="19" t="s">
        <v>32</v>
      </c>
      <c r="D51" s="21">
        <v>10000</v>
      </c>
      <c r="E51" s="22"/>
      <c r="F51" s="23">
        <f t="shared" ref="F51:F54" si="1">+D51*E51</f>
        <v>0</v>
      </c>
    </row>
    <row r="52" spans="1:6" ht="37.5" customHeight="1" x14ac:dyDescent="0.25">
      <c r="A52" s="19">
        <v>26</v>
      </c>
      <c r="B52" s="20" t="s">
        <v>37</v>
      </c>
      <c r="C52" s="19" t="s">
        <v>32</v>
      </c>
      <c r="D52" s="21">
        <v>8000</v>
      </c>
      <c r="E52" s="22"/>
      <c r="F52" s="23">
        <f t="shared" si="1"/>
        <v>0</v>
      </c>
    </row>
    <row r="53" spans="1:6" ht="46.5" x14ac:dyDescent="0.25">
      <c r="A53" s="19">
        <v>27</v>
      </c>
      <c r="B53" s="20" t="s">
        <v>36</v>
      </c>
      <c r="C53" s="19" t="s">
        <v>32</v>
      </c>
      <c r="D53" s="21">
        <v>8000</v>
      </c>
      <c r="E53" s="22"/>
      <c r="F53" s="23">
        <f t="shared" si="1"/>
        <v>0</v>
      </c>
    </row>
    <row r="54" spans="1:6" ht="23.25" x14ac:dyDescent="0.25">
      <c r="A54" s="19">
        <v>28</v>
      </c>
      <c r="B54" s="20" t="s">
        <v>38</v>
      </c>
      <c r="C54" s="19" t="s">
        <v>32</v>
      </c>
      <c r="D54" s="21">
        <v>6000</v>
      </c>
      <c r="E54" s="22"/>
      <c r="F54" s="23">
        <f t="shared" si="1"/>
        <v>0</v>
      </c>
    </row>
    <row r="55" spans="1:6" ht="23.25" x14ac:dyDescent="0.25">
      <c r="A55" s="32" t="s">
        <v>61</v>
      </c>
      <c r="B55" s="33"/>
      <c r="C55" s="33"/>
      <c r="D55" s="33"/>
      <c r="E55" s="34"/>
      <c r="F55" s="24">
        <f>F51+F53+F54</f>
        <v>0</v>
      </c>
    </row>
    <row r="56" spans="1:6" ht="23.25" x14ac:dyDescent="0.25">
      <c r="A56" s="41" t="s">
        <v>71</v>
      </c>
      <c r="B56" s="42"/>
      <c r="C56" s="42"/>
      <c r="D56" s="42"/>
      <c r="E56" s="42"/>
      <c r="F56" s="43"/>
    </row>
    <row r="57" spans="1:6" ht="23.25" x14ac:dyDescent="0.25">
      <c r="A57" s="19">
        <v>29</v>
      </c>
      <c r="B57" s="25" t="s">
        <v>11</v>
      </c>
      <c r="C57" s="19" t="s">
        <v>33</v>
      </c>
      <c r="D57" s="21">
        <v>85</v>
      </c>
      <c r="E57" s="22"/>
      <c r="F57" s="23">
        <f t="shared" ref="F57:F58" si="2">+D57*E57</f>
        <v>0</v>
      </c>
    </row>
    <row r="58" spans="1:6" ht="23.25" x14ac:dyDescent="0.25">
      <c r="A58" s="19">
        <v>30</v>
      </c>
      <c r="B58" s="25" t="s">
        <v>12</v>
      </c>
      <c r="C58" s="21" t="s">
        <v>33</v>
      </c>
      <c r="D58" s="21">
        <v>85</v>
      </c>
      <c r="E58" s="22"/>
      <c r="F58" s="23">
        <f t="shared" si="2"/>
        <v>0</v>
      </c>
    </row>
    <row r="59" spans="1:6" ht="23.25" x14ac:dyDescent="0.25">
      <c r="A59" s="32" t="s">
        <v>62</v>
      </c>
      <c r="B59" s="33"/>
      <c r="C59" s="33"/>
      <c r="D59" s="33"/>
      <c r="E59" s="34"/>
      <c r="F59" s="24">
        <f>F57+F58</f>
        <v>0</v>
      </c>
    </row>
    <row r="60" spans="1:6" ht="23.25" x14ac:dyDescent="0.25">
      <c r="A60" s="41" t="s">
        <v>72</v>
      </c>
      <c r="B60" s="42"/>
      <c r="C60" s="42"/>
      <c r="D60" s="42"/>
      <c r="E60" s="42"/>
      <c r="F60" s="43"/>
    </row>
    <row r="61" spans="1:6" ht="23.25" customHeight="1" x14ac:dyDescent="0.25">
      <c r="A61" s="19">
        <v>31</v>
      </c>
      <c r="B61" s="25" t="s">
        <v>39</v>
      </c>
      <c r="C61" s="19" t="s">
        <v>33</v>
      </c>
      <c r="D61" s="21">
        <v>65</v>
      </c>
      <c r="E61" s="22"/>
      <c r="F61" s="23">
        <f t="shared" ref="F61:F69" si="3">+D61*E61</f>
        <v>0</v>
      </c>
    </row>
    <row r="62" spans="1:6" ht="23.25" x14ac:dyDescent="0.25">
      <c r="A62" s="19">
        <v>32</v>
      </c>
      <c r="B62" s="26" t="s">
        <v>40</v>
      </c>
      <c r="C62" s="19" t="s">
        <v>33</v>
      </c>
      <c r="D62" s="21">
        <v>65</v>
      </c>
      <c r="E62" s="22"/>
      <c r="F62" s="23">
        <f t="shared" si="3"/>
        <v>0</v>
      </c>
    </row>
    <row r="63" spans="1:6" ht="23.25" x14ac:dyDescent="0.25">
      <c r="A63" s="19">
        <v>33</v>
      </c>
      <c r="B63" s="25" t="s">
        <v>41</v>
      </c>
      <c r="C63" s="19" t="s">
        <v>33</v>
      </c>
      <c r="D63" s="21">
        <v>50</v>
      </c>
      <c r="E63" s="22"/>
      <c r="F63" s="23">
        <f t="shared" si="3"/>
        <v>0</v>
      </c>
    </row>
    <row r="64" spans="1:6" ht="23.25" x14ac:dyDescent="0.25">
      <c r="A64" s="19">
        <v>34</v>
      </c>
      <c r="B64" s="26" t="s">
        <v>42</v>
      </c>
      <c r="C64" s="19" t="s">
        <v>33</v>
      </c>
      <c r="D64" s="21">
        <v>50</v>
      </c>
      <c r="E64" s="22"/>
      <c r="F64" s="23">
        <f t="shared" si="3"/>
        <v>0</v>
      </c>
    </row>
    <row r="65" spans="1:14" ht="23.25" x14ac:dyDescent="0.25">
      <c r="A65" s="19">
        <v>35</v>
      </c>
      <c r="B65" s="26" t="s">
        <v>43</v>
      </c>
      <c r="C65" s="19" t="s">
        <v>33</v>
      </c>
      <c r="D65" s="21">
        <v>70</v>
      </c>
      <c r="E65" s="22"/>
      <c r="F65" s="23">
        <f t="shared" si="3"/>
        <v>0</v>
      </c>
    </row>
    <row r="66" spans="1:14" ht="23.25" x14ac:dyDescent="0.25">
      <c r="A66" s="19">
        <v>36</v>
      </c>
      <c r="B66" s="26" t="s">
        <v>44</v>
      </c>
      <c r="C66" s="19" t="s">
        <v>33</v>
      </c>
      <c r="D66" s="21">
        <v>50</v>
      </c>
      <c r="E66" s="22"/>
      <c r="F66" s="23">
        <f t="shared" si="3"/>
        <v>0</v>
      </c>
    </row>
    <row r="67" spans="1:14" ht="23.25" x14ac:dyDescent="0.25">
      <c r="A67" s="19">
        <v>37</v>
      </c>
      <c r="B67" s="26" t="s">
        <v>45</v>
      </c>
      <c r="C67" s="19" t="s">
        <v>33</v>
      </c>
      <c r="D67" s="21">
        <v>70</v>
      </c>
      <c r="E67" s="22"/>
      <c r="F67" s="23">
        <f t="shared" si="3"/>
        <v>0</v>
      </c>
    </row>
    <row r="68" spans="1:14" ht="23.25" x14ac:dyDescent="0.25">
      <c r="A68" s="19">
        <v>38</v>
      </c>
      <c r="B68" s="26" t="s">
        <v>46</v>
      </c>
      <c r="C68" s="19" t="s">
        <v>33</v>
      </c>
      <c r="D68" s="21">
        <v>55</v>
      </c>
      <c r="E68" s="22"/>
      <c r="F68" s="23">
        <f t="shared" si="3"/>
        <v>0</v>
      </c>
    </row>
    <row r="69" spans="1:14" ht="23.25" x14ac:dyDescent="0.25">
      <c r="A69" s="19">
        <v>39</v>
      </c>
      <c r="B69" s="26" t="s">
        <v>79</v>
      </c>
      <c r="C69" s="19" t="s">
        <v>33</v>
      </c>
      <c r="D69" s="21">
        <v>50</v>
      </c>
      <c r="E69" s="22"/>
      <c r="F69" s="23">
        <f t="shared" si="3"/>
        <v>0</v>
      </c>
    </row>
    <row r="70" spans="1:14" ht="23.25" x14ac:dyDescent="0.25">
      <c r="A70" s="32" t="s">
        <v>63</v>
      </c>
      <c r="B70" s="33"/>
      <c r="C70" s="33"/>
      <c r="D70" s="33"/>
      <c r="E70" s="34"/>
      <c r="F70" s="24">
        <f>F61+F62+F63+F64+F65+F66+F67+F68+F69</f>
        <v>0</v>
      </c>
    </row>
    <row r="71" spans="1:14" ht="23.25" x14ac:dyDescent="0.25">
      <c r="A71" s="41" t="s">
        <v>73</v>
      </c>
      <c r="B71" s="42"/>
      <c r="C71" s="42"/>
      <c r="D71" s="42"/>
      <c r="E71" s="42"/>
      <c r="F71" s="43"/>
      <c r="N71" s="4" t="s">
        <v>81</v>
      </c>
    </row>
    <row r="72" spans="1:14" ht="23.25" x14ac:dyDescent="0.25">
      <c r="A72" s="19">
        <v>40</v>
      </c>
      <c r="B72" s="25" t="s">
        <v>47</v>
      </c>
      <c r="C72" s="19" t="s">
        <v>33</v>
      </c>
      <c r="D72" s="21">
        <v>70</v>
      </c>
      <c r="E72" s="22"/>
      <c r="F72" s="23">
        <f t="shared" ref="F72:F77" si="4">+D72*E72</f>
        <v>0</v>
      </c>
    </row>
    <row r="73" spans="1:14" ht="23.25" x14ac:dyDescent="0.25">
      <c r="A73" s="19">
        <v>41</v>
      </c>
      <c r="B73" s="25" t="s">
        <v>48</v>
      </c>
      <c r="C73" s="19" t="s">
        <v>33</v>
      </c>
      <c r="D73" s="21">
        <v>70</v>
      </c>
      <c r="E73" s="22"/>
      <c r="F73" s="23">
        <f t="shared" si="4"/>
        <v>0</v>
      </c>
    </row>
    <row r="74" spans="1:14" ht="23.25" x14ac:dyDescent="0.25">
      <c r="A74" s="19">
        <v>42</v>
      </c>
      <c r="B74" s="25" t="s">
        <v>49</v>
      </c>
      <c r="C74" s="19" t="s">
        <v>33</v>
      </c>
      <c r="D74" s="21">
        <v>75</v>
      </c>
      <c r="E74" s="22"/>
      <c r="F74" s="23">
        <f t="shared" si="4"/>
        <v>0</v>
      </c>
    </row>
    <row r="75" spans="1:14" ht="23.25" x14ac:dyDescent="0.25">
      <c r="A75" s="19">
        <v>43</v>
      </c>
      <c r="B75" s="25" t="s">
        <v>80</v>
      </c>
      <c r="C75" s="19" t="s">
        <v>33</v>
      </c>
      <c r="D75" s="21">
        <v>75</v>
      </c>
      <c r="E75" s="28"/>
      <c r="F75" s="23">
        <f t="shared" si="4"/>
        <v>0</v>
      </c>
    </row>
    <row r="76" spans="1:14" ht="23.25" x14ac:dyDescent="0.25">
      <c r="A76" s="19">
        <v>44</v>
      </c>
      <c r="B76" s="25" t="s">
        <v>52</v>
      </c>
      <c r="C76" s="19" t="s">
        <v>33</v>
      </c>
      <c r="D76" s="21">
        <v>75</v>
      </c>
      <c r="E76" s="29"/>
      <c r="F76" s="23">
        <f t="shared" si="4"/>
        <v>0</v>
      </c>
    </row>
    <row r="77" spans="1:14" ht="23.25" x14ac:dyDescent="0.25">
      <c r="A77" s="19">
        <v>45</v>
      </c>
      <c r="B77" s="25" t="s">
        <v>50</v>
      </c>
      <c r="C77" s="19" t="s">
        <v>33</v>
      </c>
      <c r="D77" s="21">
        <v>75</v>
      </c>
      <c r="E77" s="29"/>
      <c r="F77" s="23">
        <f t="shared" si="4"/>
        <v>0</v>
      </c>
    </row>
    <row r="78" spans="1:14" ht="23.25" x14ac:dyDescent="0.25">
      <c r="A78" s="32" t="s">
        <v>65</v>
      </c>
      <c r="B78" s="33"/>
      <c r="C78" s="33"/>
      <c r="D78" s="33"/>
      <c r="E78" s="34"/>
      <c r="F78" s="24">
        <f>F72+F73+F74+F75+F76+F77</f>
        <v>0</v>
      </c>
    </row>
    <row r="79" spans="1:14" ht="23.25" x14ac:dyDescent="0.25">
      <c r="A79" s="32" t="s">
        <v>74</v>
      </c>
      <c r="B79" s="33"/>
      <c r="C79" s="33"/>
      <c r="D79" s="33"/>
      <c r="E79" s="34"/>
      <c r="F79" s="24">
        <f>F55+F59+F70+F78</f>
        <v>0</v>
      </c>
    </row>
    <row r="80" spans="1:14" ht="23.25" x14ac:dyDescent="0.25">
      <c r="A80" s="35" t="s">
        <v>30</v>
      </c>
      <c r="B80" s="36"/>
      <c r="C80" s="36"/>
      <c r="D80" s="36"/>
      <c r="E80" s="37"/>
      <c r="F80" s="30">
        <f>+F79*20%</f>
        <v>0</v>
      </c>
    </row>
    <row r="81" spans="1:6" ht="23.25" x14ac:dyDescent="0.25">
      <c r="A81" s="38" t="s">
        <v>75</v>
      </c>
      <c r="B81" s="39"/>
      <c r="C81" s="39"/>
      <c r="D81" s="39"/>
      <c r="E81" s="40"/>
      <c r="F81" s="31">
        <f>+F79+F80</f>
        <v>0</v>
      </c>
    </row>
    <row r="82" spans="1:6" ht="23.25" x14ac:dyDescent="0.25">
      <c r="A82" s="38" t="s">
        <v>77</v>
      </c>
      <c r="B82" s="39"/>
      <c r="C82" s="39"/>
      <c r="D82" s="39"/>
      <c r="E82" s="40"/>
      <c r="F82" s="31">
        <f>F48+F81</f>
        <v>0</v>
      </c>
    </row>
    <row r="83" spans="1:6" ht="20.25" x14ac:dyDescent="0.25">
      <c r="A83" s="12"/>
      <c r="B83" s="12"/>
      <c r="C83" s="13"/>
      <c r="D83" s="12"/>
      <c r="E83" s="14"/>
      <c r="F83" s="15"/>
    </row>
    <row r="84" spans="1:6" ht="20.25" x14ac:dyDescent="0.25">
      <c r="A84" s="12"/>
      <c r="B84" s="12"/>
      <c r="C84" s="13"/>
      <c r="D84" s="12"/>
      <c r="E84" s="14"/>
      <c r="F84" s="15"/>
    </row>
    <row r="85" spans="1:6" ht="20.25" x14ac:dyDescent="0.25">
      <c r="A85" s="12"/>
      <c r="B85" s="12"/>
      <c r="C85" s="13"/>
      <c r="D85" s="12"/>
      <c r="E85" s="14"/>
      <c r="F85" s="15"/>
    </row>
    <row r="86" spans="1:6" ht="28.5" x14ac:dyDescent="0.25">
      <c r="A86" s="12"/>
      <c r="B86" s="12"/>
      <c r="C86" s="13"/>
      <c r="D86" s="12"/>
      <c r="E86" s="16" t="s">
        <v>31</v>
      </c>
      <c r="F86" s="17"/>
    </row>
  </sheetData>
  <mergeCells count="38">
    <mergeCell ref="A22:E22"/>
    <mergeCell ref="A4:F4"/>
    <mergeCell ref="A5:F5"/>
    <mergeCell ref="A6:F6"/>
    <mergeCell ref="A7:F7"/>
    <mergeCell ref="A8:F8"/>
    <mergeCell ref="A9:A10"/>
    <mergeCell ref="B9:B10"/>
    <mergeCell ref="C9:C10"/>
    <mergeCell ref="D9:D10"/>
    <mergeCell ref="E9:E10"/>
    <mergeCell ref="F9:F10"/>
    <mergeCell ref="A11:F11"/>
    <mergeCell ref="A12:F12"/>
    <mergeCell ref="A16:E16"/>
    <mergeCell ref="A17:F17"/>
    <mergeCell ref="A55:E55"/>
    <mergeCell ref="A23:F23"/>
    <mergeCell ref="A27:E27"/>
    <mergeCell ref="A28:F28"/>
    <mergeCell ref="A33:E33"/>
    <mergeCell ref="A34:F34"/>
    <mergeCell ref="A45:E45"/>
    <mergeCell ref="A46:E46"/>
    <mergeCell ref="A47:E47"/>
    <mergeCell ref="A48:E48"/>
    <mergeCell ref="A49:F49"/>
    <mergeCell ref="A50:F50"/>
    <mergeCell ref="A79:E79"/>
    <mergeCell ref="A80:E80"/>
    <mergeCell ref="A81:E81"/>
    <mergeCell ref="A82:E82"/>
    <mergeCell ref="A56:F56"/>
    <mergeCell ref="A59:E59"/>
    <mergeCell ref="A60:F60"/>
    <mergeCell ref="A70:E70"/>
    <mergeCell ref="A71:F71"/>
    <mergeCell ref="A78:E78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Amine Bouderba</dc:creator>
  <cp:lastModifiedBy>hanan taybi</cp:lastModifiedBy>
  <cp:lastPrinted>2026-06-26T09:55:05Z</cp:lastPrinted>
  <dcterms:created xsi:type="dcterms:W3CDTF">2019-05-17T10:43:27Z</dcterms:created>
  <dcterms:modified xsi:type="dcterms:W3CDTF">2026-07-09T12:16:59Z</dcterms:modified>
</cp:coreProperties>
</file>