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EF\Desktop\63-2026\"/>
    </mc:Choice>
  </mc:AlternateContent>
  <xr:revisionPtr revIDLastSave="0" documentId="13_ncr:1_{376D64AC-CB82-4320-9039-C244D884D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 60J-INV-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" i="7" l="1"/>
  <c r="X5" i="7"/>
  <c r="Z5" i="7" s="1"/>
  <c r="X6" i="7"/>
  <c r="Z6" i="7" s="1"/>
  <c r="X8" i="7"/>
  <c r="Z8" i="7" s="1"/>
  <c r="X9" i="7"/>
  <c r="Z9" i="7" s="1"/>
  <c r="X10" i="7"/>
  <c r="Z10" i="7" s="1"/>
  <c r="X11" i="7"/>
  <c r="Z11" i="7" s="1"/>
  <c r="X12" i="7"/>
  <c r="Z12" i="7" s="1"/>
  <c r="X13" i="7"/>
  <c r="Z13" i="7" s="1"/>
  <c r="X16" i="7"/>
  <c r="Z16" i="7" s="1"/>
  <c r="X4" i="7"/>
  <c r="Z4" i="7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Z15" i="7" l="1"/>
  <c r="X14" i="7"/>
  <c r="Z14" i="7" s="1"/>
  <c r="X7" i="7"/>
  <c r="Z7" i="7" s="1"/>
  <c r="Z17" i="7" l="1"/>
  <c r="Z18" i="7" l="1"/>
  <c r="Z19" i="7" s="1"/>
</calcChain>
</file>

<file path=xl/sharedStrings.xml><?xml version="1.0" encoding="utf-8"?>
<sst xmlns="http://schemas.openxmlformats.org/spreadsheetml/2006/main" count="57" uniqueCount="49">
  <si>
    <t xml:space="preserve">N° </t>
  </si>
  <si>
    <t>Désignations des prestations</t>
  </si>
  <si>
    <t>UNITE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</si>
  <si>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</si>
  <si>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</si>
  <si>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</si>
  <si>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</si>
  <si>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</si>
  <si>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</si>
  <si>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</si>
  <si>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</si>
  <si>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</si>
  <si>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</si>
  <si>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</si>
  <si>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</si>
  <si>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</si>
  <si>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</si>
  <si>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</si>
  <si>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</si>
  <si>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</si>
  <si>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</si>
  <si>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</si>
  <si>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</si>
  <si>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ml</t>
  </si>
  <si>
    <t xml:space="preserve"> FOURNITURE ET POSE DE RIDEAU EN TISSU :</t>
  </si>
  <si>
    <t>P.U en Dirhams
(Hors TVA)</t>
  </si>
  <si>
    <t>P.T en Dirhams
(Hors TVA)</t>
  </si>
  <si>
    <t>GHARBAOUIYINE</t>
  </si>
  <si>
    <t>JOUAMAA</t>
  </si>
  <si>
    <t>LAMJIDATE</t>
  </si>
  <si>
    <t>ERGAGDA</t>
  </si>
  <si>
    <t>OULED RBIAA</t>
  </si>
  <si>
    <t>SOUALHA</t>
  </si>
  <si>
    <t>KHAYRATE</t>
  </si>
  <si>
    <t xml:space="preserve">ouled salem </t>
  </si>
  <si>
    <t>LAAOUAMRA</t>
  </si>
  <si>
    <t>OULED BEN CHAOUI</t>
  </si>
  <si>
    <t>SIDI MOUSSA</t>
  </si>
  <si>
    <t>JOUAMAA 1</t>
  </si>
  <si>
    <t>OULED ZINA</t>
  </si>
  <si>
    <t>LAKHMAMLA</t>
  </si>
  <si>
    <t>JAAFRA</t>
  </si>
  <si>
    <t>LAIOUR</t>
  </si>
  <si>
    <t>NGUIOUATE</t>
  </si>
  <si>
    <t>LAGRINATE</t>
  </si>
  <si>
    <t>OULED MOUSSA</t>
  </si>
  <si>
    <t>OULED YAHIA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</si>
  <si>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 63J/INV/2026 du 29/07/2026 à 10H					
Objet : TRAVAUX D’AMENAGEMENT DE (08) DIX-SEPT UNITES SCOLAIRES A LA COMMUNE TERRITORIALE SIDI MHAMED AKHDIM ;  PROVINCE D’EL JADIDA.	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</si>
  <si>
    <t xml:space="preserve">oulad ghanem                                                                                                                 sidi abed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</si>
</sst>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1">
    <xf numFmtId="0" fontId="0" fillId="0" borderId="0" xfId="0"/>
    <xf numFmtId="164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164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wrapText="1" readingOrder="1"/>
    </xf>
    <xf numFmtId="164" fontId="4" fillId="2" borderId="1" xfId="1" applyFont="1" applyFill="1" applyBorder="1" applyAlignment="1">
      <alignment horizontal="center" vertical="center" readingOrder="1"/>
    </xf>
    <xf numFmtId="164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readingOrder="1"/>
    </xf>
    <xf numFmtId="164" fontId="6" fillId="0" borderId="1" xfId="2" applyFont="1" applyFill="1" applyBorder="1" applyAlignment="1">
      <alignment vertical="center" wrapText="1" readingOrder="1"/>
    </xf>
    <xf numFmtId="164" fontId="6" fillId="0" borderId="1" xfId="2" applyFont="1" applyFill="1" applyBorder="1" applyAlignment="1">
      <alignment horizontal="center" vertical="center" readingOrder="1"/>
    </xf>
    <xf numFmtId="164" fontId="5" fillId="0" borderId="0" xfId="2" applyFont="1" applyFill="1" applyAlignment="1">
      <alignment readingOrder="1"/>
    </xf>
    <xf numFmtId="164" fontId="6" fillId="0" borderId="1" xfId="1" applyFont="1" applyFill="1" applyBorder="1" applyAlignment="1">
      <alignment vertical="center" wrapText="1" readingOrder="1"/>
    </xf>
    <xf numFmtId="164" fontId="6" fillId="0" borderId="1" xfId="1" applyFont="1" applyFill="1" applyBorder="1" applyAlignment="1">
      <alignment horizontal="center" vertical="center" readingOrder="1"/>
    </xf>
    <xf numFmtId="164" fontId="6" fillId="0" borderId="1" xfId="1" applyFont="1" applyFill="1" applyBorder="1" applyAlignment="1">
      <alignment vertical="center" readingOrder="1"/>
    </xf>
    <xf numFmtId="164" fontId="6" fillId="4" borderId="1" xfId="1" applyFont="1" applyFill="1" applyBorder="1" applyAlignment="1">
      <alignment horizontal="center" vertical="center" readingOrder="1"/>
    </xf>
    <xf numFmtId="164" fontId="3" fillId="4" borderId="1" xfId="1" applyFont="1" applyFill="1" applyBorder="1" applyAlignment="1">
      <alignment horizontal="center" vertical="center" wrapText="1" readingOrder="1"/>
    </xf>
    <xf numFmtId="164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164" fontId="6" fillId="3" borderId="1" xfId="1" applyFont="1" applyFill="1" applyBorder="1" applyAlignment="1">
      <alignment horizontal="center" vertical="center" readingOrder="1"/>
    </xf>
    <xf numFmtId="164" fontId="3" fillId="3" borderId="1" xfId="1" applyFont="1" applyFill="1" applyBorder="1" applyAlignment="1">
      <alignment horizontal="center" vertical="center" wrapText="1" readingOrder="1"/>
    </xf>
    <xf numFmtId="164" fontId="3" fillId="3" borderId="1" xfId="1" applyFont="1" applyFill="1" applyBorder="1" applyAlignment="1">
      <alignment horizontal="left" vertical="center" readingOrder="1"/>
    </xf>
    <xf numFmtId="164" fontId="6" fillId="5" borderId="1" xfId="1" applyFont="1" applyFill="1" applyBorder="1" applyAlignment="1">
      <alignment horizontal="center" vertical="center" readingOrder="1"/>
    </xf>
    <xf numFmtId="164" fontId="3" fillId="5" borderId="1" xfId="1" applyFont="1" applyFill="1" applyBorder="1" applyAlignment="1">
      <alignment horizontal="center" vertical="center" wrapText="1" readingOrder="1"/>
    </xf>
    <xf numFmtId="164" fontId="6" fillId="5" borderId="1" xfId="1" applyFont="1" applyFill="1" applyBorder="1" applyAlignment="1">
      <alignment horizontal="left" vertical="center" readingOrder="1"/>
    </xf>
    <xf numFmtId="164" fontId="3" fillId="5" borderId="1" xfId="1" applyFont="1" applyFill="1" applyBorder="1" applyAlignment="1">
      <alignment horizontal="left" vertical="center" readingOrder="1"/>
    </xf>
    <xf numFmtId="164" fontId="7" fillId="5" borderId="1" xfId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vertical="center" wrapText="1" readingOrder="1"/>
    </xf>
    <xf numFmtId="164" fontId="10" fillId="7" borderId="1" xfId="1" applyFont="1" applyFill="1" applyBorder="1" applyAlignment="1">
      <alignment horizontal="center" vertical="center" wrapText="1" readingOrder="1"/>
    </xf>
    <xf numFmtId="164" fontId="3" fillId="7" borderId="1" xfId="1" applyFont="1" applyFill="1" applyBorder="1" applyAlignment="1">
      <alignment horizontal="center" vertical="center" wrapText="1" readingOrder="1"/>
    </xf>
    <xf numFmtId="164" fontId="4" fillId="7" borderId="1" xfId="1" applyFont="1" applyFill="1" applyBorder="1" applyAlignment="1">
      <alignment horizontal="center" vertical="center" readingOrder="1"/>
    </xf>
    <xf numFmtId="164" fontId="6" fillId="7" borderId="1" xfId="2" applyFont="1" applyFill="1" applyBorder="1" applyAlignment="1">
      <alignment horizontal="center" vertical="center" readingOrder="1"/>
    </xf>
    <xf numFmtId="164" fontId="6" fillId="7" borderId="1" xfId="1" applyFont="1" applyFill="1" applyBorder="1" applyAlignment="1">
      <alignment horizontal="center" vertical="center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164" fontId="3" fillId="0" borderId="1" xfId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13</xdr:row>
      <xdr:rowOff>0</xdr:rowOff>
    </xdr:from>
    <xdr:to>
      <xdr:col>24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8</xdr:row>
      <xdr:rowOff>0</xdr:rowOff>
    </xdr:from>
    <xdr:to>
      <xdr:col>24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1043940</xdr:colOff>
      <xdr:row>8</xdr:row>
      <xdr:rowOff>182880</xdr:rowOff>
    </xdr:from>
    <xdr:to>
      <xdr:col>25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7</xdr:row>
      <xdr:rowOff>0</xdr:rowOff>
    </xdr:from>
    <xdr:to>
      <xdr:col>24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14</xdr:row>
      <xdr:rowOff>0</xdr:rowOff>
    </xdr:from>
    <xdr:to>
      <xdr:col>24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312420</xdr:colOff>
      <xdr:row>16</xdr:row>
      <xdr:rowOff>0</xdr:rowOff>
    </xdr:from>
    <xdr:to>
      <xdr:col>24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1149929</xdr:colOff>
      <xdr:row>0</xdr:row>
      <xdr:rowOff>263236</xdr:rowOff>
    </xdr:from>
    <xdr:to>
      <xdr:col>23</xdr:col>
      <xdr:colOff>872836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zoomScale="55" zoomScaleNormal="55" workbookViewId="0">
      <selection activeCell="S24" sqref="S24"/>
    </sheetView>
  </sheetViews>
  <sheetFormatPr baseColWidth="10" defaultColWidth="11.5703125" defaultRowHeight="15.75" x14ac:dyDescent="0.25"/>
  <cols>
    <col min="1" max="1" width="11.5703125" style="3"/>
    <col min="2" max="2" width="64.28515625" style="3" customWidth="1"/>
    <col min="3" max="3" width="11.140625" style="3" customWidth="1"/>
    <col min="4" max="4" width="15.28515625" style="3" customWidth="1"/>
    <col min="5" max="5" width="16.140625" style="3" customWidth="1"/>
    <col min="6" max="6" width="14.140625" style="3" customWidth="1"/>
    <col min="7" max="7" width="14.42578125" style="3" customWidth="1"/>
    <col min="8" max="10" width="16.42578125" style="3" customWidth="1"/>
    <col min="11" max="11" width="16" style="3" customWidth="1"/>
    <col min="12" max="12" width="13.85546875" style="3" customWidth="1"/>
    <col min="13" max="13" width="16" style="3" customWidth="1"/>
    <col min="14" max="14" width="16.28515625" style="3" customWidth="1"/>
    <col min="15" max="15" width="14.42578125" style="3" customWidth="1"/>
    <col min="16" max="16" width="13.85546875" style="3" customWidth="1"/>
    <col min="17" max="17" width="15.7109375" style="3" customWidth="1"/>
    <col min="18" max="18" width="14.7109375" style="3" customWidth="1"/>
    <col min="19" max="19" width="19.42578125" style="3" customWidth="1"/>
    <col min="20" max="20" width="16.140625" style="3" customWidth="1"/>
    <col min="21" max="21" width="16" style="3" customWidth="1"/>
    <col min="22" max="22" width="14.42578125" style="3" customWidth="1"/>
    <col min="23" max="23" width="14.85546875" style="3" customWidth="1"/>
    <col min="24" max="24" width="14" style="3" customWidth="1"/>
    <col min="25" max="25" width="13" style="3" customWidth="1"/>
    <col min="26" max="26" width="22.5703125" style="3" customWidth="1"/>
    <col min="27" max="27" width="11.5703125" style="3"/>
    <col min="28" max="28" width="15.28515625" style="3" bestFit="1" customWidth="1"/>
    <col min="29" max="29" width="12.7109375" style="3" bestFit="1" customWidth="1"/>
    <col min="30" max="16384" width="11.5703125" style="3"/>
  </cols>
  <sheetData>
    <row r="1" spans="1:26" ht="324.60000000000002" customHeight="1" x14ac:dyDescent="0.3">
      <c r="B1" s="35" t="s">
        <v>47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9" customHeight="1" x14ac:dyDescent="0.25">
      <c r="A2" s="37" t="s">
        <v>0</v>
      </c>
      <c r="B2" s="38" t="s">
        <v>1</v>
      </c>
      <c r="C2" s="38" t="s">
        <v>2</v>
      </c>
      <c r="D2" s="40" t="s">
        <v>48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2"/>
      <c r="Y2" s="2"/>
      <c r="Z2" s="2"/>
    </row>
    <row r="3" spans="1:26" s="4" customFormat="1" ht="100.5" customHeight="1" x14ac:dyDescent="0.25">
      <c r="A3" s="37"/>
      <c r="B3" s="38"/>
      <c r="C3" s="38"/>
      <c r="D3" s="31" t="s">
        <v>28</v>
      </c>
      <c r="E3" s="31" t="s">
        <v>29</v>
      </c>
      <c r="F3" s="31" t="s">
        <v>27</v>
      </c>
      <c r="G3" s="31" t="s">
        <v>30</v>
      </c>
      <c r="H3" s="31" t="s">
        <v>31</v>
      </c>
      <c r="I3" s="31" t="s">
        <v>32</v>
      </c>
      <c r="J3" s="31" t="s">
        <v>33</v>
      </c>
      <c r="K3" s="31" t="s">
        <v>34</v>
      </c>
      <c r="L3" s="31" t="s">
        <v>35</v>
      </c>
      <c r="M3" s="31" t="s">
        <v>36</v>
      </c>
      <c r="N3" s="31" t="s">
        <v>37</v>
      </c>
      <c r="O3" s="31" t="s">
        <v>38</v>
      </c>
      <c r="P3" s="31" t="s">
        <v>39</v>
      </c>
      <c r="Q3" s="31" t="s">
        <v>40</v>
      </c>
      <c r="R3" s="31" t="s">
        <v>41</v>
      </c>
      <c r="S3" s="31" t="s">
        <v>42</v>
      </c>
      <c r="T3" s="31" t="s">
        <v>43</v>
      </c>
      <c r="U3" s="31" t="s">
        <v>44</v>
      </c>
      <c r="V3" s="30" t="s">
        <v>45</v>
      </c>
      <c r="W3" s="30" t="s">
        <v>46</v>
      </c>
      <c r="X3" s="1"/>
      <c r="Y3" s="1" t="s">
        <v>25</v>
      </c>
      <c r="Z3" s="1" t="s">
        <v>26</v>
      </c>
    </row>
    <row r="4" spans="1:26" s="8" customFormat="1" ht="39.6" customHeight="1" x14ac:dyDescent="0.25">
      <c r="A4" s="5" t="s">
        <v>14</v>
      </c>
      <c r="B4" s="29" t="s">
        <v>15</v>
      </c>
      <c r="C4" s="7" t="s">
        <v>3</v>
      </c>
      <c r="D4" s="32">
        <v>3</v>
      </c>
      <c r="E4" s="32">
        <v>4</v>
      </c>
      <c r="F4" s="32">
        <v>5</v>
      </c>
      <c r="G4" s="32">
        <v>3</v>
      </c>
      <c r="H4" s="32">
        <v>3</v>
      </c>
      <c r="I4" s="32">
        <v>3</v>
      </c>
      <c r="J4" s="32">
        <v>2</v>
      </c>
      <c r="K4" s="32">
        <v>6</v>
      </c>
      <c r="L4" s="32">
        <v>6</v>
      </c>
      <c r="M4" s="32">
        <v>2</v>
      </c>
      <c r="N4" s="32">
        <v>3</v>
      </c>
      <c r="O4" s="32">
        <v>3</v>
      </c>
      <c r="P4" s="32">
        <v>2</v>
      </c>
      <c r="Q4" s="32">
        <v>4</v>
      </c>
      <c r="R4" s="32">
        <v>2</v>
      </c>
      <c r="S4" s="32">
        <v>4</v>
      </c>
      <c r="T4" s="32">
        <v>2</v>
      </c>
      <c r="U4" s="32">
        <v>3</v>
      </c>
      <c r="V4" s="32">
        <v>3</v>
      </c>
      <c r="W4" s="32">
        <v>2</v>
      </c>
      <c r="X4" s="7">
        <f t="shared" ref="X4:X16" si="0">SUM(D4:W4)</f>
        <v>65</v>
      </c>
      <c r="Y4" s="7">
        <v>800</v>
      </c>
      <c r="Z4" s="7">
        <f>+X4*Y4</f>
        <v>52000</v>
      </c>
    </row>
    <row r="5" spans="1:26" s="8" customFormat="1" ht="39.6" customHeight="1" x14ac:dyDescent="0.25">
      <c r="A5" s="9">
        <f>+A4+1</f>
        <v>2</v>
      </c>
      <c r="B5" s="29" t="s">
        <v>17</v>
      </c>
      <c r="C5" s="7" t="s">
        <v>3</v>
      </c>
      <c r="D5" s="32">
        <v>3</v>
      </c>
      <c r="E5" s="32">
        <v>4</v>
      </c>
      <c r="F5" s="32">
        <v>5</v>
      </c>
      <c r="G5" s="32">
        <v>3</v>
      </c>
      <c r="H5" s="32">
        <v>3</v>
      </c>
      <c r="I5" s="32">
        <v>3</v>
      </c>
      <c r="J5" s="32">
        <v>2</v>
      </c>
      <c r="K5" s="32">
        <v>6</v>
      </c>
      <c r="L5" s="32">
        <v>6</v>
      </c>
      <c r="M5" s="32">
        <v>2</v>
      </c>
      <c r="N5" s="32">
        <v>3</v>
      </c>
      <c r="O5" s="32">
        <v>3</v>
      </c>
      <c r="P5" s="32">
        <v>2</v>
      </c>
      <c r="Q5" s="32">
        <v>4</v>
      </c>
      <c r="R5" s="32">
        <v>2</v>
      </c>
      <c r="S5" s="32">
        <v>4</v>
      </c>
      <c r="T5" s="32">
        <v>2</v>
      </c>
      <c r="U5" s="32">
        <v>3</v>
      </c>
      <c r="V5" s="32">
        <v>3</v>
      </c>
      <c r="W5" s="32">
        <v>2</v>
      </c>
      <c r="X5" s="7">
        <f t="shared" si="0"/>
        <v>65</v>
      </c>
      <c r="Y5" s="10">
        <v>2000</v>
      </c>
      <c r="Z5" s="7">
        <f t="shared" ref="Z5:Z16" si="1">+X5*Y5</f>
        <v>130000</v>
      </c>
    </row>
    <row r="6" spans="1:26" s="8" customFormat="1" ht="39.6" customHeight="1" x14ac:dyDescent="0.25">
      <c r="A6" s="9">
        <f t="shared" ref="A6:A15" si="2">+A5+1</f>
        <v>3</v>
      </c>
      <c r="B6" s="6" t="s">
        <v>16</v>
      </c>
      <c r="C6" s="7" t="s">
        <v>3</v>
      </c>
      <c r="D6" s="32">
        <v>1</v>
      </c>
      <c r="E6" s="32">
        <v>1</v>
      </c>
      <c r="F6" s="32">
        <v>1</v>
      </c>
      <c r="G6" s="32">
        <v>1</v>
      </c>
      <c r="H6" s="32">
        <v>1</v>
      </c>
      <c r="I6" s="32">
        <v>1</v>
      </c>
      <c r="J6" s="32">
        <v>1</v>
      </c>
      <c r="K6" s="32">
        <v>1</v>
      </c>
      <c r="L6" s="32">
        <v>1</v>
      </c>
      <c r="M6" s="32">
        <v>1</v>
      </c>
      <c r="N6" s="32">
        <v>1</v>
      </c>
      <c r="O6" s="32">
        <v>1</v>
      </c>
      <c r="P6" s="32">
        <v>1</v>
      </c>
      <c r="Q6" s="32">
        <v>1</v>
      </c>
      <c r="R6" s="32">
        <v>1</v>
      </c>
      <c r="S6" s="32">
        <v>1</v>
      </c>
      <c r="T6" s="32">
        <v>1</v>
      </c>
      <c r="U6" s="32">
        <v>1</v>
      </c>
      <c r="V6" s="32">
        <v>1</v>
      </c>
      <c r="W6" s="32">
        <v>1</v>
      </c>
      <c r="X6" s="7">
        <f t="shared" si="0"/>
        <v>20</v>
      </c>
      <c r="Y6" s="10">
        <v>1500</v>
      </c>
      <c r="Z6" s="7">
        <f t="shared" si="1"/>
        <v>30000</v>
      </c>
    </row>
    <row r="7" spans="1:26" s="8" customFormat="1" ht="39.6" customHeight="1" x14ac:dyDescent="0.25">
      <c r="A7" s="9">
        <f t="shared" si="2"/>
        <v>4</v>
      </c>
      <c r="B7" s="6" t="s">
        <v>7</v>
      </c>
      <c r="C7" s="7" t="s">
        <v>5</v>
      </c>
      <c r="D7" s="32">
        <v>12</v>
      </c>
      <c r="E7" s="32">
        <v>16</v>
      </c>
      <c r="F7" s="32">
        <v>20</v>
      </c>
      <c r="G7" s="32">
        <v>12</v>
      </c>
      <c r="H7" s="32">
        <v>12</v>
      </c>
      <c r="I7" s="32">
        <v>12</v>
      </c>
      <c r="J7" s="32">
        <v>8</v>
      </c>
      <c r="K7" s="32">
        <v>24</v>
      </c>
      <c r="L7" s="32">
        <v>24</v>
      </c>
      <c r="M7" s="32">
        <v>8</v>
      </c>
      <c r="N7" s="32">
        <v>12</v>
      </c>
      <c r="O7" s="32">
        <v>12</v>
      </c>
      <c r="P7" s="32">
        <v>8</v>
      </c>
      <c r="Q7" s="32">
        <v>16</v>
      </c>
      <c r="R7" s="32">
        <v>8</v>
      </c>
      <c r="S7" s="32">
        <v>16</v>
      </c>
      <c r="T7" s="32">
        <v>8</v>
      </c>
      <c r="U7" s="32">
        <v>12</v>
      </c>
      <c r="V7" s="32">
        <v>12</v>
      </c>
      <c r="W7" s="32">
        <v>8</v>
      </c>
      <c r="X7" s="7">
        <f t="shared" si="0"/>
        <v>260</v>
      </c>
      <c r="Y7" s="7">
        <v>280</v>
      </c>
      <c r="Z7" s="7">
        <f t="shared" si="1"/>
        <v>72800</v>
      </c>
    </row>
    <row r="8" spans="1:26" s="8" customFormat="1" ht="39.6" customHeight="1" x14ac:dyDescent="0.25">
      <c r="A8" s="9">
        <f t="shared" si="2"/>
        <v>5</v>
      </c>
      <c r="B8" s="6" t="s">
        <v>8</v>
      </c>
      <c r="C8" s="7" t="s">
        <v>5</v>
      </c>
      <c r="D8" s="32">
        <v>3</v>
      </c>
      <c r="E8" s="32">
        <v>4</v>
      </c>
      <c r="F8" s="32">
        <v>5</v>
      </c>
      <c r="G8" s="32">
        <v>3</v>
      </c>
      <c r="H8" s="32">
        <v>3</v>
      </c>
      <c r="I8" s="32">
        <v>3</v>
      </c>
      <c r="J8" s="32">
        <v>2</v>
      </c>
      <c r="K8" s="32">
        <v>6</v>
      </c>
      <c r="L8" s="32">
        <v>6</v>
      </c>
      <c r="M8" s="32">
        <v>2</v>
      </c>
      <c r="N8" s="32">
        <v>3</v>
      </c>
      <c r="O8" s="32">
        <v>3</v>
      </c>
      <c r="P8" s="32">
        <v>2</v>
      </c>
      <c r="Q8" s="32">
        <v>4</v>
      </c>
      <c r="R8" s="32">
        <v>2</v>
      </c>
      <c r="S8" s="32">
        <v>2</v>
      </c>
      <c r="T8" s="32">
        <v>2</v>
      </c>
      <c r="U8" s="32">
        <v>3</v>
      </c>
      <c r="V8" s="32">
        <v>3</v>
      </c>
      <c r="W8" s="32">
        <v>2</v>
      </c>
      <c r="X8" s="7">
        <f t="shared" si="0"/>
        <v>63</v>
      </c>
      <c r="Y8" s="7">
        <v>120</v>
      </c>
      <c r="Z8" s="7">
        <f t="shared" si="1"/>
        <v>7560</v>
      </c>
    </row>
    <row r="9" spans="1:26" s="8" customFormat="1" ht="39.6" customHeight="1" x14ac:dyDescent="0.25">
      <c r="A9" s="9">
        <f t="shared" si="2"/>
        <v>6</v>
      </c>
      <c r="B9" s="6" t="s">
        <v>18</v>
      </c>
      <c r="C9" s="7" t="s">
        <v>4</v>
      </c>
      <c r="D9" s="32">
        <v>56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>
        <v>20</v>
      </c>
      <c r="R9" s="32">
        <v>56</v>
      </c>
      <c r="S9" s="32"/>
      <c r="T9" s="32"/>
      <c r="U9" s="32"/>
      <c r="V9" s="32"/>
      <c r="W9" s="32"/>
      <c r="X9" s="7">
        <f t="shared" si="0"/>
        <v>132</v>
      </c>
      <c r="Y9" s="7">
        <v>180</v>
      </c>
      <c r="Z9" s="7">
        <f t="shared" si="1"/>
        <v>23760</v>
      </c>
    </row>
    <row r="10" spans="1:26" s="13" customFormat="1" ht="39.6" customHeight="1" x14ac:dyDescent="0.25">
      <c r="A10" s="9">
        <f t="shared" si="2"/>
        <v>7</v>
      </c>
      <c r="B10" s="11" t="s">
        <v>19</v>
      </c>
      <c r="C10" s="12" t="s">
        <v>4</v>
      </c>
      <c r="D10" s="33">
        <v>100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>
        <v>101</v>
      </c>
      <c r="S10" s="33"/>
      <c r="T10" s="33"/>
      <c r="U10" s="33"/>
      <c r="V10" s="33"/>
      <c r="W10" s="33"/>
      <c r="X10" s="7">
        <f t="shared" si="0"/>
        <v>201</v>
      </c>
      <c r="Y10" s="12">
        <v>20</v>
      </c>
      <c r="Z10" s="7">
        <f t="shared" si="1"/>
        <v>4020</v>
      </c>
    </row>
    <row r="11" spans="1:26" s="13" customFormat="1" ht="39.6" customHeight="1" x14ac:dyDescent="0.25">
      <c r="A11" s="9">
        <f t="shared" si="2"/>
        <v>8</v>
      </c>
      <c r="B11" s="11" t="s">
        <v>21</v>
      </c>
      <c r="C11" s="12" t="s">
        <v>4</v>
      </c>
      <c r="D11" s="33">
        <v>100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>
        <v>100</v>
      </c>
      <c r="S11" s="33"/>
      <c r="T11" s="33"/>
      <c r="U11" s="33"/>
      <c r="V11" s="33"/>
      <c r="W11" s="33"/>
      <c r="X11" s="7">
        <f t="shared" si="0"/>
        <v>200</v>
      </c>
      <c r="Y11" s="12">
        <v>180</v>
      </c>
      <c r="Z11" s="7">
        <f t="shared" si="1"/>
        <v>36000</v>
      </c>
    </row>
    <row r="12" spans="1:26" s="13" customFormat="1" ht="39.6" customHeight="1" x14ac:dyDescent="0.25">
      <c r="A12" s="9">
        <f t="shared" si="2"/>
        <v>9</v>
      </c>
      <c r="B12" s="11" t="s">
        <v>20</v>
      </c>
      <c r="C12" s="12" t="s">
        <v>5</v>
      </c>
      <c r="D12" s="33">
        <v>1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>
        <v>1</v>
      </c>
      <c r="S12" s="33"/>
      <c r="T12" s="33"/>
      <c r="U12" s="33"/>
      <c r="V12" s="33"/>
      <c r="W12" s="33"/>
      <c r="X12" s="7">
        <f t="shared" si="0"/>
        <v>2</v>
      </c>
      <c r="Y12" s="12">
        <v>500</v>
      </c>
      <c r="Z12" s="7">
        <f t="shared" si="1"/>
        <v>1000</v>
      </c>
    </row>
    <row r="13" spans="1:26" s="13" customFormat="1" ht="39.6" customHeight="1" x14ac:dyDescent="0.25">
      <c r="A13" s="9">
        <f t="shared" si="2"/>
        <v>10</v>
      </c>
      <c r="B13" s="11" t="s">
        <v>22</v>
      </c>
      <c r="C13" s="12" t="s">
        <v>6</v>
      </c>
      <c r="D13" s="33">
        <v>4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>
        <v>4</v>
      </c>
      <c r="S13" s="33"/>
      <c r="T13" s="33"/>
      <c r="U13" s="33"/>
      <c r="V13" s="33"/>
      <c r="W13" s="33"/>
      <c r="X13" s="7">
        <f t="shared" si="0"/>
        <v>8</v>
      </c>
      <c r="Y13" s="12">
        <v>120</v>
      </c>
      <c r="Z13" s="7">
        <f t="shared" si="1"/>
        <v>960</v>
      </c>
    </row>
    <row r="14" spans="1:26" s="4" customFormat="1" ht="39.6" customHeight="1" x14ac:dyDescent="0.25">
      <c r="A14" s="9">
        <f t="shared" si="2"/>
        <v>11</v>
      </c>
      <c r="B14" s="14" t="s">
        <v>9</v>
      </c>
      <c r="C14" s="15" t="s">
        <v>4</v>
      </c>
      <c r="D14" s="34">
        <v>360</v>
      </c>
      <c r="E14" s="34">
        <v>480</v>
      </c>
      <c r="F14" s="34">
        <v>600</v>
      </c>
      <c r="G14" s="34">
        <v>360</v>
      </c>
      <c r="H14" s="34">
        <v>360</v>
      </c>
      <c r="I14" s="34">
        <v>360</v>
      </c>
      <c r="J14" s="34">
        <v>240</v>
      </c>
      <c r="K14" s="34">
        <v>720</v>
      </c>
      <c r="L14" s="34">
        <v>720</v>
      </c>
      <c r="M14" s="34">
        <v>240</v>
      </c>
      <c r="N14" s="34">
        <v>360</v>
      </c>
      <c r="O14" s="34">
        <v>360</v>
      </c>
      <c r="P14" s="34">
        <v>240</v>
      </c>
      <c r="Q14" s="34">
        <v>480</v>
      </c>
      <c r="R14" s="34">
        <v>240</v>
      </c>
      <c r="S14" s="34">
        <v>480</v>
      </c>
      <c r="T14" s="34">
        <v>240</v>
      </c>
      <c r="U14" s="34">
        <v>360</v>
      </c>
      <c r="V14" s="34">
        <v>360</v>
      </c>
      <c r="W14" s="34">
        <v>230</v>
      </c>
      <c r="X14" s="7">
        <f t="shared" si="0"/>
        <v>7790</v>
      </c>
      <c r="Y14" s="16">
        <v>15</v>
      </c>
      <c r="Z14" s="7">
        <f t="shared" si="1"/>
        <v>116850</v>
      </c>
    </row>
    <row r="15" spans="1:26" s="4" customFormat="1" ht="39.6" customHeight="1" x14ac:dyDescent="0.25">
      <c r="A15" s="9">
        <f t="shared" si="2"/>
        <v>12</v>
      </c>
      <c r="B15" s="14" t="s">
        <v>10</v>
      </c>
      <c r="C15" s="15" t="s">
        <v>4</v>
      </c>
      <c r="D15" s="34">
        <v>168</v>
      </c>
      <c r="E15" s="34">
        <v>224</v>
      </c>
      <c r="F15" s="34">
        <v>280</v>
      </c>
      <c r="G15" s="34">
        <v>168</v>
      </c>
      <c r="H15" s="34">
        <v>168</v>
      </c>
      <c r="I15" s="34">
        <v>168</v>
      </c>
      <c r="J15" s="34">
        <v>112</v>
      </c>
      <c r="K15" s="34">
        <v>336</v>
      </c>
      <c r="L15" s="34">
        <v>336</v>
      </c>
      <c r="M15" s="34">
        <v>112</v>
      </c>
      <c r="N15" s="34">
        <v>168</v>
      </c>
      <c r="O15" s="34">
        <v>168</v>
      </c>
      <c r="P15" s="34">
        <v>112</v>
      </c>
      <c r="Q15" s="34">
        <v>224</v>
      </c>
      <c r="R15" s="34">
        <v>112</v>
      </c>
      <c r="S15" s="34">
        <v>224</v>
      </c>
      <c r="T15" s="34">
        <v>112</v>
      </c>
      <c r="U15" s="34">
        <v>168</v>
      </c>
      <c r="V15" s="34">
        <v>168</v>
      </c>
      <c r="W15" s="34">
        <v>110</v>
      </c>
      <c r="X15" s="7">
        <f t="shared" si="0"/>
        <v>3638</v>
      </c>
      <c r="Y15" s="16">
        <v>15</v>
      </c>
      <c r="Z15" s="7">
        <f t="shared" si="1"/>
        <v>54570</v>
      </c>
    </row>
    <row r="16" spans="1:26" s="4" customFormat="1" ht="39.6" customHeight="1" x14ac:dyDescent="0.25">
      <c r="A16" s="9">
        <v>13</v>
      </c>
      <c r="B16" s="14" t="s">
        <v>24</v>
      </c>
      <c r="C16" s="15" t="s">
        <v>23</v>
      </c>
      <c r="D16" s="34">
        <v>36</v>
      </c>
      <c r="E16" s="34">
        <v>46</v>
      </c>
      <c r="F16" s="34">
        <v>56</v>
      </c>
      <c r="G16" s="34">
        <v>36</v>
      </c>
      <c r="H16" s="34">
        <v>36</v>
      </c>
      <c r="I16" s="34">
        <v>36</v>
      </c>
      <c r="J16" s="34">
        <v>30</v>
      </c>
      <c r="K16" s="34">
        <v>66</v>
      </c>
      <c r="L16" s="34">
        <v>66</v>
      </c>
      <c r="M16" s="34">
        <v>30</v>
      </c>
      <c r="N16" s="34">
        <v>36</v>
      </c>
      <c r="O16" s="34">
        <v>36</v>
      </c>
      <c r="P16" s="34">
        <v>30</v>
      </c>
      <c r="Q16" s="34">
        <v>46</v>
      </c>
      <c r="R16" s="34">
        <v>30</v>
      </c>
      <c r="S16" s="34">
        <v>46</v>
      </c>
      <c r="T16" s="34">
        <v>30</v>
      </c>
      <c r="U16" s="34">
        <v>36</v>
      </c>
      <c r="V16" s="34">
        <v>36</v>
      </c>
      <c r="W16" s="34">
        <v>36</v>
      </c>
      <c r="X16" s="7">
        <f t="shared" si="0"/>
        <v>800</v>
      </c>
      <c r="Y16" s="16">
        <v>120</v>
      </c>
      <c r="Z16" s="7">
        <f t="shared" si="1"/>
        <v>96000</v>
      </c>
    </row>
    <row r="17" spans="1:26" s="20" customFormat="1" ht="23.25" customHeight="1" x14ac:dyDescent="0.25">
      <c r="A17" s="17"/>
      <c r="B17" s="18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>
        <f>SUM(Z4:Z16)</f>
        <v>625520</v>
      </c>
    </row>
    <row r="18" spans="1:26" s="20" customFormat="1" ht="25.15" customHeight="1" x14ac:dyDescent="0.25">
      <c r="A18" s="21"/>
      <c r="B18" s="22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>
        <f>+Z17*0.2</f>
        <v>125104</v>
      </c>
    </row>
    <row r="19" spans="1:26" s="20" customFormat="1" ht="24.75" customHeight="1" x14ac:dyDescent="0.25">
      <c r="A19" s="24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7"/>
      <c r="Y19" s="27"/>
      <c r="Z19" s="28">
        <f>+Z17+Z18</f>
        <v>750624</v>
      </c>
    </row>
  </sheetData>
  <mergeCells count="5">
    <mergeCell ref="B1:Z1"/>
    <mergeCell ref="A2:A3"/>
    <mergeCell ref="B2:B3"/>
    <mergeCell ref="C2:C3"/>
    <mergeCell ref="D2:W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60J-INV-2026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AREEF</cp:lastModifiedBy>
  <cp:lastPrinted>2026-07-07T13:52:17Z</cp:lastPrinted>
  <dcterms:created xsi:type="dcterms:W3CDTF">2026-07-06T15:35:44Z</dcterms:created>
  <dcterms:modified xsi:type="dcterms:W3CDTF">2026-07-17T07:31:26Z</dcterms:modified>
</cp:coreProperties>
</file>