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-1\Desktop\SOCIETE AMENAGEMENT\AO\AO-SAPSB-2026-électronique-\DAO N°SAPSB.07.2026-travaux saniat berguig\DAO AO N° SAPSB.07.2026 travaux\"/>
    </mc:Choice>
  </mc:AlternateContent>
  <xr:revisionPtr revIDLastSave="0" documentId="13_ncr:1_{D714CFC4-0D11-4581-984F-877DBB54F017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Macro2" sheetId="1" state="hidden" r:id="rId1"/>
    <sheet name="Macro1" sheetId="2" state="hidden" r:id="rId2"/>
    <sheet name="BPDE " sheetId="249" r:id="rId3"/>
  </sheets>
  <definedNames>
    <definedName name="A">#N/A</definedName>
    <definedName name="b" localSheetId="1">2.68</definedName>
    <definedName name="b" localSheetId="0">2.68</definedName>
    <definedName name="DALOT">#N/A</definedName>
    <definedName name="i" localSheetId="1">0.0294</definedName>
    <definedName name="j" localSheetId="1">1001</definedName>
    <definedName name="j" localSheetId="0">1001</definedName>
    <definedName name="K" localSheetId="1">33.33</definedName>
    <definedName name="K">#N/A</definedName>
    <definedName name="m" localSheetId="1">0</definedName>
    <definedName name="m" localSheetId="0">0</definedName>
    <definedName name="MAX24H">#REF!</definedName>
    <definedName name="PERIODE">#N/A</definedName>
    <definedName name="PLUIE">#N/A</definedName>
    <definedName name="Qprojet" localSheetId="1">7.93</definedName>
    <definedName name="Qprojet" localSheetId="0">7.93</definedName>
    <definedName name="_xlnm.Print_Area" localSheetId="2">'BPDE '!$B$1:$I$54</definedName>
  </definedNames>
  <calcPr calcId="191029"/>
</workbook>
</file>

<file path=xl/calcChain.xml><?xml version="1.0" encoding="utf-8"?>
<calcChain xmlns="http://schemas.openxmlformats.org/spreadsheetml/2006/main">
  <c r="H41" i="249" l="1"/>
  <c r="H39" i="249"/>
  <c r="H25" i="249"/>
  <c r="H23" i="249"/>
  <c r="H21" i="249"/>
  <c r="H19" i="249"/>
  <c r="H17" i="249"/>
  <c r="H15" i="249"/>
  <c r="H45" i="249"/>
  <c r="H43" i="249"/>
  <c r="H9" i="249"/>
  <c r="H11" i="249"/>
  <c r="H13" i="249"/>
  <c r="H27" i="249"/>
  <c r="H29" i="249"/>
  <c r="H31" i="249"/>
  <c r="H33" i="249"/>
  <c r="H35" i="249"/>
  <c r="H37" i="249"/>
  <c r="H7" i="249"/>
  <c r="H46" i="249" l="1"/>
  <c r="H47" i="249" s="1"/>
  <c r="H48" i="249" s="1"/>
</calcChain>
</file>

<file path=xl/sharedStrings.xml><?xml version="1.0" encoding="utf-8"?>
<sst xmlns="http://schemas.openxmlformats.org/spreadsheetml/2006/main" count="121" uniqueCount="77">
  <si>
    <t>energie</t>
  </si>
  <si>
    <t>saisie des données</t>
  </si>
  <si>
    <t>boucle{</t>
  </si>
  <si>
    <t>section A</t>
  </si>
  <si>
    <t>derivée A' ou T</t>
  </si>
  <si>
    <t>dérivée de T'</t>
  </si>
  <si>
    <t>definition de la derivée de F'(y)</t>
  </si>
  <si>
    <t>definition de  F(y)</t>
  </si>
  <si>
    <t>RESULTAT: hauteur critique</t>
  </si>
  <si>
    <t>MANNING</t>
  </si>
  <si>
    <t>definition de alpha</t>
  </si>
  <si>
    <t>derivée A'</t>
  </si>
  <si>
    <t>périmètre P</t>
  </si>
  <si>
    <t>derivée P'=A11</t>
  </si>
  <si>
    <t>Rh</t>
  </si>
  <si>
    <t>rayon hydraulique Rh=A/P</t>
  </si>
  <si>
    <t>derivée Rh'</t>
  </si>
  <si>
    <t>Rh^2/3</t>
  </si>
  <si>
    <t>Rh^-1/3</t>
  </si>
  <si>
    <t>RESULTAT: hauteur normale</t>
  </si>
  <si>
    <t>ml</t>
  </si>
  <si>
    <t>F</t>
  </si>
  <si>
    <t>N°</t>
  </si>
  <si>
    <t>U</t>
  </si>
  <si>
    <t>TOTAL H.T</t>
  </si>
  <si>
    <t>m3</t>
  </si>
  <si>
    <t>m2</t>
  </si>
  <si>
    <t xml:space="preserve"> - Le  mètre  cube  ………………………………………………………………</t>
  </si>
  <si>
    <t>DÉSIGNATION DES PRESTATIONS</t>
  </si>
  <si>
    <t>lit de sable</t>
  </si>
  <si>
    <t>Remblai pour fouille</t>
  </si>
  <si>
    <t xml:space="preserve"> Fourniture et  pose des  buses en béton armé 135 A  diamètre  800  mm</t>
  </si>
  <si>
    <t xml:space="preserve">TVA </t>
  </si>
  <si>
    <t xml:space="preserve">TOTAL TTC </t>
  </si>
  <si>
    <t xml:space="preserve">TOTAL HT </t>
  </si>
  <si>
    <t xml:space="preserve"> - Le  mètre  cube  ………………………………</t>
  </si>
  <si>
    <t xml:space="preserve"> - Le  mètre  cube  ……………………………</t>
  </si>
  <si>
    <t xml:space="preserve"> - Le  mètre  cube  ……………………</t>
  </si>
  <si>
    <t xml:space="preserve"> - Le  mètre  carré………………………………</t>
  </si>
  <si>
    <t xml:space="preserve"> - L'unité……………………………………</t>
  </si>
  <si>
    <t xml:space="preserve"> - Le  mètre  carré…………………………</t>
  </si>
  <si>
    <t xml:space="preserve"> - Le  mètre  cube  …………………………</t>
  </si>
  <si>
    <t xml:space="preserve">     - Le  mètre  linéaire  ………………………</t>
  </si>
  <si>
    <t xml:space="preserve"> - Le  mètre  cube  ………………………</t>
  </si>
  <si>
    <t xml:space="preserve"> - L'unité……………………………………………</t>
  </si>
  <si>
    <t xml:space="preserve"> - Le forfait………………………</t>
  </si>
  <si>
    <t xml:space="preserve"> Fourniture et  pose des  buses en béton armé 135 A  diamètre  600  mm</t>
  </si>
  <si>
    <t>Piquetage</t>
  </si>
  <si>
    <t>Le Kilomètre …………………………………………</t>
  </si>
  <si>
    <t>KM</t>
  </si>
  <si>
    <t>Déblais en terrain de toute nature y/c le rocher</t>
  </si>
  <si>
    <t>Remblais d'apport compacté par voie humide</t>
  </si>
  <si>
    <t xml:space="preserve">Fourniture et pose de la couche de  fondation en GNF1  0/40 </t>
  </si>
  <si>
    <t>Fourniture et pose de la couche de base en GNB 0/31,5</t>
  </si>
  <si>
    <t xml:space="preserve">Rechargement des accotements en MS type 1 </t>
  </si>
  <si>
    <t xml:space="preserve">Revêtement superficiel bicouche (gravillons 6/10 et 10/14) y compris fourniture de l'émulsion de bitume </t>
  </si>
  <si>
    <t xml:space="preserve">Fourniture et mise en œuvre acier d'armature pour béton armé </t>
  </si>
  <si>
    <t xml:space="preserve"> - Le  Kilogramme ………………………</t>
  </si>
  <si>
    <t>kg</t>
  </si>
  <si>
    <t xml:space="preserve">BORDEREAU DES PRIX DETAIL ESTIMATIF </t>
  </si>
  <si>
    <t>Fait à……………………………….. le :……………………..</t>
  </si>
  <si>
    <t>Prix unitaire H.T DHS ( en Chiffre)</t>
  </si>
  <si>
    <t xml:space="preserve">Réf CPS </t>
  </si>
  <si>
    <t>Article IV-2</t>
  </si>
  <si>
    <r>
      <t>Installation de chantier</t>
    </r>
    <r>
      <rPr>
        <b/>
        <sz val="12"/>
        <color rgb="FFFF0000"/>
        <rFont val="Times New Roman"/>
        <family val="1"/>
      </rPr>
      <t xml:space="preserve"> (Ce prix ne doit pas dépasser 3 % (Trois pour cent) du montant de l’acte d’engagement HTVA)</t>
    </r>
  </si>
  <si>
    <t>Déblais pour fouille</t>
  </si>
  <si>
    <t xml:space="preserve">Dépose et pose des poteaux électriques </t>
  </si>
  <si>
    <t>Fabrication et mise en œuvre de béton armé de classe B25</t>
  </si>
  <si>
    <t>Fabrication et mise en œuvre de béton de propreté  de classe B10</t>
  </si>
  <si>
    <t>Fourniture et Mise en œuvre de l'imprégnation y compris fourniture de l'émulsion de bitume   et sablage</t>
  </si>
  <si>
    <t xml:space="preserve">QUATITES TOTALES </t>
  </si>
  <si>
    <t xml:space="preserve">Signature, nom, qualité </t>
  </si>
  <si>
    <t xml:space="preserve">Panneaux de police de signalisation routière de gamme normale y/c support , accessoire et socle  en béton </t>
  </si>
  <si>
    <t xml:space="preserve">Dallage en béton dosé à 300 kg/m3 ép. 20cm y/c treillis soudé T8 </t>
  </si>
  <si>
    <t>OBJET : TRAVAUX DE CONSTRUCTION EN BICOUCHE DE LA TRANCHE 2 DES PISTES TOTALISANT UN LINEAIRE DE 5,84 KM DANS LA COMMUNE DE SANIAT BERGUIG SIS PROVINCE DE SIDI BENNOUR</t>
  </si>
  <si>
    <t>Marché N° :….....................................</t>
  </si>
  <si>
    <t>Appel d’offres ouvert National , sur offre de prix N° SAPSB/07/2026 du 22/09/2026.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</si>
</sst>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_-* #,##0.00\ _F_-;\-* #,##0.00\ _F_-;_-* &quot;-&quot;??\ _F_-;_-@_-"/>
    <numFmt numFmtId="166" formatCode="General_)"/>
    <numFmt numFmtId="167" formatCode="_-* #,##0\ _€_-;\-* #,##0\ _€_-;_-* &quot;-&quot;??\ _€_-;_-@_-"/>
    <numFmt numFmtId="168" formatCode="_-* #,##0\ _F_-;\-* #,##0\ _F_-;_-* &quot;-&quot;??\ _F_-;_-@_-"/>
  </numFmts>
  <fonts count="20" x14ac:knownFonts="1">
    <font>
      <sz val="10"/>
      <name val="Helv"/>
    </font>
    <font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u/>
      <sz val="14"/>
      <name val="Times New Roman"/>
      <family val="1"/>
    </font>
    <font>
      <b/>
      <sz val="12"/>
      <name val="Arial"/>
      <family val="2"/>
    </font>
    <font>
      <sz val="10"/>
      <name val="MS Sans Serif"/>
      <family val="2"/>
    </font>
    <font>
      <sz val="8"/>
      <name val="Helv"/>
    </font>
    <font>
      <sz val="10"/>
      <name val="Helv"/>
    </font>
    <font>
      <b/>
      <sz val="10"/>
      <name val="Arial"/>
      <family val="2"/>
    </font>
    <font>
      <sz val="12"/>
      <name val="Arial"/>
      <family val="2"/>
    </font>
    <font>
      <sz val="10"/>
      <color indexed="9"/>
      <name val="Arial"/>
      <family val="2"/>
    </font>
    <font>
      <b/>
      <sz val="12"/>
      <color rgb="FFFF0000"/>
      <name val="Times New Roman"/>
      <family val="1"/>
    </font>
    <font>
      <sz val="16"/>
      <name val="Arial"/>
      <family val="2"/>
    </font>
    <font>
      <sz val="18"/>
      <name val="Times New Roman"/>
      <family val="1"/>
    </font>
    <font>
      <b/>
      <u/>
      <sz val="20"/>
      <name val="Arial"/>
      <family val="2"/>
    </font>
    <font>
      <b/>
      <sz val="1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166" fontId="0" fillId="0" borderId="0"/>
    <xf numFmtId="165" fontId="1" fillId="0" borderId="0" applyFont="0" applyFill="0" applyBorder="0" applyAlignment="0" applyProtection="0"/>
    <xf numFmtId="0" fontId="9" fillId="0" borderId="0" applyNumberFormat="0">
      <alignment horizontal="right"/>
    </xf>
    <xf numFmtId="0" fontId="11" fillId="0" borderId="0"/>
    <xf numFmtId="165" fontId="2" fillId="0" borderId="0" applyFont="0" applyFill="0" applyBorder="0" applyAlignment="0" applyProtection="0"/>
  </cellStyleXfs>
  <cellXfs count="43">
    <xf numFmtId="166" fontId="0" fillId="0" borderId="0" xfId="0"/>
    <xf numFmtId="166" fontId="3" fillId="0" borderId="0" xfId="0" applyFont="1" applyAlignment="1">
      <alignment horizontal="center"/>
    </xf>
    <xf numFmtId="166" fontId="4" fillId="0" borderId="0" xfId="0" applyFont="1"/>
    <xf numFmtId="0" fontId="2" fillId="0" borderId="0" xfId="3" applyFont="1"/>
    <xf numFmtId="166" fontId="2" fillId="0" borderId="0" xfId="0" applyFont="1" applyAlignment="1">
      <alignment horizontal="center"/>
    </xf>
    <xf numFmtId="3" fontId="13" fillId="0" borderId="0" xfId="0" applyNumberFormat="1" applyFont="1"/>
    <xf numFmtId="166" fontId="2" fillId="0" borderId="0" xfId="0" applyFont="1"/>
    <xf numFmtId="167" fontId="13" fillId="0" borderId="0" xfId="4" applyNumberFormat="1" applyFont="1" applyFill="1"/>
    <xf numFmtId="166" fontId="2" fillId="0" borderId="0" xfId="0" applyFont="1" applyAlignment="1">
      <alignment vertical="center"/>
    </xf>
    <xf numFmtId="167" fontId="13" fillId="0" borderId="0" xfId="0" applyNumberFormat="1" applyFont="1"/>
    <xf numFmtId="165" fontId="13" fillId="0" borderId="0" xfId="4" applyFont="1" applyFill="1"/>
    <xf numFmtId="164" fontId="13" fillId="0" borderId="0" xfId="1" applyNumberFormat="1" applyFont="1" applyFill="1"/>
    <xf numFmtId="0" fontId="14" fillId="0" borderId="0" xfId="3" applyFont="1"/>
    <xf numFmtId="0" fontId="7" fillId="0" borderId="0" xfId="3" applyFont="1" applyAlignment="1">
      <alignment horizontal="center" vertical="center"/>
    </xf>
    <xf numFmtId="0" fontId="2" fillId="0" borderId="0" xfId="3" applyFont="1" applyAlignment="1">
      <alignment horizontal="center" vertical="center"/>
    </xf>
    <xf numFmtId="165" fontId="6" fillId="2" borderId="1" xfId="4" applyFont="1" applyFill="1" applyBorder="1" applyAlignment="1">
      <alignment horizontal="center" vertical="center" wrapText="1"/>
    </xf>
    <xf numFmtId="165" fontId="12" fillId="3" borderId="1" xfId="1" applyFont="1" applyFill="1" applyBorder="1" applyAlignment="1">
      <alignment vertical="center" wrapText="1"/>
    </xf>
    <xf numFmtId="0" fontId="6" fillId="2" borderId="1" xfId="3" applyFont="1" applyFill="1" applyBorder="1" applyAlignment="1">
      <alignment horizontal="center" vertical="center"/>
    </xf>
    <xf numFmtId="166" fontId="6" fillId="2" borderId="1" xfId="0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165" fontId="6" fillId="0" borderId="1" xfId="1" applyFont="1" applyFill="1" applyBorder="1" applyAlignment="1">
      <alignment horizontal="left" vertical="center" wrapText="1"/>
    </xf>
    <xf numFmtId="165" fontId="6" fillId="0" borderId="1" xfId="1" applyFont="1" applyFill="1" applyBorder="1" applyAlignment="1">
      <alignment vertical="center" wrapText="1"/>
    </xf>
    <xf numFmtId="0" fontId="6" fillId="0" borderId="1" xfId="3" applyFont="1" applyBorder="1" applyAlignment="1">
      <alignment horizontal="left" vertical="center" wrapText="1"/>
    </xf>
    <xf numFmtId="0" fontId="6" fillId="0" borderId="1" xfId="3" applyFont="1" applyBorder="1" applyAlignment="1">
      <alignment vertical="center" wrapText="1"/>
    </xf>
    <xf numFmtId="1" fontId="6" fillId="0" borderId="1" xfId="1" applyNumberFormat="1" applyFont="1" applyFill="1" applyBorder="1" applyAlignment="1">
      <alignment vertical="center" wrapText="1"/>
    </xf>
    <xf numFmtId="168" fontId="6" fillId="0" borderId="1" xfId="1" applyNumberFormat="1" applyFont="1" applyFill="1" applyBorder="1" applyAlignment="1">
      <alignment vertical="center" wrapText="1"/>
    </xf>
    <xf numFmtId="167" fontId="6" fillId="0" borderId="1" xfId="4" applyNumberFormat="1" applyFont="1" applyFill="1" applyBorder="1" applyAlignment="1">
      <alignment vertical="center" wrapText="1"/>
    </xf>
    <xf numFmtId="165" fontId="6" fillId="0" borderId="1" xfId="4" applyFont="1" applyFill="1" applyBorder="1" applyAlignment="1">
      <alignment vertical="center" wrapText="1"/>
    </xf>
    <xf numFmtId="164" fontId="5" fillId="0" borderId="1" xfId="1" applyNumberFormat="1" applyFont="1" applyFill="1" applyBorder="1" applyAlignment="1">
      <alignment vertical="center" wrapText="1"/>
    </xf>
    <xf numFmtId="165" fontId="5" fillId="3" borderId="1" xfId="1" applyFont="1" applyFill="1" applyBorder="1" applyAlignment="1">
      <alignment vertical="center" wrapText="1"/>
    </xf>
    <xf numFmtId="165" fontId="8" fillId="3" borderId="1" xfId="1" applyFont="1" applyFill="1" applyBorder="1" applyAlignment="1">
      <alignment vertical="center" wrapText="1"/>
    </xf>
    <xf numFmtId="165" fontId="5" fillId="3" borderId="1" xfId="1" applyFont="1" applyFill="1" applyBorder="1" applyAlignment="1">
      <alignment vertical="center"/>
    </xf>
    <xf numFmtId="166" fontId="6" fillId="0" borderId="1" xfId="0" applyFont="1" applyBorder="1" applyAlignment="1">
      <alignment horizontal="center" vertical="center" wrapText="1"/>
    </xf>
    <xf numFmtId="165" fontId="6" fillId="0" borderId="1" xfId="1" applyFont="1" applyFill="1" applyBorder="1" applyAlignment="1">
      <alignment horizontal="center" vertical="center" wrapText="1"/>
    </xf>
    <xf numFmtId="166" fontId="16" fillId="0" borderId="0" xfId="0" applyFont="1"/>
    <xf numFmtId="166" fontId="18" fillId="0" borderId="0" xfId="0" applyFont="1" applyAlignment="1">
      <alignment horizontal="left" vertical="center"/>
    </xf>
    <xf numFmtId="168" fontId="6" fillId="0" borderId="1" xfId="1" applyNumberFormat="1" applyFont="1" applyFill="1" applyBorder="1" applyAlignment="1">
      <alignment horizontal="center" vertical="center" wrapText="1"/>
    </xf>
    <xf numFmtId="165" fontId="5" fillId="3" borderId="1" xfId="1" applyFont="1" applyFill="1" applyBorder="1" applyAlignment="1">
      <alignment vertical="center" wrapText="1"/>
    </xf>
    <xf numFmtId="165" fontId="5" fillId="3" borderId="1" xfId="1" applyFont="1" applyFill="1" applyBorder="1" applyAlignment="1">
      <alignment vertical="center"/>
    </xf>
    <xf numFmtId="166" fontId="19" fillId="0" borderId="0" xfId="0" applyFont="1" applyAlignment="1">
      <alignment horizontal="center" vertical="center"/>
    </xf>
    <xf numFmtId="166" fontId="17" fillId="4" borderId="2" xfId="0" applyFont="1" applyFill="1" applyBorder="1" applyAlignment="1">
      <alignment horizontal="center" vertical="center" wrapText="1"/>
    </xf>
    <xf numFmtId="166" fontId="17" fillId="4" borderId="0" xfId="0" applyFont="1" applyFill="1" applyBorder="1" applyAlignment="1">
      <alignment horizontal="center" vertical="center" wrapText="1"/>
    </xf>
    <xf numFmtId="166" fontId="17" fillId="0" borderId="0" xfId="0" applyFont="1" applyAlignment="1">
      <alignment horizontal="center" vertical="center" wrapText="1"/>
    </xf>
  </cellXfs>
  <cellStyles count="5">
    <cellStyle name="Milliers" xfId="1" builtinId="3"/>
    <cellStyle name="Milliers 2" xfId="4" xr:uid="{00000000-0005-0000-0000-000001000000}"/>
    <cellStyle name="MS_Arabe" xfId="2" xr:uid="{00000000-0005-0000-0000-000002000000}"/>
    <cellStyle name="Normal" xfId="0" builtinId="0"/>
    <cellStyle name="Normal_EST-Conf" xfId="3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CC"/>
      <color rgb="FF9900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workbookViewId="0"/>
  </sheetViews>
  <sheetFormatPr baseColWidth="10" defaultRowHeight="12.75" x14ac:dyDescent="0.2"/>
  <sheetData>
    <row r="1" spans="1:3" x14ac:dyDescent="0.2">
      <c r="A1" s="1" t="s">
        <v>0</v>
      </c>
    </row>
    <row r="2" spans="1:3" x14ac:dyDescent="0.2">
      <c r="B2" s="2" t="s">
        <v>1</v>
      </c>
    </row>
    <row r="6" spans="1:3" x14ac:dyDescent="0.2">
      <c r="B6" s="2" t="s">
        <v>2</v>
      </c>
    </row>
    <row r="7" spans="1:3" x14ac:dyDescent="0.2">
      <c r="B7" s="2" t="s">
        <v>3</v>
      </c>
    </row>
    <row r="8" spans="1:3" x14ac:dyDescent="0.2">
      <c r="B8" s="2" t="s">
        <v>4</v>
      </c>
    </row>
    <row r="9" spans="1:3" x14ac:dyDescent="0.2">
      <c r="B9" s="2" t="s">
        <v>5</v>
      </c>
    </row>
    <row r="10" spans="1:3" x14ac:dyDescent="0.2">
      <c r="B10" s="2" t="s">
        <v>6</v>
      </c>
    </row>
    <row r="11" spans="1:3" x14ac:dyDescent="0.2">
      <c r="B11" s="2" t="s">
        <v>7</v>
      </c>
    </row>
    <row r="12" spans="1:3" x14ac:dyDescent="0.2">
      <c r="B12">
        <v>0.96279965592434458</v>
      </c>
      <c r="C12" s="2" t="s">
        <v>8</v>
      </c>
    </row>
  </sheetData>
  <sheetProtection password="C710" sheet="1" objects="1" scenarios="1"/>
  <phoneticPr fontId="10" type="noConversion"/>
  <pageMargins left="0.78740157499999996" right="0.78740157499999996" top="0.984251969" bottom="0.984251969" header="0.4921259845" footer="0.492125984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0"/>
  <sheetViews>
    <sheetView workbookViewId="0">
      <selection activeCell="B20" sqref="B20"/>
    </sheetView>
  </sheetViews>
  <sheetFormatPr baseColWidth="10" defaultRowHeight="12.75" x14ac:dyDescent="0.2"/>
  <sheetData>
    <row r="1" spans="1:3" x14ac:dyDescent="0.2">
      <c r="A1" s="1" t="s">
        <v>9</v>
      </c>
    </row>
    <row r="2" spans="1:3" x14ac:dyDescent="0.2">
      <c r="B2" s="2" t="s">
        <v>1</v>
      </c>
    </row>
    <row r="8" spans="1:3" x14ac:dyDescent="0.2">
      <c r="B8" s="2" t="s">
        <v>10</v>
      </c>
    </row>
    <row r="9" spans="1:3" x14ac:dyDescent="0.2">
      <c r="B9" s="2" t="s">
        <v>2</v>
      </c>
    </row>
    <row r="10" spans="1:3" x14ac:dyDescent="0.2">
      <c r="B10" s="2" t="s">
        <v>3</v>
      </c>
    </row>
    <row r="11" spans="1:3" x14ac:dyDescent="0.2">
      <c r="B11" s="2" t="s">
        <v>11</v>
      </c>
    </row>
    <row r="12" spans="1:3" x14ac:dyDescent="0.2">
      <c r="B12" s="2" t="s">
        <v>12</v>
      </c>
      <c r="C12" s="2" t="s">
        <v>13</v>
      </c>
    </row>
    <row r="13" spans="1:3" x14ac:dyDescent="0.2">
      <c r="B13" s="2" t="s">
        <v>14</v>
      </c>
      <c r="C13" s="2" t="s">
        <v>15</v>
      </c>
    </row>
    <row r="14" spans="1:3" x14ac:dyDescent="0.2">
      <c r="B14" s="2" t="s">
        <v>16</v>
      </c>
    </row>
    <row r="16" spans="1:3" x14ac:dyDescent="0.2">
      <c r="B16" s="2" t="s">
        <v>17</v>
      </c>
    </row>
    <row r="17" spans="2:3" x14ac:dyDescent="0.2">
      <c r="B17" s="2" t="s">
        <v>18</v>
      </c>
    </row>
    <row r="18" spans="2:3" x14ac:dyDescent="0.2">
      <c r="B18" s="2" t="s">
        <v>6</v>
      </c>
    </row>
    <row r="19" spans="2:3" x14ac:dyDescent="0.2">
      <c r="B19" s="2" t="s">
        <v>7</v>
      </c>
    </row>
    <row r="20" spans="2:3" x14ac:dyDescent="0.2">
      <c r="B20">
        <v>0.8146839490387936</v>
      </c>
      <c r="C20" s="2" t="s">
        <v>19</v>
      </c>
    </row>
  </sheetData>
  <sheetProtection password="C710" sheet="1" objects="1" scenarios="1"/>
  <phoneticPr fontId="10" type="noConversion"/>
  <pageMargins left="0.78740157499999996" right="0.78740157499999996" top="0.984251969" bottom="0.984251969" header="0.4921259845" footer="0.492125984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B1:I53"/>
  <sheetViews>
    <sheetView tabSelected="1" view="pageBreakPreview" zoomScale="70" zoomScaleSheetLayoutView="70" workbookViewId="0">
      <selection activeCell="B3" sqref="B3:I3"/>
    </sheetView>
  </sheetViews>
  <sheetFormatPr baseColWidth="10" defaultRowHeight="24.95" customHeight="1" x14ac:dyDescent="0.2"/>
  <cols>
    <col min="1" max="1" width="0.140625" style="6" customWidth="1"/>
    <col min="2" max="2" width="8.5703125" style="14" customWidth="1"/>
    <col min="3" max="3" width="15" style="14" customWidth="1"/>
    <col min="4" max="4" width="77.140625" style="3" customWidth="1"/>
    <col min="5" max="5" width="14.140625" style="4" customWidth="1"/>
    <col min="6" max="6" width="15.42578125" style="7" customWidth="1"/>
    <col min="7" max="7" width="15.5703125" style="10" customWidth="1"/>
    <col min="8" max="8" width="25.28515625" style="5" customWidth="1"/>
    <col min="9" max="9" width="11.42578125" style="6"/>
    <col min="10" max="10" width="16.140625" style="6" customWidth="1"/>
    <col min="11" max="16384" width="11.42578125" style="6"/>
  </cols>
  <sheetData>
    <row r="1" spans="2:9" ht="20.25" customHeight="1" x14ac:dyDescent="0.2">
      <c r="B1" s="13"/>
      <c r="C1" s="39" t="s">
        <v>76</v>
      </c>
      <c r="D1" s="39"/>
      <c r="E1" s="39"/>
      <c r="F1" s="39"/>
      <c r="G1" s="39"/>
      <c r="H1" s="39"/>
      <c r="I1" s="39"/>
    </row>
    <row r="2" spans="2:9" ht="75" customHeight="1" x14ac:dyDescent="0.2">
      <c r="B2" s="40" t="s">
        <v>74</v>
      </c>
      <c r="C2" s="41"/>
      <c r="D2" s="41"/>
      <c r="E2" s="41"/>
      <c r="F2" s="41"/>
      <c r="G2" s="41"/>
      <c r="H2" s="41"/>
      <c r="I2" s="41"/>
    </row>
    <row r="3" spans="2:9" ht="55.5" customHeight="1" x14ac:dyDescent="0.2">
      <c r="B3" s="42" t="s">
        <v>75</v>
      </c>
      <c r="C3" s="42"/>
      <c r="D3" s="42"/>
      <c r="E3" s="42"/>
      <c r="F3" s="42"/>
      <c r="G3" s="42"/>
      <c r="H3" s="42"/>
      <c r="I3" s="42"/>
    </row>
    <row r="4" spans="2:9" ht="37.5" customHeight="1" x14ac:dyDescent="0.2">
      <c r="B4" s="35" t="s">
        <v>59</v>
      </c>
      <c r="C4" s="6"/>
      <c r="D4" s="6"/>
      <c r="E4" s="6"/>
      <c r="F4" s="6"/>
      <c r="G4" s="6"/>
      <c r="H4" s="6"/>
    </row>
    <row r="5" spans="2:9" ht="70.5" customHeight="1" x14ac:dyDescent="0.2">
      <c r="B5" s="17" t="s">
        <v>22</v>
      </c>
      <c r="C5" s="17" t="s">
        <v>62</v>
      </c>
      <c r="D5" s="17" t="s">
        <v>28</v>
      </c>
      <c r="E5" s="18" t="s">
        <v>23</v>
      </c>
      <c r="F5" s="15" t="s">
        <v>70</v>
      </c>
      <c r="G5" s="15" t="s">
        <v>61</v>
      </c>
      <c r="H5" s="19" t="s">
        <v>24</v>
      </c>
    </row>
    <row r="6" spans="2:9" ht="66.75" customHeight="1" x14ac:dyDescent="0.2">
      <c r="B6" s="36">
        <v>1</v>
      </c>
      <c r="C6" s="23" t="s">
        <v>63</v>
      </c>
      <c r="D6" s="22" t="s">
        <v>64</v>
      </c>
      <c r="E6" s="32"/>
      <c r="F6" s="26"/>
      <c r="G6" s="27"/>
      <c r="H6" s="28"/>
    </row>
    <row r="7" spans="2:9" ht="24.95" customHeight="1" x14ac:dyDescent="0.2">
      <c r="B7" s="36"/>
      <c r="C7" s="24"/>
      <c r="D7" s="20" t="s">
        <v>45</v>
      </c>
      <c r="E7" s="33" t="s">
        <v>21</v>
      </c>
      <c r="F7" s="21">
        <v>1</v>
      </c>
      <c r="G7" s="21"/>
      <c r="H7" s="21">
        <f>F7*G7</f>
        <v>0</v>
      </c>
    </row>
    <row r="8" spans="2:9" ht="24.95" customHeight="1" x14ac:dyDescent="0.2">
      <c r="B8" s="36">
        <v>2</v>
      </c>
      <c r="C8" s="23" t="s">
        <v>63</v>
      </c>
      <c r="D8" s="20" t="s">
        <v>47</v>
      </c>
      <c r="E8" s="33"/>
      <c r="F8" s="21"/>
      <c r="G8" s="21"/>
      <c r="H8" s="21"/>
    </row>
    <row r="9" spans="2:9" ht="24.95" customHeight="1" x14ac:dyDescent="0.2">
      <c r="B9" s="36"/>
      <c r="C9" s="24"/>
      <c r="D9" s="20" t="s">
        <v>48</v>
      </c>
      <c r="E9" s="33" t="s">
        <v>49</v>
      </c>
      <c r="F9" s="21">
        <v>5.84</v>
      </c>
      <c r="G9" s="21"/>
      <c r="H9" s="21">
        <f t="shared" ref="H9:H41" si="0">F9*G9</f>
        <v>0</v>
      </c>
    </row>
    <row r="10" spans="2:9" ht="24.95" customHeight="1" x14ac:dyDescent="0.2">
      <c r="B10" s="36">
        <v>3</v>
      </c>
      <c r="C10" s="23" t="s">
        <v>63</v>
      </c>
      <c r="D10" s="20" t="s">
        <v>66</v>
      </c>
      <c r="E10" s="33"/>
      <c r="F10" s="21"/>
      <c r="G10" s="21"/>
      <c r="H10" s="21"/>
    </row>
    <row r="11" spans="2:9" ht="24.95" customHeight="1" x14ac:dyDescent="0.2">
      <c r="B11" s="36"/>
      <c r="C11" s="24"/>
      <c r="D11" s="20" t="s">
        <v>44</v>
      </c>
      <c r="E11" s="33" t="s">
        <v>23</v>
      </c>
      <c r="F11" s="21">
        <v>2</v>
      </c>
      <c r="G11" s="21"/>
      <c r="H11" s="21">
        <f t="shared" si="0"/>
        <v>0</v>
      </c>
    </row>
    <row r="12" spans="2:9" ht="37.5" customHeight="1" x14ac:dyDescent="0.2">
      <c r="B12" s="36">
        <v>4</v>
      </c>
      <c r="C12" s="23" t="s">
        <v>63</v>
      </c>
      <c r="D12" s="20" t="s">
        <v>67</v>
      </c>
      <c r="E12" s="33"/>
      <c r="F12" s="21"/>
      <c r="G12" s="21"/>
      <c r="H12" s="21"/>
    </row>
    <row r="13" spans="2:9" ht="26.25" customHeight="1" x14ac:dyDescent="0.2">
      <c r="B13" s="36"/>
      <c r="C13" s="25"/>
      <c r="D13" s="20" t="s">
        <v>43</v>
      </c>
      <c r="E13" s="33" t="s">
        <v>25</v>
      </c>
      <c r="F13" s="21">
        <v>81</v>
      </c>
      <c r="G13" s="21"/>
      <c r="H13" s="21">
        <f t="shared" si="0"/>
        <v>0</v>
      </c>
    </row>
    <row r="14" spans="2:9" ht="35.25" customHeight="1" x14ac:dyDescent="0.2">
      <c r="B14" s="36">
        <v>5</v>
      </c>
      <c r="C14" s="23" t="s">
        <v>63</v>
      </c>
      <c r="D14" s="20" t="s">
        <v>56</v>
      </c>
      <c r="E14" s="33"/>
      <c r="F14" s="21"/>
      <c r="G14" s="21"/>
      <c r="H14" s="21"/>
    </row>
    <row r="15" spans="2:9" ht="27" customHeight="1" x14ac:dyDescent="0.2">
      <c r="B15" s="36"/>
      <c r="C15" s="25"/>
      <c r="D15" s="20" t="s">
        <v>57</v>
      </c>
      <c r="E15" s="33" t="s">
        <v>58</v>
      </c>
      <c r="F15" s="21">
        <v>6472.0000000000009</v>
      </c>
      <c r="G15" s="21"/>
      <c r="H15" s="21">
        <f t="shared" si="0"/>
        <v>0</v>
      </c>
    </row>
    <row r="16" spans="2:9" ht="40.5" customHeight="1" x14ac:dyDescent="0.2">
      <c r="B16" s="36">
        <v>6</v>
      </c>
      <c r="C16" s="23" t="s">
        <v>63</v>
      </c>
      <c r="D16" s="20" t="s">
        <v>68</v>
      </c>
      <c r="E16" s="33"/>
      <c r="F16" s="21"/>
      <c r="G16" s="21"/>
      <c r="H16" s="21"/>
    </row>
    <row r="17" spans="2:8" ht="30.75" customHeight="1" x14ac:dyDescent="0.2">
      <c r="B17" s="36"/>
      <c r="C17" s="25"/>
      <c r="D17" s="20" t="s">
        <v>37</v>
      </c>
      <c r="E17" s="33" t="s">
        <v>25</v>
      </c>
      <c r="F17" s="21">
        <v>14.5</v>
      </c>
      <c r="G17" s="21"/>
      <c r="H17" s="21">
        <f t="shared" si="0"/>
        <v>0</v>
      </c>
    </row>
    <row r="18" spans="2:8" ht="39" customHeight="1" x14ac:dyDescent="0.2">
      <c r="B18" s="36">
        <v>7</v>
      </c>
      <c r="C18" s="23" t="s">
        <v>63</v>
      </c>
      <c r="D18" s="20" t="s">
        <v>46</v>
      </c>
      <c r="E18" s="33"/>
      <c r="F18" s="21"/>
      <c r="G18" s="21"/>
      <c r="H18" s="21"/>
    </row>
    <row r="19" spans="2:8" ht="22.5" customHeight="1" x14ac:dyDescent="0.2">
      <c r="B19" s="36"/>
      <c r="C19" s="25"/>
      <c r="D19" s="20" t="s">
        <v>42</v>
      </c>
      <c r="E19" s="33" t="s">
        <v>20</v>
      </c>
      <c r="F19" s="21">
        <v>315</v>
      </c>
      <c r="G19" s="21"/>
      <c r="H19" s="21">
        <f t="shared" si="0"/>
        <v>0</v>
      </c>
    </row>
    <row r="20" spans="2:8" ht="36.75" customHeight="1" x14ac:dyDescent="0.2">
      <c r="B20" s="36">
        <v>8</v>
      </c>
      <c r="C20" s="23" t="s">
        <v>63</v>
      </c>
      <c r="D20" s="20" t="s">
        <v>31</v>
      </c>
      <c r="E20" s="33"/>
      <c r="F20" s="21"/>
      <c r="G20" s="21"/>
      <c r="H20" s="21"/>
    </row>
    <row r="21" spans="2:8" ht="25.5" customHeight="1" x14ac:dyDescent="0.2">
      <c r="B21" s="36"/>
      <c r="C21" s="25"/>
      <c r="D21" s="20" t="s">
        <v>42</v>
      </c>
      <c r="E21" s="33" t="s">
        <v>20</v>
      </c>
      <c r="F21" s="21">
        <v>98</v>
      </c>
      <c r="G21" s="21"/>
      <c r="H21" s="21">
        <f t="shared" si="0"/>
        <v>0</v>
      </c>
    </row>
    <row r="22" spans="2:8" ht="24.95" customHeight="1" x14ac:dyDescent="0.2">
      <c r="B22" s="36">
        <v>9</v>
      </c>
      <c r="C22" s="23" t="s">
        <v>63</v>
      </c>
      <c r="D22" s="20" t="s">
        <v>29</v>
      </c>
      <c r="E22" s="33"/>
      <c r="F22" s="21"/>
      <c r="G22" s="21"/>
      <c r="H22" s="21"/>
    </row>
    <row r="23" spans="2:8" ht="19.5" customHeight="1" x14ac:dyDescent="0.2">
      <c r="B23" s="36"/>
      <c r="C23" s="25"/>
      <c r="D23" s="20" t="s">
        <v>41</v>
      </c>
      <c r="E23" s="33" t="s">
        <v>25</v>
      </c>
      <c r="F23" s="21">
        <v>45</v>
      </c>
      <c r="G23" s="21"/>
      <c r="H23" s="21">
        <f t="shared" si="0"/>
        <v>0</v>
      </c>
    </row>
    <row r="24" spans="2:8" s="8" customFormat="1" ht="24.95" customHeight="1" x14ac:dyDescent="0.2">
      <c r="B24" s="36">
        <v>10</v>
      </c>
      <c r="C24" s="23" t="s">
        <v>63</v>
      </c>
      <c r="D24" s="20" t="s">
        <v>65</v>
      </c>
      <c r="E24" s="33"/>
      <c r="F24" s="21"/>
      <c r="G24" s="21"/>
      <c r="H24" s="21"/>
    </row>
    <row r="25" spans="2:8" ht="21" customHeight="1" x14ac:dyDescent="0.2">
      <c r="B25" s="36"/>
      <c r="C25" s="25"/>
      <c r="D25" s="20" t="s">
        <v>36</v>
      </c>
      <c r="E25" s="33" t="s">
        <v>25</v>
      </c>
      <c r="F25" s="21">
        <v>519</v>
      </c>
      <c r="G25" s="21"/>
      <c r="H25" s="21">
        <f t="shared" si="0"/>
        <v>0</v>
      </c>
    </row>
    <row r="26" spans="2:8" s="8" customFormat="1" ht="24.95" customHeight="1" x14ac:dyDescent="0.2">
      <c r="B26" s="36">
        <v>11</v>
      </c>
      <c r="C26" s="23" t="s">
        <v>63</v>
      </c>
      <c r="D26" s="20" t="s">
        <v>30</v>
      </c>
      <c r="E26" s="33"/>
      <c r="F26" s="21"/>
      <c r="G26" s="21"/>
      <c r="H26" s="21"/>
    </row>
    <row r="27" spans="2:8" ht="18" customHeight="1" x14ac:dyDescent="0.2">
      <c r="B27" s="36"/>
      <c r="C27" s="25"/>
      <c r="D27" s="20" t="s">
        <v>36</v>
      </c>
      <c r="E27" s="33" t="s">
        <v>25</v>
      </c>
      <c r="F27" s="21">
        <v>78</v>
      </c>
      <c r="G27" s="21"/>
      <c r="H27" s="21">
        <f t="shared" si="0"/>
        <v>0</v>
      </c>
    </row>
    <row r="28" spans="2:8" s="8" customFormat="1" ht="24" customHeight="1" x14ac:dyDescent="0.2">
      <c r="B28" s="36">
        <v>12</v>
      </c>
      <c r="C28" s="23" t="s">
        <v>63</v>
      </c>
      <c r="D28" s="20" t="s">
        <v>50</v>
      </c>
      <c r="E28" s="33"/>
      <c r="F28" s="21"/>
      <c r="G28" s="21"/>
      <c r="H28" s="21"/>
    </row>
    <row r="29" spans="2:8" s="8" customFormat="1" ht="23.25" customHeight="1" x14ac:dyDescent="0.2">
      <c r="B29" s="36"/>
      <c r="C29" s="25"/>
      <c r="D29" s="20" t="s">
        <v>35</v>
      </c>
      <c r="E29" s="33" t="s">
        <v>25</v>
      </c>
      <c r="F29" s="21">
        <v>14682</v>
      </c>
      <c r="G29" s="21"/>
      <c r="H29" s="21">
        <f t="shared" si="0"/>
        <v>0</v>
      </c>
    </row>
    <row r="30" spans="2:8" ht="23.25" customHeight="1" x14ac:dyDescent="0.2">
      <c r="B30" s="36">
        <v>13</v>
      </c>
      <c r="C30" s="23" t="s">
        <v>63</v>
      </c>
      <c r="D30" s="20" t="s">
        <v>51</v>
      </c>
      <c r="E30" s="33"/>
      <c r="F30" s="21"/>
      <c r="G30" s="21"/>
      <c r="H30" s="21"/>
    </row>
    <row r="31" spans="2:8" s="8" customFormat="1" ht="25.5" customHeight="1" x14ac:dyDescent="0.2">
      <c r="B31" s="36"/>
      <c r="C31" s="25"/>
      <c r="D31" s="20" t="s">
        <v>36</v>
      </c>
      <c r="E31" s="33" t="s">
        <v>25</v>
      </c>
      <c r="F31" s="21">
        <v>17.5</v>
      </c>
      <c r="G31" s="21"/>
      <c r="H31" s="21">
        <f t="shared" si="0"/>
        <v>0</v>
      </c>
    </row>
    <row r="32" spans="2:8" s="8" customFormat="1" ht="39" customHeight="1" x14ac:dyDescent="0.2">
      <c r="B32" s="36">
        <v>14</v>
      </c>
      <c r="C32" s="23" t="s">
        <v>63</v>
      </c>
      <c r="D32" s="20" t="s">
        <v>52</v>
      </c>
      <c r="E32" s="33"/>
      <c r="F32" s="21"/>
      <c r="G32" s="21"/>
      <c r="H32" s="21"/>
    </row>
    <row r="33" spans="2:8" s="8" customFormat="1" ht="23.25" customHeight="1" x14ac:dyDescent="0.2">
      <c r="B33" s="36"/>
      <c r="C33" s="25"/>
      <c r="D33" s="20" t="s">
        <v>36</v>
      </c>
      <c r="E33" s="33" t="s">
        <v>25</v>
      </c>
      <c r="F33" s="21">
        <v>8060</v>
      </c>
      <c r="G33" s="21"/>
      <c r="H33" s="21">
        <f t="shared" si="0"/>
        <v>0</v>
      </c>
    </row>
    <row r="34" spans="2:8" s="8" customFormat="1" ht="30" customHeight="1" x14ac:dyDescent="0.2">
      <c r="B34" s="36">
        <v>15</v>
      </c>
      <c r="C34" s="23" t="s">
        <v>63</v>
      </c>
      <c r="D34" s="20" t="s">
        <v>53</v>
      </c>
      <c r="E34" s="33"/>
      <c r="F34" s="21"/>
      <c r="G34" s="21"/>
      <c r="H34" s="21"/>
    </row>
    <row r="35" spans="2:8" s="8" customFormat="1" ht="21" customHeight="1" x14ac:dyDescent="0.2">
      <c r="B35" s="36"/>
      <c r="C35" s="25"/>
      <c r="D35" s="20" t="s">
        <v>37</v>
      </c>
      <c r="E35" s="33" t="s">
        <v>25</v>
      </c>
      <c r="F35" s="21">
        <v>4673</v>
      </c>
      <c r="G35" s="21"/>
      <c r="H35" s="21">
        <f t="shared" si="0"/>
        <v>0</v>
      </c>
    </row>
    <row r="36" spans="2:8" ht="27" customHeight="1" x14ac:dyDescent="0.2">
      <c r="B36" s="36">
        <v>16</v>
      </c>
      <c r="C36" s="23" t="s">
        <v>63</v>
      </c>
      <c r="D36" s="20" t="s">
        <v>54</v>
      </c>
      <c r="E36" s="33"/>
      <c r="F36" s="21"/>
      <c r="G36" s="21"/>
      <c r="H36" s="21"/>
    </row>
    <row r="37" spans="2:8" ht="24.75" customHeight="1" x14ac:dyDescent="0.2">
      <c r="B37" s="36"/>
      <c r="C37" s="25"/>
      <c r="D37" s="20" t="s">
        <v>27</v>
      </c>
      <c r="E37" s="33" t="s">
        <v>25</v>
      </c>
      <c r="F37" s="21">
        <v>2653</v>
      </c>
      <c r="G37" s="21"/>
      <c r="H37" s="21">
        <f t="shared" si="0"/>
        <v>0</v>
      </c>
    </row>
    <row r="38" spans="2:8" ht="33.75" customHeight="1" x14ac:dyDescent="0.2">
      <c r="B38" s="36">
        <v>17</v>
      </c>
      <c r="C38" s="23" t="s">
        <v>63</v>
      </c>
      <c r="D38" s="20" t="s">
        <v>69</v>
      </c>
      <c r="E38" s="33"/>
      <c r="F38" s="21"/>
      <c r="G38" s="21"/>
      <c r="H38" s="21"/>
    </row>
    <row r="39" spans="2:8" ht="22.5" customHeight="1" x14ac:dyDescent="0.2">
      <c r="B39" s="36"/>
      <c r="C39" s="25"/>
      <c r="D39" s="20" t="s">
        <v>40</v>
      </c>
      <c r="E39" s="33" t="s">
        <v>26</v>
      </c>
      <c r="F39" s="21">
        <v>23360.999999999996</v>
      </c>
      <c r="G39" s="21"/>
      <c r="H39" s="21">
        <f t="shared" si="0"/>
        <v>0</v>
      </c>
    </row>
    <row r="40" spans="2:8" ht="37.5" customHeight="1" x14ac:dyDescent="0.2">
      <c r="B40" s="36">
        <v>18</v>
      </c>
      <c r="C40" s="23" t="s">
        <v>63</v>
      </c>
      <c r="D40" s="20" t="s">
        <v>55</v>
      </c>
      <c r="E40" s="33"/>
      <c r="F40" s="21"/>
      <c r="G40" s="21"/>
      <c r="H40" s="21"/>
    </row>
    <row r="41" spans="2:8" ht="27" customHeight="1" x14ac:dyDescent="0.2">
      <c r="B41" s="36"/>
      <c r="C41" s="25"/>
      <c r="D41" s="20" t="s">
        <v>38</v>
      </c>
      <c r="E41" s="33" t="s">
        <v>26</v>
      </c>
      <c r="F41" s="21">
        <v>23360.999999999996</v>
      </c>
      <c r="G41" s="21"/>
      <c r="H41" s="21">
        <f t="shared" si="0"/>
        <v>0</v>
      </c>
    </row>
    <row r="42" spans="2:8" ht="27" customHeight="1" x14ac:dyDescent="0.2">
      <c r="B42" s="36">
        <v>19</v>
      </c>
      <c r="C42" s="23" t="s">
        <v>63</v>
      </c>
      <c r="D42" s="20" t="s">
        <v>73</v>
      </c>
      <c r="E42" s="33"/>
      <c r="F42" s="21"/>
      <c r="G42" s="21"/>
      <c r="H42" s="21"/>
    </row>
    <row r="43" spans="2:8" ht="27" customHeight="1" x14ac:dyDescent="0.2">
      <c r="B43" s="36"/>
      <c r="C43" s="25"/>
      <c r="D43" s="20" t="s">
        <v>38</v>
      </c>
      <c r="E43" s="33" t="s">
        <v>26</v>
      </c>
      <c r="F43" s="21">
        <v>170</v>
      </c>
      <c r="G43" s="21"/>
      <c r="H43" s="21">
        <f t="shared" ref="H43" si="1">F43*G43</f>
        <v>0</v>
      </c>
    </row>
    <row r="44" spans="2:8" ht="36.75" customHeight="1" x14ac:dyDescent="0.2">
      <c r="B44" s="36">
        <v>20</v>
      </c>
      <c r="C44" s="23" t="s">
        <v>63</v>
      </c>
      <c r="D44" s="20" t="s">
        <v>72</v>
      </c>
      <c r="E44" s="33"/>
      <c r="F44" s="21"/>
      <c r="G44" s="21"/>
      <c r="H44" s="21"/>
    </row>
    <row r="45" spans="2:8" ht="27" customHeight="1" x14ac:dyDescent="0.2">
      <c r="B45" s="36"/>
      <c r="C45" s="25"/>
      <c r="D45" s="20" t="s">
        <v>39</v>
      </c>
      <c r="E45" s="33" t="s">
        <v>23</v>
      </c>
      <c r="F45" s="21">
        <v>8</v>
      </c>
      <c r="G45" s="21"/>
      <c r="H45" s="21">
        <f t="shared" ref="H45" si="2">F45*G45</f>
        <v>0</v>
      </c>
    </row>
    <row r="46" spans="2:8" ht="24.95" customHeight="1" x14ac:dyDescent="0.2">
      <c r="B46" s="37" t="s">
        <v>34</v>
      </c>
      <c r="C46" s="37"/>
      <c r="D46" s="37"/>
      <c r="E46" s="37"/>
      <c r="F46" s="16"/>
      <c r="G46" s="16"/>
      <c r="H46" s="30">
        <f>SUM(H7:H45)</f>
        <v>0</v>
      </c>
    </row>
    <row r="47" spans="2:8" ht="24.95" customHeight="1" x14ac:dyDescent="0.2">
      <c r="B47" s="37" t="s">
        <v>32</v>
      </c>
      <c r="C47" s="37"/>
      <c r="D47" s="37"/>
      <c r="E47" s="37"/>
      <c r="F47" s="29"/>
      <c r="G47" s="29"/>
      <c r="H47" s="29">
        <f>H46*0.2</f>
        <v>0</v>
      </c>
    </row>
    <row r="48" spans="2:8" ht="24.95" customHeight="1" x14ac:dyDescent="0.2">
      <c r="B48" s="38" t="s">
        <v>33</v>
      </c>
      <c r="C48" s="38"/>
      <c r="D48" s="38"/>
      <c r="E48" s="38"/>
      <c r="F48" s="31"/>
      <c r="G48" s="31"/>
      <c r="H48" s="31">
        <f>H47+H46</f>
        <v>0</v>
      </c>
    </row>
    <row r="49" spans="2:8" ht="24.95" customHeight="1" x14ac:dyDescent="0.2">
      <c r="D49" s="12"/>
      <c r="F49" s="9"/>
      <c r="H49" s="11"/>
    </row>
    <row r="50" spans="2:8" ht="24.95" customHeight="1" x14ac:dyDescent="0.3">
      <c r="B50" s="34"/>
      <c r="C50" s="34"/>
      <c r="D50" s="34"/>
      <c r="E50" s="34" t="s">
        <v>60</v>
      </c>
      <c r="F50" s="34"/>
      <c r="G50" s="34"/>
      <c r="H50" s="34"/>
    </row>
    <row r="51" spans="2:8" ht="24.95" customHeight="1" x14ac:dyDescent="0.3">
      <c r="B51" s="6"/>
      <c r="C51" s="34"/>
      <c r="D51" s="34"/>
      <c r="E51" s="34" t="s">
        <v>71</v>
      </c>
      <c r="F51" s="34"/>
      <c r="G51" s="34"/>
      <c r="H51" s="34"/>
    </row>
    <row r="52" spans="2:8" ht="24.95" customHeight="1" x14ac:dyDescent="0.2">
      <c r="H52" s="11"/>
    </row>
    <row r="53" spans="2:8" ht="24.95" customHeight="1" x14ac:dyDescent="0.2">
      <c r="H53" s="11"/>
    </row>
  </sheetData>
  <mergeCells count="6">
    <mergeCell ref="B46:E46"/>
    <mergeCell ref="B47:E47"/>
    <mergeCell ref="B48:E48"/>
    <mergeCell ref="C1:I1"/>
    <mergeCell ref="B2:I2"/>
    <mergeCell ref="B3:I3"/>
  </mergeCells>
  <pageMargins left="0.70866141732283472" right="0.70866141732283472" top="0.43307086614173229" bottom="0.39370078740157483" header="0.31496062992125984" footer="0.19685039370078741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Macro2</vt:lpstr>
      <vt:lpstr>Macro1</vt:lpstr>
      <vt:lpstr>BPDE </vt:lpstr>
      <vt:lpstr>'BPDE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PC-1</cp:lastModifiedBy>
  <cp:lastPrinted>2026-07-15T08:52:34Z</cp:lastPrinted>
  <dcterms:created xsi:type="dcterms:W3CDTF">1997-10-06T10:49:51Z</dcterms:created>
  <dcterms:modified xsi:type="dcterms:W3CDTF">2026-07-15T08:53:31Z</dcterms:modified>
</cp:coreProperties>
</file>