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F87D9AA-15B0-4243-AE98-E0EC1E8D74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D-DF" sheetId="6" r:id="rId1"/>
  </sheets>
  <definedNames>
    <definedName name="_xlnm.Print_Titles" localSheetId="0">'BD-DF'!$5:$6</definedName>
  </definedNames>
  <calcPr calcId="191029"/>
</workbook>
</file>

<file path=xl/calcChain.xml><?xml version="1.0" encoding="utf-8"?>
<calcChain xmlns="http://schemas.openxmlformats.org/spreadsheetml/2006/main">
  <c r="A91" i="6" l="1"/>
  <c r="A89" i="6"/>
  <c r="A88" i="6"/>
  <c r="A11" i="6" l="1"/>
  <c r="A13" i="6" s="1"/>
  <c r="A14" i="6" s="1"/>
  <c r="A16" i="6" s="1"/>
  <c r="A17" i="6" s="1"/>
  <c r="A18" i="6" s="1"/>
  <c r="A19" i="6" s="1"/>
  <c r="A21" i="6" s="1"/>
  <c r="A22" i="6" s="1"/>
  <c r="A23" i="6" s="1"/>
  <c r="A25" i="6" s="1"/>
  <c r="A26" i="6" s="1"/>
  <c r="A28" i="6" s="1"/>
  <c r="A29" i="6" s="1"/>
  <c r="A30" i="6" s="1"/>
  <c r="A31" i="6" s="1"/>
  <c r="A33" i="6" s="1"/>
  <c r="A34" i="6" s="1"/>
  <c r="A35" i="6" s="1"/>
  <c r="A36" i="6" s="1"/>
  <c r="A37" i="6" s="1"/>
  <c r="A39" i="6" s="1"/>
  <c r="A40" i="6" s="1"/>
  <c r="A41" i="6" s="1"/>
  <c r="A42" i="6" s="1"/>
  <c r="A44" i="6" s="1"/>
  <c r="A45" i="6" s="1"/>
  <c r="A46" i="6" s="1"/>
  <c r="A47" i="6" s="1"/>
  <c r="A48" i="6" s="1"/>
  <c r="A49" i="6" s="1"/>
  <c r="A51" i="6" s="1"/>
  <c r="A52" i="6" s="1"/>
  <c r="A53" i="6" s="1"/>
  <c r="A54" i="6" s="1"/>
  <c r="A55" i="6" s="1"/>
  <c r="A56" i="6" s="1"/>
  <c r="D108" i="6"/>
  <c r="D36" i="6"/>
  <c r="D30" i="6"/>
  <c r="A57" i="6" l="1"/>
  <c r="A58" i="6" s="1"/>
  <c r="A62" i="6" s="1"/>
  <c r="A63" i="6" s="1"/>
  <c r="A64" i="6" s="1"/>
  <c r="A65" i="6" s="1"/>
  <c r="A66" i="6" s="1"/>
  <c r="A67" i="6" s="1"/>
  <c r="A68" i="6" s="1"/>
  <c r="A69" i="6" s="1"/>
  <c r="A73" i="6" s="1"/>
  <c r="A74" i="6" s="1"/>
  <c r="A75" i="6" s="1"/>
  <c r="A76" i="6" s="1"/>
  <c r="A77" i="6" s="1"/>
  <c r="A78" i="6" s="1"/>
  <c r="A83" i="6" s="1"/>
  <c r="A84" i="6" s="1"/>
  <c r="A85" i="6" s="1"/>
  <c r="A86" i="6" s="1"/>
  <c r="A87" i="6" s="1"/>
  <c r="A92" i="6"/>
  <c r="A93" i="6" s="1"/>
  <c r="A94" i="6" s="1"/>
  <c r="A95" i="6" s="1"/>
  <c r="A96" i="6" s="1"/>
  <c r="A97" i="6" s="1"/>
  <c r="A99" i="6" s="1"/>
  <c r="A100" i="6" s="1"/>
  <c r="A101" i="6" s="1"/>
  <c r="A106" i="6" s="1"/>
  <c r="A107" i="6" s="1"/>
  <c r="A108" i="6" s="1"/>
  <c r="A109" i="6" s="1"/>
  <c r="A110" i="6" s="1"/>
  <c r="A111" i="6" s="1"/>
  <c r="A112" i="6" s="1"/>
  <c r="A113" i="6" s="1"/>
  <c r="A114" i="6" s="1"/>
  <c r="A116" i="6" s="1"/>
  <c r="A117" i="6" s="1"/>
  <c r="A118" i="6" s="1"/>
  <c r="A119" i="6" s="1"/>
  <c r="A120" i="6" s="1"/>
  <c r="A121" i="6" s="1"/>
  <c r="A122" i="6" s="1"/>
  <c r="A123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3" i="6" s="1"/>
  <c r="A144" i="6" s="1"/>
  <c r="A145" i="6" s="1"/>
  <c r="A146" i="6" s="1"/>
  <c r="A147" i="6" s="1"/>
  <c r="A148" i="6" s="1"/>
  <c r="A149" i="6" s="1"/>
  <c r="A154" i="6" s="1"/>
  <c r="A155" i="6" s="1"/>
  <c r="A156" i="6" s="1"/>
  <c r="A158" i="6" s="1"/>
  <c r="A159" i="6" s="1"/>
  <c r="A160" i="6" s="1"/>
  <c r="A161" i="6" s="1"/>
  <c r="A163" i="6" s="1"/>
  <c r="A164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F212" i="6"/>
  <c r="A185" i="6" l="1"/>
  <c r="A186" i="6" s="1"/>
  <c r="A190" i="6" s="1"/>
  <c r="A191" i="6" s="1"/>
  <c r="A192" i="6" s="1"/>
  <c r="A193" i="6" s="1"/>
  <c r="A194" i="6" s="1"/>
  <c r="A195" i="6" s="1"/>
  <c r="A200" i="6" s="1"/>
  <c r="A201" i="6" s="1"/>
  <c r="A202" i="6" s="1"/>
  <c r="A203" i="6" s="1"/>
  <c r="A204" i="6" s="1"/>
  <c r="A205" i="6" s="1"/>
  <c r="A206" i="6" s="1"/>
  <c r="A208" i="6" s="1"/>
  <c r="A209" i="6" s="1"/>
  <c r="A210" i="6" s="1"/>
  <c r="F213" i="6"/>
  <c r="F214" i="6" s="1"/>
  <c r="F215" i="6" s="1"/>
</calcChain>
</file>

<file path=xl/sharedStrings.xml><?xml version="1.0" encoding="utf-8"?>
<sst xmlns="http://schemas.openxmlformats.org/spreadsheetml/2006/main" count="367" uniqueCount="217">
  <si>
    <t>U</t>
  </si>
  <si>
    <t>Béton de propreté</t>
  </si>
  <si>
    <t>Arase étanche</t>
  </si>
  <si>
    <t>kg</t>
  </si>
  <si>
    <t>Ens</t>
  </si>
  <si>
    <t>Façon d'appuis de fenêtre</t>
  </si>
  <si>
    <t>Renformis en béton</t>
  </si>
  <si>
    <t>Cache rideau en béton armé</t>
  </si>
  <si>
    <t xml:space="preserve">Marbre granit pour paillasse </t>
  </si>
  <si>
    <t>Habillage mural briquettes rouge</t>
  </si>
  <si>
    <t>Mise à la terre technique</t>
  </si>
  <si>
    <t>Foyer lumineux en simple allumage</t>
  </si>
  <si>
    <t>Foyer lumineux en simple allumage étanche</t>
  </si>
  <si>
    <t>Foyer lumineux sur bouton poussoir</t>
  </si>
  <si>
    <t>Interphone</t>
  </si>
  <si>
    <t>Canalisation en polypropylène réticule PPR tous diamètre PN16</t>
  </si>
  <si>
    <t>Canalisation en polypropylène réticule PER tous diamétre</t>
  </si>
  <si>
    <t>Vanne d'arrêt tout diamétre en PPR PN16</t>
  </si>
  <si>
    <t xml:space="preserve">Porte papier hygiénique </t>
  </si>
  <si>
    <t>Porte serviette</t>
  </si>
  <si>
    <t xml:space="preserve">Porte savon </t>
  </si>
  <si>
    <t>Canalisation, raccordement  et protection des split appliques</t>
  </si>
  <si>
    <t xml:space="preserve">Faux plafond en plâtre tout compris </t>
  </si>
  <si>
    <t>Dallage extérieur en béton</t>
  </si>
  <si>
    <t>Porte métallique</t>
  </si>
  <si>
    <t>Tableau électrique équipé</t>
  </si>
  <si>
    <t>Coffret de compteur</t>
  </si>
  <si>
    <t>N°</t>
  </si>
  <si>
    <t>Désignation des ouvrages</t>
  </si>
  <si>
    <t>Quantité</t>
  </si>
  <si>
    <t>Prix Uté</t>
  </si>
  <si>
    <t>Prix Total</t>
  </si>
  <si>
    <t>A// GROS ŒUVRE</t>
  </si>
  <si>
    <t>M3</t>
  </si>
  <si>
    <t>Mise en remblais ou évacuation à la décharge  publique</t>
  </si>
  <si>
    <t>Gros béton en fondation</t>
  </si>
  <si>
    <t>Maçonnerie de moellons en fondation</t>
  </si>
  <si>
    <t>Hérissonage en tout venant de 20cm d'épaisseur</t>
  </si>
  <si>
    <t>Forme de béton de 0,12 d'épaisseur y/c aciers</t>
  </si>
  <si>
    <t>Acier à haute adhérence Fe500  en fondations</t>
  </si>
  <si>
    <t xml:space="preserve"> Kg</t>
  </si>
  <si>
    <t>Canalisations en buse PVC série 1  pour évacuation Ø 200mm</t>
  </si>
  <si>
    <t>Ml</t>
  </si>
  <si>
    <t>Canalisations en buse PVC série 1  pour évacuation Ø 315mm</t>
  </si>
  <si>
    <t xml:space="preserve"> Acier à haute adhérence Fe 500 en élévation</t>
  </si>
  <si>
    <t>Appuis de fenêtre en béton armé y/c armature</t>
  </si>
  <si>
    <t>ML</t>
  </si>
  <si>
    <t>Double cloison en agglos de (15+5+10)cm</t>
  </si>
  <si>
    <t>Cloison simple en agglos de 20cm d'épaisseur</t>
  </si>
  <si>
    <t>Cloison simple en agglos de 15cm d'épaisseur</t>
  </si>
  <si>
    <t>Cloison simple en agglos de 10cm d'épaisseur</t>
  </si>
  <si>
    <t>Façon de dessus et nez d'acrotère</t>
  </si>
  <si>
    <t xml:space="preserve">Traversée de maçonnerie </t>
  </si>
  <si>
    <t>Aménagement niche compteur</t>
  </si>
  <si>
    <t>Gaine de ventillation et technique</t>
  </si>
  <si>
    <t>Souche en terrasse en béton y compris finition</t>
  </si>
  <si>
    <t>Dalette en béton légérement armé y compris acier</t>
  </si>
  <si>
    <t xml:space="preserve">                                                                             TOTAL GROS ŒUVRES</t>
  </si>
  <si>
    <t>B //REVETEMENT DE SOLS ET MURS</t>
  </si>
  <si>
    <t xml:space="preserve">                                                                             TOTAL REVETEMENT</t>
  </si>
  <si>
    <t>C// ETANCHEITE</t>
  </si>
  <si>
    <t>Forme de pente y/c chappe de lissage</t>
  </si>
  <si>
    <t>Etancheité bicouches auto protégée</t>
  </si>
  <si>
    <t>Etancheité légére des salles d'eau</t>
  </si>
  <si>
    <t>Relief d’étancheité autoprotégés</t>
  </si>
  <si>
    <t>Gargouille avec crapaudine</t>
  </si>
  <si>
    <t xml:space="preserve">                                                                         TOTAL ETANCHEITE</t>
  </si>
  <si>
    <t>D// MENUISERIE BOIS - ALUMINIUM ET MÉTALLIQUE</t>
  </si>
  <si>
    <t>Porte métallique barreaudées y/c vitrage</t>
  </si>
  <si>
    <t>Grille de protection et de défense</t>
  </si>
  <si>
    <t xml:space="preserve">                                                                         TOTAL MENUISERIE  BOIS - ALUM - METALLIQUE</t>
  </si>
  <si>
    <t>E// ELECTRICITE LUSTRERIE</t>
  </si>
  <si>
    <t>ENS</t>
  </si>
  <si>
    <t>Boite de distribution étanche</t>
  </si>
  <si>
    <t>Boite de coupure étanche</t>
  </si>
  <si>
    <t xml:space="preserve">Circuit equipotentiel </t>
  </si>
  <si>
    <t>Foyer  lumineux en  double allumage</t>
  </si>
  <si>
    <t>Foyer  lumineux en  double allumage étanche</t>
  </si>
  <si>
    <t xml:space="preserve">Foyer lumineux en va et vient </t>
  </si>
  <si>
    <t>Foyer lumineux  supplémentaires</t>
  </si>
  <si>
    <t>Prise de courant de 10/16 A +T</t>
  </si>
  <si>
    <t>Prise de courant étanche 10/16A+T</t>
  </si>
  <si>
    <t>Prise de courant triphasé</t>
  </si>
  <si>
    <t xml:space="preserve">Prise téléphone </t>
  </si>
  <si>
    <t>Prise télévision/parabole</t>
  </si>
  <si>
    <t>Prise informatique RJ45-Catégorie 6</t>
  </si>
  <si>
    <t>Prise chauffe eau</t>
  </si>
  <si>
    <t>Sonnerie d'appel</t>
  </si>
  <si>
    <t>Réglette sanitaire</t>
  </si>
  <si>
    <t>Projecteur LED étanche  50w</t>
  </si>
  <si>
    <t>Extracteur d'aire pour sanitaire de 150m3/h</t>
  </si>
  <si>
    <t>Bloc autonome de sécurité</t>
  </si>
  <si>
    <t xml:space="preserve">                                                                                                  TOTAL ELECTRICITE LUSTRERIE</t>
  </si>
  <si>
    <t>F//PLOMBERIE SANITAIRE</t>
  </si>
  <si>
    <t>Distribution principale en polyéthylène tous diamètres de  section appropriée</t>
  </si>
  <si>
    <t>Receveur de douche complet</t>
  </si>
  <si>
    <t xml:space="preserve">Lavabo sur console </t>
  </si>
  <si>
    <t>Lave main</t>
  </si>
  <si>
    <t xml:space="preserve">Siphon de sol </t>
  </si>
  <si>
    <t xml:space="preserve">                                                                                                  TOTAL PLOMBERIE-SANITAIRE</t>
  </si>
  <si>
    <t>Peinture type vinylique sur facades</t>
  </si>
  <si>
    <t>M²</t>
  </si>
  <si>
    <t>Peinture Semi-laquée sur murs et plafonds interieurs</t>
  </si>
  <si>
    <t>Peinture glycérophatique laquée sur menuiserie métallique</t>
  </si>
  <si>
    <t>MONTANT (H.T)</t>
  </si>
  <si>
    <t>T.V.A 20%</t>
  </si>
  <si>
    <t>MONTANT (T.T.C)</t>
  </si>
  <si>
    <t>Volet roulant en aluminium mousse</t>
  </si>
  <si>
    <t xml:space="preserve">Trappe de visite </t>
  </si>
  <si>
    <t>Regard de tirage de toute dimension</t>
  </si>
  <si>
    <t>WC à l'anglaise complete à chasse basse</t>
  </si>
  <si>
    <t>Fouilles en pleine masse,  en tranchées et en puits  dans tout terrain y/c rocher</t>
  </si>
  <si>
    <t>Regards de tirage de toute dimension</t>
  </si>
  <si>
    <t>Cable U 1000R 12N 1000R 02V de 5x16 mm2+T</t>
  </si>
  <si>
    <t>Cable U 1000R 12N 1000R 02V de 5x10 mm2+T</t>
  </si>
  <si>
    <t>Traversée ou trop plein</t>
  </si>
  <si>
    <t>Raccordement au réseau éléctrique existant</t>
  </si>
  <si>
    <t>Cable U 1000R 12N 1000R 02V de 4x25 mm2+T</t>
  </si>
  <si>
    <t>Cable U 1000R 12N 1000R 02V  de 5x6 mm2+T</t>
  </si>
  <si>
    <t>Caisson d'extraction d'aire pour Cuisine</t>
  </si>
  <si>
    <t>Raccordement au réseau d'eau potable</t>
  </si>
  <si>
    <t>Chauffe-eau solaire 200l</t>
  </si>
  <si>
    <t>Split mural de puissance frigorifique 9000 BTU</t>
  </si>
  <si>
    <t>Split mural de puissance frigorifique 12000 BTU</t>
  </si>
  <si>
    <t xml:space="preserve">                                                                                                  TOTAL CLIMATISATION</t>
  </si>
  <si>
    <t>H// PEINTURE - FAUX PLAFOND</t>
  </si>
  <si>
    <t>Vernis teinté sur menuiserie bois</t>
  </si>
  <si>
    <t>Dépose d’ouvrages d’électricité, de plomberie, et menuiserie existante</t>
  </si>
  <si>
    <t>Traitement de fissures apparents</t>
  </si>
  <si>
    <t>ml</t>
  </si>
  <si>
    <t>Mur de clôture</t>
  </si>
  <si>
    <t xml:space="preserve">Mur en carreaux céramique décoratif 120x60cm </t>
  </si>
  <si>
    <t>Sol en carreaux céramique rectifié teinté dans la masse de 60x60cm</t>
  </si>
  <si>
    <t>Sol en carreaux céramique rectifié teinté dans la masse et antidérapant de 60x60cm</t>
  </si>
  <si>
    <t>Plinthes en carreaux céramique rectifié teinté dans la masse de 60x10cm</t>
  </si>
  <si>
    <t>Porte à recouvrement pleine en bois SR</t>
  </si>
  <si>
    <t>Porte à recouvrement isoplene en bois SR</t>
  </si>
  <si>
    <t>Placards en bois MDF finition mélaminé</t>
  </si>
  <si>
    <t>Dressing en bois MDF finition mélaminé</t>
  </si>
  <si>
    <t>Habillage mural en bois  MDF finition mélaminé structuré</t>
  </si>
  <si>
    <t>Porte vitrée coulissante en aluminium</t>
  </si>
  <si>
    <t>Volet roulant en aluminium extrudé y/c motorisation</t>
  </si>
  <si>
    <t>Ecran douche en verre trempé 8mm</t>
  </si>
  <si>
    <t>Miroir de 6mm d'épaisseur</t>
  </si>
  <si>
    <t>Attente électrique Four</t>
  </si>
  <si>
    <t>Attente électrique machine à laver</t>
  </si>
  <si>
    <t>Attente électrique split type applique</t>
  </si>
  <si>
    <t>Attente ventilateur de gaine</t>
  </si>
  <si>
    <t>Ruban LED y compris profilé intégré</t>
  </si>
  <si>
    <t>Applique mural étanche</t>
  </si>
  <si>
    <t>Détecteur de présence</t>
  </si>
  <si>
    <t>Evacuation EU-EV et EP en PVC de diamètre 100 à 110mm</t>
  </si>
  <si>
    <t>Evacuation EU en PVC de diamètre 40 à 50mm</t>
  </si>
  <si>
    <t xml:space="preserve">Bidet suspendu </t>
  </si>
  <si>
    <t>Caniveau de douche en Inox</t>
  </si>
  <si>
    <t>Equipements douche</t>
  </si>
  <si>
    <t>Distributeur de savon liquide</t>
  </si>
  <si>
    <t xml:space="preserve">Meuble vasque complet </t>
  </si>
  <si>
    <t>Meuble vasque résidentiel</t>
  </si>
  <si>
    <t xml:space="preserve">Baignoir à posé 170x80cm </t>
  </si>
  <si>
    <t>Patère</t>
  </si>
  <si>
    <t>Corbeille</t>
  </si>
  <si>
    <t>Chauffe eau électrique 50l SLIM</t>
  </si>
  <si>
    <t>Split mural de puissance frigorifique 18000 BTU</t>
  </si>
  <si>
    <t>Faux plafond BA13 hydrofuge y/c joint creux</t>
  </si>
  <si>
    <t xml:space="preserve">                                                                                                  TOTAL PEINTURE - FAUX PLAFOND</t>
  </si>
  <si>
    <t>G// CLIMATISATION - VENTILATION</t>
  </si>
  <si>
    <t>Peinture glycérophtalique Laquée  sur murs et plafonds</t>
  </si>
  <si>
    <t>Peinture décoratif sur murs intérieurs</t>
  </si>
  <si>
    <t>F-1/ RESEAU EXTERIEUR</t>
  </si>
  <si>
    <t>F-2/ RESEAU INTERIEUR</t>
  </si>
  <si>
    <t>F-3/ EVACUATIONS</t>
  </si>
  <si>
    <t xml:space="preserve">F-4/ APPAREILS SANITAIRES </t>
  </si>
  <si>
    <t>Regards pour évacuation visitable et non visitable de 40x40cm de section interne</t>
  </si>
  <si>
    <t>Regards pour évacuation visitable et non visitable de 60x60cm de section interne</t>
  </si>
  <si>
    <t>Béton pour béton armé en fondation pour tous ouvrages</t>
  </si>
  <si>
    <t>Béton pour béton armé en  élévation pour tout ouvrage y/c éléments  décoratifs.</t>
  </si>
  <si>
    <t>Enduits intérieur sur murs au mortier de ciment</t>
  </si>
  <si>
    <t xml:space="preserve">Mur en carreaux céramique rectifié teinté dans la masse  de 120x60cm </t>
  </si>
  <si>
    <t>Mur en carreaux céramique rectifié teinté dans la masse de  30x60cm</t>
  </si>
  <si>
    <t>Attente hotte aspirrante</t>
  </si>
  <si>
    <t>Spot led 24W encastré</t>
  </si>
  <si>
    <t>Spot led 24W étanche encastré</t>
  </si>
  <si>
    <t>Tableau et clarinettes de distribution complet</t>
  </si>
  <si>
    <t>WC suspendu  à réservoir encastré</t>
  </si>
  <si>
    <t>Peinture mat sous plafonds intérieurs</t>
  </si>
  <si>
    <t>Enduits extérieurs lisse ou rustique au mortier crépi sur murs et plafonds</t>
  </si>
  <si>
    <t>Enduit intérieurs sous plafonds en plâtre Taloché</t>
  </si>
  <si>
    <t>A-1/ DEMOLITION, DECAPAGE &amp; DEPOSE</t>
  </si>
  <si>
    <t>A-2/ TERRASSEMENTS</t>
  </si>
  <si>
    <t>A-3/ OUVRAGES EN FONDATION</t>
  </si>
  <si>
    <t>A-4/ DALLAGE  ET FORME</t>
  </si>
  <si>
    <t>A-5/ BETON ARME EN FONDATION</t>
  </si>
  <si>
    <t>A-6/ CANALISATION-REGARDS</t>
  </si>
  <si>
    <t>A-7/ BETON ARME EN ELEVATION</t>
  </si>
  <si>
    <t>A-8/ MACONNERIE EN ELEVATION</t>
  </si>
  <si>
    <t>A-9/ ENDUITS</t>
  </si>
  <si>
    <t>A10/ DIVERS</t>
  </si>
  <si>
    <t>D-1/ MENUISERIE BOIS</t>
  </si>
  <si>
    <t xml:space="preserve">D-2/ MENUISERIE ALUMINIUM </t>
  </si>
  <si>
    <t>D-3/ MENUISERIE MÉTALLIQUE</t>
  </si>
  <si>
    <t xml:space="preserve">E-1/ALIMENTATION </t>
  </si>
  <si>
    <t>E-2/ DIVERS</t>
  </si>
  <si>
    <t>E-3/ FOYERS ET PRISES</t>
  </si>
  <si>
    <t>E-4/ LUSTRERIE </t>
  </si>
  <si>
    <t>H-1/ PEINTURE</t>
  </si>
  <si>
    <t>H-2/ FAUX PLAFOND</t>
  </si>
  <si>
    <t>Travaux   décapages  de  toute  nature</t>
  </si>
  <si>
    <t>Travaux  de démolitions  de  toute  nature</t>
  </si>
  <si>
    <t>Châssis vitrés basculant en aluminium y/c vitrage 6mm gris</t>
  </si>
  <si>
    <t>Dépose et repose d'appareil sanitaire existant</t>
  </si>
  <si>
    <t>Plancher hourdis y/c béton et aciers de 15+5 cm</t>
  </si>
  <si>
    <t>Plancher hourdis y/c béton et aciers de 20+5 cm</t>
  </si>
  <si>
    <t>Fenêtre vitrés à frappes ou coulissante en aluminium y/c  vitrage 6mm gris</t>
  </si>
  <si>
    <t>Cuisine semi-équipée en  meuble bas.</t>
  </si>
  <si>
    <t>Cuisine semi-équipée en  meuble haut</t>
  </si>
  <si>
    <t>Bordereau des prix détail estimatif relatif aux TRAVAUX D'AMENAGEMENT ET D'INSTALLATION DES LOGEMENTS ADMINISTRATIFS RELEVANT DE LA PREFECTURE D'INEZGANE AIT MELLOUL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</si>
</sst>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\ _F_-;\-* #,##0\ _F_-;_-* &quot;-&quot;??\ _F_-;_-@_-"/>
    <numFmt numFmtId="167" formatCode="_-* #,##0.000\ _€_-;\-* #,##0.0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sz val="11"/>
      <color rgb="FFC00000"/>
      <name val="Arial Narrow"/>
      <family val="2"/>
    </font>
    <font>
      <sz val="11"/>
      <color rgb="FF0070C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8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4" applyFont="1" applyAlignment="1">
      <alignment vertical="center" wrapText="1"/>
    </xf>
    <xf numFmtId="0" fontId="3" fillId="0" borderId="0" xfId="0" applyFont="1"/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center"/>
    </xf>
    <xf numFmtId="166" fontId="3" fillId="3" borderId="4" xfId="1" applyNumberFormat="1" applyFont="1" applyFill="1" applyBorder="1" applyAlignment="1"/>
    <xf numFmtId="164" fontId="3" fillId="3" borderId="4" xfId="1" applyFont="1" applyFill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66" fontId="3" fillId="0" borderId="5" xfId="1" applyNumberFormat="1" applyFont="1" applyFill="1" applyBorder="1" applyAlignment="1"/>
    <xf numFmtId="164" fontId="3" fillId="0" borderId="5" xfId="1" applyFont="1" applyFill="1" applyBorder="1" applyAlignment="1">
      <alignment horizontal="right"/>
    </xf>
    <xf numFmtId="1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justify"/>
    </xf>
    <xf numFmtId="2" fontId="3" fillId="0" borderId="5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left" vertical="top" wrapText="1"/>
    </xf>
    <xf numFmtId="2" fontId="3" fillId="0" borderId="5" xfId="0" applyNumberFormat="1" applyFont="1" applyBorder="1" applyAlignment="1">
      <alignment horizontal="center" vertical="center"/>
    </xf>
    <xf numFmtId="164" fontId="3" fillId="0" borderId="0" xfId="0" applyNumberFormat="1" applyFont="1"/>
    <xf numFmtId="2" fontId="3" fillId="0" borderId="5" xfId="0" applyNumberFormat="1" applyFont="1" applyBorder="1" applyAlignment="1">
      <alignment horizontal="left" vertical="top"/>
    </xf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3" fillId="0" borderId="5" xfId="4" applyFont="1" applyBorder="1" applyAlignment="1">
      <alignment vertical="center" wrapText="1"/>
    </xf>
    <xf numFmtId="0" fontId="3" fillId="0" borderId="5" xfId="4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left" vertical="top"/>
    </xf>
    <xf numFmtId="2" fontId="3" fillId="0" borderId="6" xfId="0" applyNumberFormat="1" applyFont="1" applyBorder="1" applyAlignment="1">
      <alignment horizontal="center"/>
    </xf>
    <xf numFmtId="2" fontId="4" fillId="2" borderId="7" xfId="0" applyNumberFormat="1" applyFont="1" applyFill="1" applyBorder="1" applyAlignment="1">
      <alignment vertical="center"/>
    </xf>
    <xf numFmtId="2" fontId="4" fillId="2" borderId="8" xfId="0" applyNumberFormat="1" applyFont="1" applyFill="1" applyBorder="1" applyAlignment="1">
      <alignment vertical="center"/>
    </xf>
    <xf numFmtId="166" fontId="4" fillId="2" borderId="8" xfId="0" applyNumberFormat="1" applyFont="1" applyFill="1" applyBorder="1" applyAlignment="1">
      <alignment vertical="center"/>
    </xf>
    <xf numFmtId="164" fontId="4" fillId="2" borderId="10" xfId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left"/>
    </xf>
    <xf numFmtId="166" fontId="4" fillId="3" borderId="4" xfId="1" applyNumberFormat="1" applyFont="1" applyFill="1" applyBorder="1" applyAlignment="1">
      <alignment vertical="center"/>
    </xf>
    <xf numFmtId="164" fontId="4" fillId="3" borderId="4" xfId="1" applyFont="1" applyFill="1" applyBorder="1" applyAlignment="1">
      <alignment horizontal="right" vertical="center"/>
    </xf>
    <xf numFmtId="0" fontId="3" fillId="0" borderId="6" xfId="0" quotePrefix="1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166" fontId="3" fillId="3" borderId="4" xfId="1" applyNumberFormat="1" applyFont="1" applyFill="1" applyBorder="1" applyAlignment="1">
      <alignment vertical="center"/>
    </xf>
    <xf numFmtId="164" fontId="3" fillId="3" borderId="4" xfId="1" applyFont="1" applyFill="1" applyBorder="1" applyAlignment="1">
      <alignment horizontal="right" vertical="center"/>
    </xf>
    <xf numFmtId="0" fontId="3" fillId="0" borderId="6" xfId="0" applyFont="1" applyBorder="1"/>
    <xf numFmtId="0" fontId="4" fillId="3" borderId="4" xfId="0" applyFont="1" applyFill="1" applyBorder="1"/>
    <xf numFmtId="0" fontId="4" fillId="0" borderId="5" xfId="0" applyFont="1" applyBorder="1"/>
    <xf numFmtId="0" fontId="3" fillId="0" borderId="5" xfId="0" applyFont="1" applyBorder="1" applyAlignment="1">
      <alignment wrapText="1"/>
    </xf>
    <xf numFmtId="2" fontId="3" fillId="3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3" fillId="0" borderId="5" xfId="0" quotePrefix="1" applyFont="1" applyBorder="1" applyAlignment="1">
      <alignment horizontal="left"/>
    </xf>
    <xf numFmtId="0" fontId="3" fillId="0" borderId="5" xfId="0" applyFont="1" applyBorder="1" applyAlignment="1">
      <alignment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justify"/>
    </xf>
    <xf numFmtId="164" fontId="4" fillId="2" borderId="10" xfId="7" applyFont="1" applyFill="1" applyBorder="1" applyAlignment="1">
      <alignment horizontal="right"/>
    </xf>
    <xf numFmtId="0" fontId="4" fillId="3" borderId="4" xfId="0" applyFont="1" applyFill="1" applyBorder="1" applyAlignment="1">
      <alignment horizontal="justify"/>
    </xf>
    <xf numFmtId="2" fontId="4" fillId="3" borderId="4" xfId="0" applyNumberFormat="1" applyFont="1" applyFill="1" applyBorder="1" applyAlignment="1">
      <alignment horizontal="center" vertical="center"/>
    </xf>
    <xf numFmtId="164" fontId="4" fillId="3" borderId="4" xfId="7" applyFont="1" applyFill="1" applyBorder="1" applyAlignment="1">
      <alignment horizontal="right"/>
    </xf>
    <xf numFmtId="2" fontId="4" fillId="0" borderId="5" xfId="0" applyNumberFormat="1" applyFont="1" applyBorder="1" applyAlignment="1">
      <alignment horizontal="center" vertical="center"/>
    </xf>
    <xf numFmtId="1" fontId="3" fillId="0" borderId="5" xfId="0" quotePrefix="1" applyNumberFormat="1" applyFont="1" applyBorder="1" applyAlignment="1">
      <alignment horizontal="center" vertical="center"/>
    </xf>
    <xf numFmtId="164" fontId="3" fillId="3" borderId="4" xfId="7" applyFont="1" applyFill="1" applyBorder="1" applyAlignment="1">
      <alignment horizontal="right"/>
    </xf>
    <xf numFmtId="0" fontId="3" fillId="0" borderId="0" xfId="2" applyFont="1" applyAlignment="1">
      <alignment horizontal="center" vertical="center"/>
    </xf>
    <xf numFmtId="0" fontId="3" fillId="0" borderId="0" xfId="2" applyFont="1"/>
    <xf numFmtId="164" fontId="4" fillId="2" borderId="10" xfId="1" applyFont="1" applyFill="1" applyBorder="1" applyAlignment="1">
      <alignment horizontal="right"/>
    </xf>
    <xf numFmtId="167" fontId="3" fillId="0" borderId="0" xfId="0" applyNumberFormat="1" applyFont="1"/>
    <xf numFmtId="164" fontId="3" fillId="0" borderId="0" xfId="1" applyFont="1" applyFill="1"/>
    <xf numFmtId="0" fontId="6" fillId="0" borderId="0" xfId="0" applyFont="1"/>
    <xf numFmtId="164" fontId="6" fillId="0" borderId="0" xfId="1" applyFont="1" applyFill="1"/>
    <xf numFmtId="0" fontId="7" fillId="0" borderId="0" xfId="0" applyFont="1"/>
    <xf numFmtId="164" fontId="7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6" fontId="3" fillId="0" borderId="0" xfId="1" applyNumberFormat="1" applyFont="1" applyFill="1" applyAlignme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3" borderId="4" xfId="1" applyFont="1" applyFill="1" applyBorder="1" applyAlignment="1">
      <alignment horizontal="right" indent="1"/>
    </xf>
    <xf numFmtId="164" fontId="3" fillId="0" borderId="5" xfId="1" applyFont="1" applyFill="1" applyBorder="1" applyAlignment="1">
      <alignment horizontal="right" indent="1"/>
    </xf>
    <xf numFmtId="2" fontId="3" fillId="2" borderId="9" xfId="0" applyNumberFormat="1" applyFont="1" applyFill="1" applyBorder="1" applyAlignment="1">
      <alignment horizontal="right" vertical="center" indent="1"/>
    </xf>
    <xf numFmtId="164" fontId="3" fillId="3" borderId="4" xfId="1" applyFont="1" applyFill="1" applyBorder="1" applyAlignment="1">
      <alignment horizontal="right" vertical="center" indent="1"/>
    </xf>
    <xf numFmtId="164" fontId="3" fillId="0" borderId="0" xfId="1" applyFont="1" applyFill="1" applyAlignment="1">
      <alignment horizontal="right" indent="1"/>
    </xf>
    <xf numFmtId="165" fontId="3" fillId="0" borderId="5" xfId="1" applyNumberFormat="1" applyFont="1" applyFill="1" applyBorder="1" applyAlignment="1">
      <alignment horizontal="right" vertical="center" wrapText="1"/>
    </xf>
    <xf numFmtId="166" fontId="3" fillId="0" borderId="5" xfId="1" applyNumberFormat="1" applyFont="1" applyFill="1" applyBorder="1" applyAlignment="1">
      <alignment horizontal="right"/>
    </xf>
    <xf numFmtId="166" fontId="3" fillId="0" borderId="5" xfId="1" applyNumberFormat="1" applyFont="1" applyFill="1" applyBorder="1" applyAlignment="1">
      <alignment horizontal="right" vertical="center" wrapText="1"/>
    </xf>
    <xf numFmtId="166" fontId="3" fillId="0" borderId="6" xfId="1" applyNumberFormat="1" applyFont="1" applyFill="1" applyBorder="1" applyAlignment="1">
      <alignment horizontal="right" vertical="center" wrapText="1"/>
    </xf>
    <xf numFmtId="165" fontId="3" fillId="0" borderId="6" xfId="1" applyNumberFormat="1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6" fontId="4" fillId="2" borderId="2" xfId="1" applyNumberFormat="1" applyFont="1" applyFill="1" applyBorder="1" applyAlignment="1">
      <alignment vertical="center"/>
    </xf>
    <xf numFmtId="166" fontId="4" fillId="2" borderId="3" xfId="1" applyNumberFormat="1" applyFont="1" applyFill="1" applyBorder="1" applyAlignment="1">
      <alignment vertical="center"/>
    </xf>
    <xf numFmtId="164" fontId="3" fillId="2" borderId="2" xfId="1" applyFont="1" applyFill="1" applyBorder="1" applyAlignment="1">
      <alignment horizontal="right" vertical="center" indent="1"/>
    </xf>
    <xf numFmtId="164" fontId="3" fillId="2" borderId="3" xfId="1" applyFont="1" applyFill="1" applyBorder="1" applyAlignment="1">
      <alignment horizontal="right" vertical="center" indent="1"/>
    </xf>
    <xf numFmtId="2" fontId="4" fillId="2" borderId="2" xfId="2" applyNumberFormat="1" applyFont="1" applyFill="1" applyBorder="1" applyAlignment="1">
      <alignment horizontal="center" vertical="center"/>
    </xf>
    <xf numFmtId="2" fontId="4" fillId="2" borderId="3" xfId="2" applyNumberFormat="1" applyFont="1" applyFill="1" applyBorder="1" applyAlignment="1">
      <alignment horizontal="center" vertical="center"/>
    </xf>
    <xf numFmtId="0" fontId="4" fillId="0" borderId="11" xfId="2" applyFont="1" applyBorder="1" applyAlignment="1">
      <alignment horizontal="center" vertical="top" wrapText="1"/>
    </xf>
    <xf numFmtId="0" fontId="4" fillId="0" borderId="0" xfId="2" applyFont="1" applyAlignment="1">
      <alignment horizontal="center" vertical="top" wrapText="1"/>
    </xf>
    <xf numFmtId="0" fontId="3" fillId="0" borderId="12" xfId="0" applyFont="1" applyBorder="1" applyAlignment="1">
      <alignment horizontal="center"/>
    </xf>
  </cellXfs>
  <cellStyles count="8">
    <cellStyle name="Comma" xfId="1" builtinId="3"/>
    <cellStyle name="Milliers 2" xfId="3" xr:uid="{00000000-0005-0000-0000-000001000000}"/>
    <cellStyle name="Milliers 6" xfId="6" xr:uid="{00000000-0005-0000-0000-000002000000}"/>
    <cellStyle name="Milliers_sutradia" xfId="7" xr:uid="{00000000-0005-0000-0000-000003000000}"/>
    <cellStyle name="Normal" xfId="0" builtinId="0"/>
    <cellStyle name="Normal 2" xfId="2" xr:uid="{00000000-0005-0000-0000-000005000000}"/>
    <cellStyle name="Normal 2 2" xfId="4" xr:uid="{00000000-0005-0000-0000-000006000000}"/>
    <cellStyle name="Normal 2 3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9"/>
  <sheetViews>
    <sheetView tabSelected="1" workbookViewId="0">
      <selection activeCell="A4" sqref="A4:F4"/>
    </sheetView>
  </sheetViews>
  <sheetFormatPr defaultColWidth="11.42578125" defaultRowHeight="16.5" x14ac:dyDescent="0.3"/>
  <cols>
    <col min="1" max="1" width="5.85546875" style="69" customWidth="1"/>
    <col min="2" max="2" width="56.7109375" style="2" customWidth="1"/>
    <col min="3" max="3" width="6" style="70" customWidth="1"/>
    <col min="4" max="4" width="9.28515625" style="71" customWidth="1"/>
    <col min="5" max="5" width="13.140625" style="78" customWidth="1"/>
    <col min="6" max="6" width="15.5703125" style="72" customWidth="1"/>
    <col min="7" max="7" width="11.42578125" style="2"/>
    <col min="8" max="8" width="21.5703125" style="2" customWidth="1"/>
    <col min="9" max="9" width="13.85546875" style="2" customWidth="1"/>
    <col min="10" max="10" width="15.5703125" style="2" customWidth="1"/>
    <col min="11" max="16384" width="11.42578125" style="2"/>
  </cols>
  <sheetData>
    <row r="1" spans="1:7" s="1" customFormat="1" ht="17.25" thickBot="1" x14ac:dyDescent="0.35">
      <c r="A1" s="85"/>
      <c r="B1" s="85"/>
      <c r="C1" s="85"/>
      <c r="D1" s="85"/>
      <c r="E1" s="85"/>
      <c r="F1" s="85"/>
    </row>
    <row r="2" spans="1:7" s="1" customFormat="1" ht="17.25" thickTop="1" x14ac:dyDescent="0.25">
      <c r="A2" s="94" t="s">
        <v>216</v>
      </c>
      <c r="B2" s="94"/>
      <c r="C2" s="94"/>
      <c r="D2" s="94"/>
      <c r="E2" s="94"/>
      <c r="F2" s="94"/>
    </row>
    <row r="3" spans="1:7" s="1" customFormat="1" x14ac:dyDescent="0.25">
      <c r="A3" s="95"/>
      <c r="B3" s="95"/>
      <c r="C3" s="95"/>
      <c r="D3" s="95"/>
      <c r="E3" s="95"/>
      <c r="F3" s="95"/>
    </row>
    <row r="4" spans="1:7" ht="17.25" thickBot="1" x14ac:dyDescent="0.35">
      <c r="A4" s="96"/>
      <c r="B4" s="96"/>
      <c r="C4" s="96"/>
      <c r="D4" s="96"/>
      <c r="E4" s="96"/>
      <c r="F4" s="96"/>
    </row>
    <row r="5" spans="1:7" x14ac:dyDescent="0.3">
      <c r="A5" s="86" t="s">
        <v>27</v>
      </c>
      <c r="B5" s="86" t="s">
        <v>28</v>
      </c>
      <c r="C5" s="86" t="s">
        <v>0</v>
      </c>
      <c r="D5" s="88" t="s">
        <v>29</v>
      </c>
      <c r="E5" s="90" t="s">
        <v>30</v>
      </c>
      <c r="F5" s="92" t="s">
        <v>31</v>
      </c>
    </row>
    <row r="6" spans="1:7" ht="17.25" thickBot="1" x14ac:dyDescent="0.35">
      <c r="A6" s="87"/>
      <c r="B6" s="87"/>
      <c r="C6" s="87"/>
      <c r="D6" s="89"/>
      <c r="E6" s="91"/>
      <c r="F6" s="93"/>
    </row>
    <row r="7" spans="1:7" x14ac:dyDescent="0.3">
      <c r="A7" s="3"/>
      <c r="B7" s="4" t="s">
        <v>32</v>
      </c>
      <c r="C7" s="5"/>
      <c r="D7" s="6"/>
      <c r="E7" s="74"/>
      <c r="F7" s="7"/>
    </row>
    <row r="8" spans="1:7" x14ac:dyDescent="0.3">
      <c r="A8" s="8"/>
      <c r="B8" s="9" t="s">
        <v>188</v>
      </c>
      <c r="C8" s="10"/>
      <c r="D8" s="11"/>
      <c r="E8" s="75"/>
      <c r="F8" s="12"/>
    </row>
    <row r="9" spans="1:7" s="16" customFormat="1" ht="13.5" customHeight="1" x14ac:dyDescent="0.25">
      <c r="A9" s="13">
        <v>1</v>
      </c>
      <c r="B9" s="14" t="s">
        <v>208</v>
      </c>
      <c r="C9" s="21" t="s">
        <v>33</v>
      </c>
      <c r="D9" s="81">
        <v>6</v>
      </c>
      <c r="E9" s="79"/>
      <c r="F9" s="79"/>
    </row>
    <row r="10" spans="1:7" s="16" customFormat="1" ht="13.5" customHeight="1" x14ac:dyDescent="0.3">
      <c r="A10" s="13">
        <v>2</v>
      </c>
      <c r="B10" s="14" t="s">
        <v>207</v>
      </c>
      <c r="C10" s="18" t="s">
        <v>101</v>
      </c>
      <c r="D10" s="81">
        <v>160</v>
      </c>
      <c r="E10" s="79"/>
      <c r="F10" s="79"/>
    </row>
    <row r="11" spans="1:7" s="16" customFormat="1" ht="15" customHeight="1" x14ac:dyDescent="0.3">
      <c r="A11" s="13">
        <f>A10+1</f>
        <v>3</v>
      </c>
      <c r="B11" s="17" t="s">
        <v>127</v>
      </c>
      <c r="C11" s="18" t="s">
        <v>0</v>
      </c>
      <c r="D11" s="81">
        <v>25</v>
      </c>
      <c r="E11" s="79"/>
      <c r="F11" s="79"/>
    </row>
    <row r="12" spans="1:7" x14ac:dyDescent="0.3">
      <c r="A12" s="8"/>
      <c r="B12" s="9" t="s">
        <v>189</v>
      </c>
      <c r="C12" s="18"/>
      <c r="D12" s="80"/>
      <c r="E12" s="79"/>
      <c r="F12" s="79"/>
    </row>
    <row r="13" spans="1:7" ht="33" x14ac:dyDescent="0.3">
      <c r="A13" s="19">
        <f>+A11+1</f>
        <v>4</v>
      </c>
      <c r="B13" s="20" t="s">
        <v>111</v>
      </c>
      <c r="C13" s="21" t="s">
        <v>33</v>
      </c>
      <c r="D13" s="81">
        <v>170</v>
      </c>
      <c r="E13" s="79"/>
      <c r="F13" s="79"/>
      <c r="G13" s="22"/>
    </row>
    <row r="14" spans="1:7" x14ac:dyDescent="0.3">
      <c r="A14" s="19">
        <f>+A13+1</f>
        <v>5</v>
      </c>
      <c r="B14" s="20" t="s">
        <v>34</v>
      </c>
      <c r="C14" s="18" t="s">
        <v>33</v>
      </c>
      <c r="D14" s="81">
        <v>170</v>
      </c>
      <c r="E14" s="79"/>
      <c r="F14" s="79"/>
      <c r="G14" s="22"/>
    </row>
    <row r="15" spans="1:7" x14ac:dyDescent="0.3">
      <c r="A15" s="8"/>
      <c r="B15" s="9" t="s">
        <v>190</v>
      </c>
      <c r="C15" s="18"/>
      <c r="D15" s="81"/>
      <c r="E15" s="79"/>
      <c r="F15" s="79"/>
      <c r="G15" s="22"/>
    </row>
    <row r="16" spans="1:7" x14ac:dyDescent="0.3">
      <c r="A16" s="8">
        <f>+A14+1</f>
        <v>6</v>
      </c>
      <c r="B16" s="23" t="s">
        <v>1</v>
      </c>
      <c r="C16" s="18" t="s">
        <v>33</v>
      </c>
      <c r="D16" s="81">
        <v>15</v>
      </c>
      <c r="E16" s="79"/>
      <c r="F16" s="79"/>
      <c r="G16" s="22"/>
    </row>
    <row r="17" spans="1:7" x14ac:dyDescent="0.3">
      <c r="A17" s="8">
        <f>+A16+1</f>
        <v>7</v>
      </c>
      <c r="B17" s="23" t="s">
        <v>35</v>
      </c>
      <c r="C17" s="18" t="s">
        <v>33</v>
      </c>
      <c r="D17" s="81">
        <v>5</v>
      </c>
      <c r="E17" s="79"/>
      <c r="F17" s="79"/>
      <c r="G17" s="22"/>
    </row>
    <row r="18" spans="1:7" x14ac:dyDescent="0.3">
      <c r="A18" s="8">
        <f>+A17+1</f>
        <v>8</v>
      </c>
      <c r="B18" s="23" t="s">
        <v>36</v>
      </c>
      <c r="C18" s="18" t="s">
        <v>33</v>
      </c>
      <c r="D18" s="81">
        <v>45</v>
      </c>
      <c r="E18" s="79"/>
      <c r="F18" s="79"/>
      <c r="G18" s="22"/>
    </row>
    <row r="19" spans="1:7" x14ac:dyDescent="0.3">
      <c r="A19" s="8">
        <f>+A18+1</f>
        <v>9</v>
      </c>
      <c r="B19" s="23" t="s">
        <v>2</v>
      </c>
      <c r="C19" s="18" t="s">
        <v>101</v>
      </c>
      <c r="D19" s="81">
        <v>73</v>
      </c>
      <c r="E19" s="79"/>
      <c r="F19" s="79"/>
      <c r="G19" s="22"/>
    </row>
    <row r="20" spans="1:7" x14ac:dyDescent="0.3">
      <c r="A20" s="8"/>
      <c r="B20" s="9" t="s">
        <v>191</v>
      </c>
      <c r="C20" s="18"/>
      <c r="D20" s="81"/>
      <c r="E20" s="79"/>
      <c r="F20" s="79"/>
      <c r="G20" s="22"/>
    </row>
    <row r="21" spans="1:7" x14ac:dyDescent="0.3">
      <c r="A21" s="8">
        <f>+A19+1</f>
        <v>10</v>
      </c>
      <c r="B21" s="23" t="s">
        <v>37</v>
      </c>
      <c r="C21" s="18" t="s">
        <v>101</v>
      </c>
      <c r="D21" s="81">
        <v>165</v>
      </c>
      <c r="E21" s="79"/>
      <c r="F21" s="79"/>
      <c r="G21" s="22"/>
    </row>
    <row r="22" spans="1:7" x14ac:dyDescent="0.3">
      <c r="A22" s="8">
        <f>+A21+1</f>
        <v>11</v>
      </c>
      <c r="B22" s="23" t="s">
        <v>38</v>
      </c>
      <c r="C22" s="18" t="s">
        <v>101</v>
      </c>
      <c r="D22" s="81">
        <v>165</v>
      </c>
      <c r="E22" s="79"/>
      <c r="F22" s="79"/>
      <c r="G22" s="22"/>
    </row>
    <row r="23" spans="1:7" x14ac:dyDescent="0.3">
      <c r="A23" s="8">
        <f>+A22+1</f>
        <v>12</v>
      </c>
      <c r="B23" s="24" t="s">
        <v>6</v>
      </c>
      <c r="C23" s="18" t="s">
        <v>101</v>
      </c>
      <c r="D23" s="81">
        <v>10</v>
      </c>
      <c r="E23" s="79"/>
      <c r="F23" s="79"/>
      <c r="G23" s="22"/>
    </row>
    <row r="24" spans="1:7" x14ac:dyDescent="0.3">
      <c r="A24" s="8"/>
      <c r="B24" s="9" t="s">
        <v>192</v>
      </c>
      <c r="C24" s="18"/>
      <c r="D24" s="81"/>
      <c r="E24" s="79"/>
      <c r="F24" s="79"/>
      <c r="G24" s="22"/>
    </row>
    <row r="25" spans="1:7" x14ac:dyDescent="0.3">
      <c r="A25" s="8">
        <f>+A23+1</f>
        <v>13</v>
      </c>
      <c r="B25" s="23" t="s">
        <v>175</v>
      </c>
      <c r="C25" s="18" t="s">
        <v>33</v>
      </c>
      <c r="D25" s="81">
        <v>40</v>
      </c>
      <c r="E25" s="79"/>
      <c r="F25" s="79"/>
      <c r="G25" s="22"/>
    </row>
    <row r="26" spans="1:7" x14ac:dyDescent="0.3">
      <c r="A26" s="8">
        <f>+A25+1</f>
        <v>14</v>
      </c>
      <c r="B26" s="23" t="s">
        <v>39</v>
      </c>
      <c r="C26" s="18" t="s">
        <v>40</v>
      </c>
      <c r="D26" s="81">
        <v>3000</v>
      </c>
      <c r="E26" s="79"/>
      <c r="F26" s="79"/>
      <c r="G26" s="22"/>
    </row>
    <row r="27" spans="1:7" x14ac:dyDescent="0.3">
      <c r="A27" s="8"/>
      <c r="B27" s="9" t="s">
        <v>193</v>
      </c>
      <c r="C27" s="18"/>
      <c r="D27" s="81"/>
      <c r="E27" s="79"/>
      <c r="F27" s="79"/>
      <c r="G27" s="22"/>
    </row>
    <row r="28" spans="1:7" x14ac:dyDescent="0.3">
      <c r="A28" s="8">
        <f>+A26+1</f>
        <v>15</v>
      </c>
      <c r="B28" s="23" t="s">
        <v>41</v>
      </c>
      <c r="C28" s="18" t="s">
        <v>42</v>
      </c>
      <c r="D28" s="81">
        <v>65</v>
      </c>
      <c r="E28" s="79"/>
      <c r="F28" s="79"/>
      <c r="G28" s="22"/>
    </row>
    <row r="29" spans="1:7" x14ac:dyDescent="0.3">
      <c r="A29" s="8">
        <f t="shared" ref="A29:A31" si="0">+A28+1</f>
        <v>16</v>
      </c>
      <c r="B29" s="23" t="s">
        <v>43</v>
      </c>
      <c r="C29" s="18" t="s">
        <v>42</v>
      </c>
      <c r="D29" s="81">
        <v>25</v>
      </c>
      <c r="E29" s="79"/>
      <c r="F29" s="79"/>
      <c r="G29" s="22"/>
    </row>
    <row r="30" spans="1:7" ht="33" x14ac:dyDescent="0.3">
      <c r="A30" s="8">
        <f t="shared" si="0"/>
        <v>17</v>
      </c>
      <c r="B30" s="20" t="s">
        <v>173</v>
      </c>
      <c r="C30" s="18" t="s">
        <v>0</v>
      </c>
      <c r="D30" s="81">
        <f>9+10</f>
        <v>19</v>
      </c>
      <c r="E30" s="79"/>
      <c r="F30" s="79"/>
      <c r="G30" s="22"/>
    </row>
    <row r="31" spans="1:7" ht="33" x14ac:dyDescent="0.3">
      <c r="A31" s="8">
        <f t="shared" si="0"/>
        <v>18</v>
      </c>
      <c r="B31" s="20" t="s">
        <v>174</v>
      </c>
      <c r="C31" s="18" t="s">
        <v>0</v>
      </c>
      <c r="D31" s="81">
        <v>2</v>
      </c>
      <c r="E31" s="79"/>
      <c r="F31" s="79"/>
      <c r="G31" s="22"/>
    </row>
    <row r="32" spans="1:7" x14ac:dyDescent="0.3">
      <c r="A32" s="8"/>
      <c r="B32" s="9" t="s">
        <v>194</v>
      </c>
      <c r="C32" s="18"/>
      <c r="D32" s="81"/>
      <c r="E32" s="79"/>
      <c r="F32" s="79"/>
      <c r="G32" s="22"/>
    </row>
    <row r="33" spans="1:7" ht="33" x14ac:dyDescent="0.3">
      <c r="A33" s="8">
        <f>+A31+1</f>
        <v>19</v>
      </c>
      <c r="B33" s="20" t="s">
        <v>176</v>
      </c>
      <c r="C33" s="21" t="s">
        <v>33</v>
      </c>
      <c r="D33" s="81">
        <v>40</v>
      </c>
      <c r="E33" s="79"/>
      <c r="F33" s="79"/>
      <c r="G33" s="22"/>
    </row>
    <row r="34" spans="1:7" x14ac:dyDescent="0.3">
      <c r="A34" s="8">
        <f>+A33+1</f>
        <v>20</v>
      </c>
      <c r="B34" s="23" t="s">
        <v>211</v>
      </c>
      <c r="C34" s="18" t="s">
        <v>101</v>
      </c>
      <c r="D34" s="81">
        <v>118</v>
      </c>
      <c r="E34" s="79"/>
      <c r="F34" s="79"/>
      <c r="G34" s="22"/>
    </row>
    <row r="35" spans="1:7" x14ac:dyDescent="0.3">
      <c r="A35" s="8">
        <f t="shared" ref="A35:A36" si="1">+A34+1</f>
        <v>21</v>
      </c>
      <c r="B35" s="23" t="s">
        <v>212</v>
      </c>
      <c r="C35" s="18" t="s">
        <v>101</v>
      </c>
      <c r="D35" s="81">
        <v>32</v>
      </c>
      <c r="E35" s="79"/>
      <c r="F35" s="79"/>
      <c r="G35" s="22"/>
    </row>
    <row r="36" spans="1:7" x14ac:dyDescent="0.3">
      <c r="A36" s="8">
        <f t="shared" si="1"/>
        <v>22</v>
      </c>
      <c r="B36" s="23" t="s">
        <v>44</v>
      </c>
      <c r="C36" s="18" t="s">
        <v>3</v>
      </c>
      <c r="D36" s="81">
        <f>+D33*120</f>
        <v>4800</v>
      </c>
      <c r="E36" s="79"/>
      <c r="F36" s="79"/>
      <c r="G36" s="22"/>
    </row>
    <row r="37" spans="1:7" x14ac:dyDescent="0.3">
      <c r="A37" s="8">
        <f>+A36+1</f>
        <v>23</v>
      </c>
      <c r="B37" s="23" t="s">
        <v>45</v>
      </c>
      <c r="C37" s="18" t="s">
        <v>46</v>
      </c>
      <c r="D37" s="81">
        <v>16</v>
      </c>
      <c r="E37" s="79"/>
      <c r="F37" s="79"/>
      <c r="G37" s="22"/>
    </row>
    <row r="38" spans="1:7" x14ac:dyDescent="0.3">
      <c r="A38" s="8"/>
      <c r="B38" s="9" t="s">
        <v>195</v>
      </c>
      <c r="C38" s="18"/>
      <c r="D38" s="81"/>
      <c r="E38" s="79"/>
      <c r="F38" s="79"/>
      <c r="G38" s="22"/>
    </row>
    <row r="39" spans="1:7" x14ac:dyDescent="0.3">
      <c r="A39" s="8">
        <f>+A37+1</f>
        <v>24</v>
      </c>
      <c r="B39" s="23" t="s">
        <v>47</v>
      </c>
      <c r="C39" s="18" t="s">
        <v>101</v>
      </c>
      <c r="D39" s="81">
        <v>150</v>
      </c>
      <c r="E39" s="79"/>
      <c r="F39" s="79"/>
      <c r="G39" s="22"/>
    </row>
    <row r="40" spans="1:7" x14ac:dyDescent="0.3">
      <c r="A40" s="8">
        <f>+A39+1</f>
        <v>25</v>
      </c>
      <c r="B40" s="23" t="s">
        <v>48</v>
      </c>
      <c r="C40" s="18" t="s">
        <v>101</v>
      </c>
      <c r="D40" s="81">
        <v>239</v>
      </c>
      <c r="E40" s="79"/>
      <c r="F40" s="79"/>
      <c r="G40" s="22"/>
    </row>
    <row r="41" spans="1:7" x14ac:dyDescent="0.3">
      <c r="A41" s="8">
        <f t="shared" ref="A41:A42" si="2">+A40+1</f>
        <v>26</v>
      </c>
      <c r="B41" s="23" t="s">
        <v>49</v>
      </c>
      <c r="C41" s="18" t="s">
        <v>101</v>
      </c>
      <c r="D41" s="81">
        <v>212</v>
      </c>
      <c r="E41" s="79"/>
      <c r="F41" s="79"/>
      <c r="G41" s="22"/>
    </row>
    <row r="42" spans="1:7" x14ac:dyDescent="0.3">
      <c r="A42" s="8">
        <f t="shared" si="2"/>
        <v>27</v>
      </c>
      <c r="B42" s="23" t="s">
        <v>50</v>
      </c>
      <c r="C42" s="18" t="s">
        <v>101</v>
      </c>
      <c r="D42" s="81">
        <v>43</v>
      </c>
      <c r="E42" s="79"/>
      <c r="F42" s="79"/>
      <c r="G42" s="22"/>
    </row>
    <row r="43" spans="1:7" x14ac:dyDescent="0.3">
      <c r="A43" s="8"/>
      <c r="B43" s="9" t="s">
        <v>196</v>
      </c>
      <c r="C43" s="18"/>
      <c r="D43" s="81"/>
      <c r="E43" s="79"/>
      <c r="F43" s="79"/>
      <c r="G43" s="22"/>
    </row>
    <row r="44" spans="1:7" ht="18" customHeight="1" x14ac:dyDescent="0.3">
      <c r="A44" s="8">
        <f>+A42+1</f>
        <v>28</v>
      </c>
      <c r="B44" s="20" t="s">
        <v>186</v>
      </c>
      <c r="C44" s="18" t="s">
        <v>101</v>
      </c>
      <c r="D44" s="81">
        <v>500</v>
      </c>
      <c r="E44" s="79"/>
      <c r="F44" s="79"/>
      <c r="G44" s="22"/>
    </row>
    <row r="45" spans="1:7" x14ac:dyDescent="0.3">
      <c r="A45" s="8">
        <f>+A44+1</f>
        <v>29</v>
      </c>
      <c r="B45" s="23" t="s">
        <v>177</v>
      </c>
      <c r="C45" s="18" t="s">
        <v>101</v>
      </c>
      <c r="D45" s="81">
        <v>730</v>
      </c>
      <c r="E45" s="79"/>
      <c r="F45" s="79"/>
      <c r="G45" s="22"/>
    </row>
    <row r="46" spans="1:7" x14ac:dyDescent="0.3">
      <c r="A46" s="8">
        <f>+A45+1</f>
        <v>30</v>
      </c>
      <c r="B46" s="23" t="s">
        <v>187</v>
      </c>
      <c r="C46" s="18" t="s">
        <v>101</v>
      </c>
      <c r="D46" s="81">
        <v>50</v>
      </c>
      <c r="E46" s="79"/>
      <c r="F46" s="79"/>
      <c r="G46" s="22"/>
    </row>
    <row r="47" spans="1:7" x14ac:dyDescent="0.3">
      <c r="A47" s="8">
        <f>+A46+1</f>
        <v>31</v>
      </c>
      <c r="B47" s="23" t="s">
        <v>5</v>
      </c>
      <c r="C47" s="18" t="s">
        <v>46</v>
      </c>
      <c r="D47" s="81">
        <v>16</v>
      </c>
      <c r="E47" s="79"/>
      <c r="F47" s="79"/>
      <c r="G47" s="22"/>
    </row>
    <row r="48" spans="1:7" x14ac:dyDescent="0.3">
      <c r="A48" s="8">
        <f>+A47+1</f>
        <v>32</v>
      </c>
      <c r="B48" s="23" t="s">
        <v>51</v>
      </c>
      <c r="C48" s="18" t="s">
        <v>46</v>
      </c>
      <c r="D48" s="81">
        <v>78</v>
      </c>
      <c r="E48" s="79"/>
      <c r="F48" s="79"/>
      <c r="G48" s="22"/>
    </row>
    <row r="49" spans="1:7" s="16" customFormat="1" ht="13.5" customHeight="1" x14ac:dyDescent="0.25">
      <c r="A49" s="13">
        <f>+A48+1</f>
        <v>33</v>
      </c>
      <c r="B49" s="14" t="s">
        <v>128</v>
      </c>
      <c r="C49" s="15" t="s">
        <v>129</v>
      </c>
      <c r="D49" s="81">
        <v>15</v>
      </c>
      <c r="E49" s="79"/>
      <c r="F49" s="79"/>
    </row>
    <row r="50" spans="1:7" x14ac:dyDescent="0.3">
      <c r="A50" s="8"/>
      <c r="B50" s="9" t="s">
        <v>197</v>
      </c>
      <c r="C50" s="18"/>
      <c r="D50" s="81"/>
      <c r="E50" s="79"/>
      <c r="F50" s="79"/>
      <c r="G50" s="22"/>
    </row>
    <row r="51" spans="1:7" x14ac:dyDescent="0.3">
      <c r="A51" s="19">
        <f>+A49+1</f>
        <v>34</v>
      </c>
      <c r="B51" s="23" t="s">
        <v>52</v>
      </c>
      <c r="C51" s="18" t="s">
        <v>0</v>
      </c>
      <c r="D51" s="81">
        <v>2</v>
      </c>
      <c r="E51" s="79"/>
      <c r="F51" s="79"/>
      <c r="G51" s="22"/>
    </row>
    <row r="52" spans="1:7" x14ac:dyDescent="0.3">
      <c r="A52" s="8">
        <f>+A51+1</f>
        <v>35</v>
      </c>
      <c r="B52" s="25" t="s">
        <v>53</v>
      </c>
      <c r="C52" s="10" t="s">
        <v>0</v>
      </c>
      <c r="D52" s="81">
        <v>1</v>
      </c>
      <c r="E52" s="79"/>
      <c r="F52" s="79"/>
      <c r="G52" s="22"/>
    </row>
    <row r="53" spans="1:7" x14ac:dyDescent="0.3">
      <c r="A53" s="8">
        <f t="shared" ref="A53:A58" si="3">+A52+1</f>
        <v>36</v>
      </c>
      <c r="B53" s="25" t="s">
        <v>54</v>
      </c>
      <c r="C53" s="10" t="s">
        <v>46</v>
      </c>
      <c r="D53" s="81">
        <v>12</v>
      </c>
      <c r="E53" s="79"/>
      <c r="F53" s="79"/>
      <c r="G53" s="22"/>
    </row>
    <row r="54" spans="1:7" x14ac:dyDescent="0.3">
      <c r="A54" s="8">
        <f t="shared" si="3"/>
        <v>37</v>
      </c>
      <c r="B54" s="23" t="s">
        <v>55</v>
      </c>
      <c r="C54" s="18" t="s">
        <v>0</v>
      </c>
      <c r="D54" s="81">
        <v>3</v>
      </c>
      <c r="E54" s="79"/>
      <c r="F54" s="79"/>
      <c r="G54" s="22"/>
    </row>
    <row r="55" spans="1:7" x14ac:dyDescent="0.3">
      <c r="A55" s="8">
        <f t="shared" si="3"/>
        <v>38</v>
      </c>
      <c r="B55" s="25" t="s">
        <v>56</v>
      </c>
      <c r="C55" s="18" t="s">
        <v>101</v>
      </c>
      <c r="D55" s="81">
        <v>10</v>
      </c>
      <c r="E55" s="79"/>
      <c r="F55" s="79"/>
      <c r="G55" s="22"/>
    </row>
    <row r="56" spans="1:7" x14ac:dyDescent="0.3">
      <c r="A56" s="8">
        <f t="shared" si="3"/>
        <v>39</v>
      </c>
      <c r="B56" s="25" t="s">
        <v>7</v>
      </c>
      <c r="C56" s="18" t="s">
        <v>46</v>
      </c>
      <c r="D56" s="81">
        <v>23</v>
      </c>
      <c r="E56" s="79"/>
      <c r="F56" s="79"/>
      <c r="G56" s="22"/>
    </row>
    <row r="57" spans="1:7" x14ac:dyDescent="0.3">
      <c r="A57" s="8">
        <f>A56+1</f>
        <v>40</v>
      </c>
      <c r="B57" s="26" t="s">
        <v>23</v>
      </c>
      <c r="C57" s="18" t="s">
        <v>101</v>
      </c>
      <c r="D57" s="81">
        <v>280</v>
      </c>
      <c r="E57" s="79"/>
      <c r="F57" s="79"/>
      <c r="G57" s="22"/>
    </row>
    <row r="58" spans="1:7" x14ac:dyDescent="0.3">
      <c r="A58" s="8">
        <f t="shared" si="3"/>
        <v>41</v>
      </c>
      <c r="B58" s="26" t="s">
        <v>130</v>
      </c>
      <c r="C58" s="28" t="s">
        <v>46</v>
      </c>
      <c r="D58" s="81">
        <v>49</v>
      </c>
      <c r="E58" s="79"/>
      <c r="F58" s="79"/>
      <c r="G58" s="22"/>
    </row>
    <row r="59" spans="1:7" ht="17.25" thickBot="1" x14ac:dyDescent="0.35">
      <c r="A59" s="29"/>
      <c r="B59" s="30"/>
      <c r="C59" s="31"/>
      <c r="D59" s="81"/>
      <c r="E59" s="79"/>
      <c r="F59" s="79"/>
      <c r="G59" s="22"/>
    </row>
    <row r="60" spans="1:7" ht="17.25" thickBot="1" x14ac:dyDescent="0.35">
      <c r="A60" s="32" t="s">
        <v>57</v>
      </c>
      <c r="B60" s="33"/>
      <c r="C60" s="33"/>
      <c r="D60" s="34"/>
      <c r="E60" s="76"/>
      <c r="F60" s="35"/>
      <c r="G60" s="22"/>
    </row>
    <row r="61" spans="1:7" x14ac:dyDescent="0.3">
      <c r="A61" s="3"/>
      <c r="B61" s="36" t="s">
        <v>58</v>
      </c>
      <c r="C61" s="5"/>
      <c r="D61" s="37"/>
      <c r="E61" s="77"/>
      <c r="F61" s="38"/>
      <c r="G61" s="22"/>
    </row>
    <row r="62" spans="1:7" x14ac:dyDescent="0.3">
      <c r="A62" s="8">
        <f>+A58+1</f>
        <v>42</v>
      </c>
      <c r="B62" s="26" t="s">
        <v>132</v>
      </c>
      <c r="C62" s="28" t="s">
        <v>101</v>
      </c>
      <c r="D62" s="81">
        <v>260</v>
      </c>
      <c r="E62" s="79"/>
      <c r="F62" s="79"/>
      <c r="G62" s="22"/>
    </row>
    <row r="63" spans="1:7" ht="33" x14ac:dyDescent="0.3">
      <c r="A63" s="8">
        <f>+A62+1</f>
        <v>43</v>
      </c>
      <c r="B63" s="26" t="s">
        <v>133</v>
      </c>
      <c r="C63" s="28" t="s">
        <v>101</v>
      </c>
      <c r="D63" s="81">
        <v>43</v>
      </c>
      <c r="E63" s="79"/>
      <c r="F63" s="79"/>
      <c r="G63" s="22"/>
    </row>
    <row r="64" spans="1:7" ht="33" x14ac:dyDescent="0.3">
      <c r="A64" s="8">
        <f t="shared" ref="A64:A68" si="4">+A63+1</f>
        <v>44</v>
      </c>
      <c r="B64" s="26" t="s">
        <v>134</v>
      </c>
      <c r="C64" s="27" t="s">
        <v>46</v>
      </c>
      <c r="D64" s="81">
        <v>180</v>
      </c>
      <c r="E64" s="79"/>
      <c r="F64" s="79"/>
      <c r="G64" s="22"/>
    </row>
    <row r="65" spans="1:7" x14ac:dyDescent="0.3">
      <c r="A65" s="8">
        <f t="shared" si="4"/>
        <v>45</v>
      </c>
      <c r="B65" s="26" t="s">
        <v>8</v>
      </c>
      <c r="C65" s="28" t="s">
        <v>101</v>
      </c>
      <c r="D65" s="81">
        <v>6</v>
      </c>
      <c r="E65" s="79"/>
      <c r="F65" s="79"/>
      <c r="G65" s="22"/>
    </row>
    <row r="66" spans="1:7" ht="18" customHeight="1" x14ac:dyDescent="0.3">
      <c r="A66" s="8">
        <f t="shared" si="4"/>
        <v>46</v>
      </c>
      <c r="B66" s="26" t="s">
        <v>179</v>
      </c>
      <c r="C66" s="28" t="s">
        <v>101</v>
      </c>
      <c r="D66" s="81">
        <v>85</v>
      </c>
      <c r="E66" s="79"/>
      <c r="F66" s="79"/>
      <c r="G66" s="22"/>
    </row>
    <row r="67" spans="1:7" s="16" customFormat="1" x14ac:dyDescent="0.3">
      <c r="A67" s="8">
        <f t="shared" si="4"/>
        <v>47</v>
      </c>
      <c r="B67" s="25" t="s">
        <v>178</v>
      </c>
      <c r="C67" s="28" t="s">
        <v>101</v>
      </c>
      <c r="D67" s="81">
        <v>69</v>
      </c>
      <c r="E67" s="79"/>
      <c r="F67" s="79"/>
    </row>
    <row r="68" spans="1:7" s="16" customFormat="1" ht="13.5" customHeight="1" x14ac:dyDescent="0.3">
      <c r="A68" s="8">
        <f t="shared" si="4"/>
        <v>48</v>
      </c>
      <c r="B68" s="25" t="s">
        <v>131</v>
      </c>
      <c r="C68" s="28" t="s">
        <v>101</v>
      </c>
      <c r="D68" s="81">
        <v>20</v>
      </c>
      <c r="E68" s="79"/>
      <c r="F68" s="79"/>
    </row>
    <row r="69" spans="1:7" x14ac:dyDescent="0.3">
      <c r="A69" s="8">
        <f>+A68+1</f>
        <v>49</v>
      </c>
      <c r="B69" s="26" t="s">
        <v>9</v>
      </c>
      <c r="C69" s="28" t="s">
        <v>101</v>
      </c>
      <c r="D69" s="81">
        <v>9</v>
      </c>
      <c r="E69" s="79"/>
      <c r="F69" s="79"/>
      <c r="G69" s="22"/>
    </row>
    <row r="70" spans="1:7" ht="17.25" thickBot="1" x14ac:dyDescent="0.35">
      <c r="A70" s="29"/>
      <c r="B70" s="39"/>
      <c r="C70" s="40"/>
      <c r="D70" s="81"/>
      <c r="E70" s="79"/>
      <c r="F70" s="79"/>
      <c r="G70" s="22"/>
    </row>
    <row r="71" spans="1:7" ht="17.25" thickBot="1" x14ac:dyDescent="0.35">
      <c r="A71" s="32" t="s">
        <v>59</v>
      </c>
      <c r="B71" s="33"/>
      <c r="C71" s="33"/>
      <c r="D71" s="34"/>
      <c r="E71" s="76"/>
      <c r="F71" s="35"/>
      <c r="G71" s="22"/>
    </row>
    <row r="72" spans="1:7" x14ac:dyDescent="0.3">
      <c r="A72" s="3"/>
      <c r="B72" s="36" t="s">
        <v>60</v>
      </c>
      <c r="C72" s="5"/>
      <c r="D72" s="41"/>
      <c r="E72" s="77"/>
      <c r="F72" s="42"/>
      <c r="G72" s="22"/>
    </row>
    <row r="73" spans="1:7" x14ac:dyDescent="0.3">
      <c r="A73" s="8">
        <f>+A69+1</f>
        <v>50</v>
      </c>
      <c r="B73" s="24" t="s">
        <v>61</v>
      </c>
      <c r="C73" s="28" t="s">
        <v>101</v>
      </c>
      <c r="D73" s="81">
        <v>165</v>
      </c>
      <c r="E73" s="79"/>
      <c r="F73" s="79"/>
      <c r="G73" s="22"/>
    </row>
    <row r="74" spans="1:7" x14ac:dyDescent="0.3">
      <c r="A74" s="8">
        <f>+A73+1</f>
        <v>51</v>
      </c>
      <c r="B74" s="25" t="s">
        <v>62</v>
      </c>
      <c r="C74" s="28" t="s">
        <v>101</v>
      </c>
      <c r="D74" s="81">
        <v>165</v>
      </c>
      <c r="E74" s="79"/>
      <c r="F74" s="79"/>
      <c r="G74" s="22"/>
    </row>
    <row r="75" spans="1:7" x14ac:dyDescent="0.3">
      <c r="A75" s="8">
        <f t="shared" ref="A75:A78" si="5">+A74+1</f>
        <v>52</v>
      </c>
      <c r="B75" s="25" t="s">
        <v>63</v>
      </c>
      <c r="C75" s="28" t="s">
        <v>101</v>
      </c>
      <c r="D75" s="81">
        <v>62</v>
      </c>
      <c r="E75" s="79"/>
      <c r="F75" s="79"/>
      <c r="G75" s="22"/>
    </row>
    <row r="76" spans="1:7" x14ac:dyDescent="0.3">
      <c r="A76" s="8">
        <f t="shared" si="5"/>
        <v>53</v>
      </c>
      <c r="B76" s="25" t="s">
        <v>64</v>
      </c>
      <c r="C76" s="10" t="s">
        <v>46</v>
      </c>
      <c r="D76" s="81">
        <v>78</v>
      </c>
      <c r="E76" s="79"/>
      <c r="F76" s="79"/>
      <c r="G76" s="22"/>
    </row>
    <row r="77" spans="1:7" x14ac:dyDescent="0.3">
      <c r="A77" s="8">
        <f t="shared" si="5"/>
        <v>54</v>
      </c>
      <c r="B77" s="25" t="s">
        <v>65</v>
      </c>
      <c r="C77" s="10" t="s">
        <v>0</v>
      </c>
      <c r="D77" s="81">
        <v>2</v>
      </c>
      <c r="E77" s="79"/>
      <c r="F77" s="79"/>
      <c r="G77" s="22"/>
    </row>
    <row r="78" spans="1:7" x14ac:dyDescent="0.3">
      <c r="A78" s="8">
        <f t="shared" si="5"/>
        <v>55</v>
      </c>
      <c r="B78" s="25" t="s">
        <v>115</v>
      </c>
      <c r="C78" s="10" t="s">
        <v>0</v>
      </c>
      <c r="D78" s="81">
        <v>1</v>
      </c>
      <c r="E78" s="79"/>
      <c r="F78" s="79"/>
      <c r="G78" s="22"/>
    </row>
    <row r="79" spans="1:7" ht="17.25" thickBot="1" x14ac:dyDescent="0.35">
      <c r="A79" s="29"/>
      <c r="B79" s="43"/>
      <c r="C79" s="40"/>
      <c r="D79" s="81"/>
      <c r="E79" s="79"/>
      <c r="F79" s="79"/>
      <c r="G79" s="22"/>
    </row>
    <row r="80" spans="1:7" ht="17.25" thickBot="1" x14ac:dyDescent="0.35">
      <c r="A80" s="32" t="s">
        <v>66</v>
      </c>
      <c r="B80" s="33"/>
      <c r="C80" s="33"/>
      <c r="D80" s="34"/>
      <c r="E80" s="76"/>
      <c r="F80" s="35"/>
      <c r="G80" s="22"/>
    </row>
    <row r="81" spans="1:7" x14ac:dyDescent="0.3">
      <c r="A81" s="3"/>
      <c r="B81" s="44" t="s">
        <v>67</v>
      </c>
      <c r="C81" s="5"/>
      <c r="D81" s="37"/>
      <c r="E81" s="77"/>
      <c r="F81" s="38"/>
      <c r="G81" s="22"/>
    </row>
    <row r="82" spans="1:7" x14ac:dyDescent="0.3">
      <c r="A82" s="8"/>
      <c r="B82" s="45" t="s">
        <v>198</v>
      </c>
      <c r="C82" s="10"/>
      <c r="D82" s="81"/>
      <c r="E82" s="79"/>
      <c r="F82" s="79"/>
      <c r="G82" s="22"/>
    </row>
    <row r="83" spans="1:7" x14ac:dyDescent="0.3">
      <c r="A83" s="8">
        <f>+A78+1</f>
        <v>56</v>
      </c>
      <c r="B83" s="25" t="s">
        <v>135</v>
      </c>
      <c r="C83" s="28" t="s">
        <v>101</v>
      </c>
      <c r="D83" s="81">
        <v>19</v>
      </c>
      <c r="E83" s="79"/>
      <c r="F83" s="79"/>
      <c r="G83" s="22"/>
    </row>
    <row r="84" spans="1:7" x14ac:dyDescent="0.3">
      <c r="A84" s="8">
        <f>+A83+1</f>
        <v>57</v>
      </c>
      <c r="B84" s="25" t="s">
        <v>136</v>
      </c>
      <c r="C84" s="28" t="s">
        <v>101</v>
      </c>
      <c r="D84" s="81">
        <v>30</v>
      </c>
      <c r="E84" s="79"/>
      <c r="F84" s="79"/>
      <c r="G84" s="22"/>
    </row>
    <row r="85" spans="1:7" x14ac:dyDescent="0.3">
      <c r="A85" s="8">
        <f t="shared" ref="A85:A87" si="6">+A84+1</f>
        <v>58</v>
      </c>
      <c r="B85" s="25" t="s">
        <v>137</v>
      </c>
      <c r="C85" s="28" t="s">
        <v>101</v>
      </c>
      <c r="D85" s="81">
        <v>47</v>
      </c>
      <c r="E85" s="79"/>
      <c r="F85" s="79"/>
      <c r="G85" s="22"/>
    </row>
    <row r="86" spans="1:7" x14ac:dyDescent="0.3">
      <c r="A86" s="8">
        <f t="shared" si="6"/>
        <v>59</v>
      </c>
      <c r="B86" s="25" t="s">
        <v>138</v>
      </c>
      <c r="C86" s="28" t="s">
        <v>101</v>
      </c>
      <c r="D86" s="81">
        <v>20</v>
      </c>
      <c r="E86" s="79"/>
      <c r="F86" s="79"/>
      <c r="G86" s="22"/>
    </row>
    <row r="87" spans="1:7" x14ac:dyDescent="0.3">
      <c r="A87" s="8">
        <f t="shared" si="6"/>
        <v>60</v>
      </c>
      <c r="B87" s="25" t="s">
        <v>139</v>
      </c>
      <c r="C87" s="28" t="s">
        <v>101</v>
      </c>
      <c r="D87" s="81">
        <v>55</v>
      </c>
      <c r="E87" s="79"/>
      <c r="F87" s="79"/>
      <c r="G87" s="22"/>
    </row>
    <row r="88" spans="1:7" x14ac:dyDescent="0.3">
      <c r="A88" s="8">
        <f>A87+1</f>
        <v>61</v>
      </c>
      <c r="B88" s="2" t="s">
        <v>214</v>
      </c>
      <c r="C88" s="28" t="s">
        <v>101</v>
      </c>
      <c r="D88" s="81">
        <v>9</v>
      </c>
      <c r="E88" s="79"/>
      <c r="F88" s="79"/>
      <c r="G88" s="22"/>
    </row>
    <row r="89" spans="1:7" x14ac:dyDescent="0.3">
      <c r="A89" s="8">
        <f>A88+1</f>
        <v>62</v>
      </c>
      <c r="B89" s="46" t="s">
        <v>215</v>
      </c>
      <c r="C89" s="28" t="s">
        <v>101</v>
      </c>
      <c r="D89" s="81">
        <v>8</v>
      </c>
      <c r="E89" s="79"/>
      <c r="F89" s="79"/>
      <c r="G89" s="22"/>
    </row>
    <row r="90" spans="1:7" x14ac:dyDescent="0.3">
      <c r="A90" s="8"/>
      <c r="B90" s="45" t="s">
        <v>199</v>
      </c>
      <c r="C90" s="10"/>
      <c r="D90" s="81"/>
      <c r="E90" s="79"/>
      <c r="F90" s="79"/>
      <c r="G90" s="22"/>
    </row>
    <row r="91" spans="1:7" ht="33" x14ac:dyDescent="0.3">
      <c r="A91" s="8">
        <f>A89+1</f>
        <v>63</v>
      </c>
      <c r="B91" s="46" t="s">
        <v>213</v>
      </c>
      <c r="C91" s="28" t="s">
        <v>101</v>
      </c>
      <c r="D91" s="81">
        <v>20</v>
      </c>
      <c r="E91" s="79"/>
      <c r="F91" s="79"/>
      <c r="G91" s="22"/>
    </row>
    <row r="92" spans="1:7" x14ac:dyDescent="0.3">
      <c r="A92" s="8">
        <f>+A91+1</f>
        <v>64</v>
      </c>
      <c r="B92" s="46" t="s">
        <v>209</v>
      </c>
      <c r="C92" s="28" t="s">
        <v>101</v>
      </c>
      <c r="D92" s="81">
        <v>1</v>
      </c>
      <c r="E92" s="79"/>
      <c r="F92" s="79"/>
      <c r="G92" s="22"/>
    </row>
    <row r="93" spans="1:7" s="16" customFormat="1" ht="13.5" customHeight="1" x14ac:dyDescent="0.3">
      <c r="A93" s="8">
        <f t="shared" ref="A93:A97" si="7">+A92+1</f>
        <v>65</v>
      </c>
      <c r="B93" s="25" t="s">
        <v>140</v>
      </c>
      <c r="C93" s="28" t="s">
        <v>101</v>
      </c>
      <c r="D93" s="81">
        <v>25</v>
      </c>
      <c r="E93" s="79"/>
      <c r="F93" s="79"/>
    </row>
    <row r="94" spans="1:7" s="16" customFormat="1" ht="13.5" customHeight="1" x14ac:dyDescent="0.3">
      <c r="A94" s="8">
        <f t="shared" si="7"/>
        <v>66</v>
      </c>
      <c r="B94" s="25" t="s">
        <v>141</v>
      </c>
      <c r="C94" s="28" t="s">
        <v>101</v>
      </c>
      <c r="D94" s="81">
        <v>26</v>
      </c>
      <c r="E94" s="79"/>
      <c r="F94" s="79"/>
    </row>
    <row r="95" spans="1:7" x14ac:dyDescent="0.3">
      <c r="A95" s="8">
        <f t="shared" si="7"/>
        <v>67</v>
      </c>
      <c r="B95" s="25" t="s">
        <v>107</v>
      </c>
      <c r="C95" s="28" t="s">
        <v>101</v>
      </c>
      <c r="D95" s="81">
        <v>22</v>
      </c>
      <c r="E95" s="79"/>
      <c r="F95" s="79"/>
      <c r="G95" s="22"/>
    </row>
    <row r="96" spans="1:7" s="16" customFormat="1" ht="13.5" customHeight="1" x14ac:dyDescent="0.3">
      <c r="A96" s="8">
        <f t="shared" si="7"/>
        <v>68</v>
      </c>
      <c r="B96" s="25" t="s">
        <v>142</v>
      </c>
      <c r="C96" s="28" t="s">
        <v>101</v>
      </c>
      <c r="D96" s="81">
        <v>8</v>
      </c>
      <c r="E96" s="79"/>
      <c r="F96" s="79"/>
    </row>
    <row r="97" spans="1:7" s="16" customFormat="1" ht="13.5" customHeight="1" x14ac:dyDescent="0.3">
      <c r="A97" s="8">
        <f t="shared" si="7"/>
        <v>69</v>
      </c>
      <c r="B97" s="25" t="s">
        <v>143</v>
      </c>
      <c r="C97" s="28" t="s">
        <v>101</v>
      </c>
      <c r="D97" s="81">
        <v>4</v>
      </c>
      <c r="E97" s="79"/>
      <c r="F97" s="79"/>
    </row>
    <row r="98" spans="1:7" x14ac:dyDescent="0.3">
      <c r="A98" s="8"/>
      <c r="B98" s="45" t="s">
        <v>200</v>
      </c>
      <c r="C98" s="10"/>
      <c r="D98" s="81"/>
      <c r="E98" s="79"/>
      <c r="F98" s="79"/>
      <c r="G98" s="22"/>
    </row>
    <row r="99" spans="1:7" x14ac:dyDescent="0.3">
      <c r="A99" s="8">
        <f>+A97+1</f>
        <v>70</v>
      </c>
      <c r="B99" s="25" t="s">
        <v>24</v>
      </c>
      <c r="C99" s="28" t="s">
        <v>101</v>
      </c>
      <c r="D99" s="81">
        <v>33</v>
      </c>
      <c r="E99" s="79"/>
      <c r="F99" s="79"/>
      <c r="G99" s="22"/>
    </row>
    <row r="100" spans="1:7" x14ac:dyDescent="0.3">
      <c r="A100" s="8">
        <f>+A99+1</f>
        <v>71</v>
      </c>
      <c r="B100" s="25" t="s">
        <v>68</v>
      </c>
      <c r="C100" s="28" t="s">
        <v>101</v>
      </c>
      <c r="D100" s="81">
        <v>4</v>
      </c>
      <c r="E100" s="79"/>
      <c r="F100" s="79"/>
      <c r="G100" s="22"/>
    </row>
    <row r="101" spans="1:7" x14ac:dyDescent="0.3">
      <c r="A101" s="8">
        <f>+A100+1</f>
        <v>72</v>
      </c>
      <c r="B101" s="25" t="s">
        <v>69</v>
      </c>
      <c r="C101" s="28" t="s">
        <v>101</v>
      </c>
      <c r="D101" s="81">
        <v>21</v>
      </c>
      <c r="E101" s="79"/>
      <c r="F101" s="79"/>
      <c r="G101" s="22"/>
    </row>
    <row r="102" spans="1:7" ht="17.25" thickBot="1" x14ac:dyDescent="0.35">
      <c r="A102" s="29"/>
      <c r="B102" s="43"/>
      <c r="C102" s="40"/>
      <c r="D102" s="81"/>
      <c r="E102" s="79"/>
      <c r="F102" s="79"/>
      <c r="G102" s="22"/>
    </row>
    <row r="103" spans="1:7" ht="17.25" thickBot="1" x14ac:dyDescent="0.35">
      <c r="A103" s="32" t="s">
        <v>70</v>
      </c>
      <c r="B103" s="33"/>
      <c r="C103" s="33"/>
      <c r="D103" s="34"/>
      <c r="E103" s="76"/>
      <c r="F103" s="35"/>
      <c r="G103" s="22"/>
    </row>
    <row r="104" spans="1:7" x14ac:dyDescent="0.3">
      <c r="A104" s="3"/>
      <c r="B104" s="4" t="s">
        <v>71</v>
      </c>
      <c r="C104" s="47"/>
      <c r="D104" s="41"/>
      <c r="E104" s="77"/>
      <c r="F104" s="42"/>
      <c r="G104" s="22"/>
    </row>
    <row r="105" spans="1:7" x14ac:dyDescent="0.3">
      <c r="A105" s="8"/>
      <c r="B105" s="45" t="s">
        <v>201</v>
      </c>
      <c r="C105" s="18"/>
      <c r="D105" s="81"/>
      <c r="E105" s="79"/>
      <c r="F105" s="79"/>
      <c r="G105" s="22"/>
    </row>
    <row r="106" spans="1:7" x14ac:dyDescent="0.3">
      <c r="A106" s="8">
        <f>+A101+1</f>
        <v>73</v>
      </c>
      <c r="B106" s="25" t="s">
        <v>116</v>
      </c>
      <c r="C106" s="10" t="s">
        <v>72</v>
      </c>
      <c r="D106" s="81">
        <v>1</v>
      </c>
      <c r="E106" s="79"/>
      <c r="F106" s="79"/>
      <c r="G106" s="22"/>
    </row>
    <row r="107" spans="1:7" x14ac:dyDescent="0.3">
      <c r="A107" s="8">
        <f>+A106+1</f>
        <v>74</v>
      </c>
      <c r="B107" s="25" t="s">
        <v>112</v>
      </c>
      <c r="C107" s="10" t="s">
        <v>0</v>
      </c>
      <c r="D107" s="81">
        <v>2</v>
      </c>
      <c r="E107" s="79"/>
      <c r="F107" s="79"/>
      <c r="G107" s="22"/>
    </row>
    <row r="108" spans="1:7" x14ac:dyDescent="0.3">
      <c r="A108" s="8">
        <f t="shared" ref="A108:A114" si="8">+A107+1</f>
        <v>75</v>
      </c>
      <c r="B108" s="24" t="s">
        <v>25</v>
      </c>
      <c r="C108" s="10" t="s">
        <v>0</v>
      </c>
      <c r="D108" s="81">
        <f>2+1</f>
        <v>3</v>
      </c>
      <c r="E108" s="79"/>
      <c r="F108" s="79"/>
      <c r="G108" s="22"/>
    </row>
    <row r="109" spans="1:7" x14ac:dyDescent="0.3">
      <c r="A109" s="8">
        <f t="shared" si="8"/>
        <v>76</v>
      </c>
      <c r="B109" s="24" t="s">
        <v>73</v>
      </c>
      <c r="C109" s="10" t="s">
        <v>0</v>
      </c>
      <c r="D109" s="81">
        <v>1</v>
      </c>
      <c r="E109" s="79"/>
      <c r="F109" s="79"/>
      <c r="G109" s="22"/>
    </row>
    <row r="110" spans="1:7" x14ac:dyDescent="0.3">
      <c r="A110" s="8">
        <f t="shared" si="8"/>
        <v>77</v>
      </c>
      <c r="B110" s="25" t="s">
        <v>74</v>
      </c>
      <c r="C110" s="10" t="s">
        <v>0</v>
      </c>
      <c r="D110" s="81">
        <v>1</v>
      </c>
      <c r="E110" s="79"/>
      <c r="F110" s="79"/>
      <c r="G110" s="22"/>
    </row>
    <row r="111" spans="1:7" x14ac:dyDescent="0.3">
      <c r="A111" s="8">
        <f t="shared" si="8"/>
        <v>78</v>
      </c>
      <c r="B111" s="24" t="s">
        <v>117</v>
      </c>
      <c r="C111" s="10" t="s">
        <v>46</v>
      </c>
      <c r="D111" s="81">
        <v>10</v>
      </c>
      <c r="E111" s="79"/>
      <c r="F111" s="79"/>
      <c r="G111" s="22"/>
    </row>
    <row r="112" spans="1:7" x14ac:dyDescent="0.3">
      <c r="A112" s="8">
        <f t="shared" si="8"/>
        <v>79</v>
      </c>
      <c r="B112" s="24" t="s">
        <v>113</v>
      </c>
      <c r="C112" s="10" t="s">
        <v>46</v>
      </c>
      <c r="D112" s="81">
        <v>20</v>
      </c>
      <c r="E112" s="79"/>
      <c r="F112" s="79"/>
      <c r="G112" s="22"/>
    </row>
    <row r="113" spans="1:7" x14ac:dyDescent="0.3">
      <c r="A113" s="8">
        <f t="shared" si="8"/>
        <v>80</v>
      </c>
      <c r="B113" s="24" t="s">
        <v>114</v>
      </c>
      <c r="C113" s="10" t="s">
        <v>46</v>
      </c>
      <c r="D113" s="81">
        <v>85</v>
      </c>
      <c r="E113" s="79"/>
      <c r="F113" s="79"/>
      <c r="G113" s="22"/>
    </row>
    <row r="114" spans="1:7" x14ac:dyDescent="0.3">
      <c r="A114" s="8">
        <f t="shared" si="8"/>
        <v>81</v>
      </c>
      <c r="B114" s="24" t="s">
        <v>118</v>
      </c>
      <c r="C114" s="10" t="s">
        <v>46</v>
      </c>
      <c r="D114" s="81">
        <v>15</v>
      </c>
      <c r="E114" s="79"/>
      <c r="F114" s="79"/>
      <c r="G114" s="22"/>
    </row>
    <row r="115" spans="1:7" x14ac:dyDescent="0.3">
      <c r="A115" s="8"/>
      <c r="B115" s="9" t="s">
        <v>202</v>
      </c>
      <c r="C115" s="18"/>
      <c r="D115" s="81"/>
      <c r="E115" s="79"/>
      <c r="F115" s="79"/>
      <c r="G115" s="22"/>
    </row>
    <row r="116" spans="1:7" x14ac:dyDescent="0.3">
      <c r="A116" s="19">
        <f>+A114+1</f>
        <v>82</v>
      </c>
      <c r="B116" s="23" t="s">
        <v>10</v>
      </c>
      <c r="C116" s="10" t="s">
        <v>4</v>
      </c>
      <c r="D116" s="81">
        <v>2</v>
      </c>
      <c r="E116" s="79"/>
      <c r="F116" s="79"/>
      <c r="G116" s="22"/>
    </row>
    <row r="117" spans="1:7" x14ac:dyDescent="0.3">
      <c r="A117" s="19">
        <f>+A116+1</f>
        <v>83</v>
      </c>
      <c r="B117" s="17" t="s">
        <v>75</v>
      </c>
      <c r="C117" s="10" t="s">
        <v>72</v>
      </c>
      <c r="D117" s="81">
        <v>2</v>
      </c>
      <c r="E117" s="79"/>
      <c r="F117" s="79"/>
      <c r="G117" s="22"/>
    </row>
    <row r="118" spans="1:7" x14ac:dyDescent="0.3">
      <c r="A118" s="19">
        <f t="shared" ref="A118:A123" si="9">+A117+1</f>
        <v>84</v>
      </c>
      <c r="B118" s="17" t="s">
        <v>26</v>
      </c>
      <c r="C118" s="10" t="s">
        <v>0</v>
      </c>
      <c r="D118" s="81">
        <v>2</v>
      </c>
      <c r="E118" s="79"/>
      <c r="F118" s="79"/>
      <c r="G118" s="22"/>
    </row>
    <row r="119" spans="1:7" x14ac:dyDescent="0.3">
      <c r="A119" s="19">
        <f t="shared" si="9"/>
        <v>85</v>
      </c>
      <c r="B119" s="25" t="s">
        <v>145</v>
      </c>
      <c r="C119" s="18" t="s">
        <v>0</v>
      </c>
      <c r="D119" s="81">
        <v>2</v>
      </c>
      <c r="E119" s="79"/>
      <c r="F119" s="79"/>
      <c r="G119" s="22"/>
    </row>
    <row r="120" spans="1:7" x14ac:dyDescent="0.3">
      <c r="A120" s="19">
        <f t="shared" si="9"/>
        <v>86</v>
      </c>
      <c r="B120" s="25" t="s">
        <v>144</v>
      </c>
      <c r="C120" s="18" t="s">
        <v>0</v>
      </c>
      <c r="D120" s="81">
        <v>2</v>
      </c>
      <c r="E120" s="79"/>
      <c r="F120" s="79"/>
      <c r="G120" s="22"/>
    </row>
    <row r="121" spans="1:7" x14ac:dyDescent="0.3">
      <c r="A121" s="19">
        <f t="shared" si="9"/>
        <v>87</v>
      </c>
      <c r="B121" s="25" t="s">
        <v>180</v>
      </c>
      <c r="C121" s="18" t="s">
        <v>0</v>
      </c>
      <c r="D121" s="81">
        <v>2</v>
      </c>
      <c r="E121" s="79"/>
      <c r="F121" s="79"/>
      <c r="G121" s="22"/>
    </row>
    <row r="122" spans="1:7" x14ac:dyDescent="0.3">
      <c r="A122" s="19">
        <f t="shared" si="9"/>
        <v>88</v>
      </c>
      <c r="B122" s="25" t="s">
        <v>146</v>
      </c>
      <c r="C122" s="18" t="s">
        <v>0</v>
      </c>
      <c r="D122" s="81">
        <v>7</v>
      </c>
      <c r="E122" s="79"/>
      <c r="F122" s="79"/>
      <c r="G122" s="22"/>
    </row>
    <row r="123" spans="1:7" x14ac:dyDescent="0.3">
      <c r="A123" s="19">
        <f t="shared" si="9"/>
        <v>89</v>
      </c>
      <c r="B123" s="25" t="s">
        <v>147</v>
      </c>
      <c r="C123" s="18" t="s">
        <v>0</v>
      </c>
      <c r="D123" s="81">
        <v>7</v>
      </c>
      <c r="E123" s="79"/>
      <c r="F123" s="79"/>
      <c r="G123" s="22"/>
    </row>
    <row r="124" spans="1:7" x14ac:dyDescent="0.3">
      <c r="A124" s="8"/>
      <c r="B124" s="48" t="s">
        <v>203</v>
      </c>
      <c r="C124" s="18"/>
      <c r="D124" s="81"/>
      <c r="E124" s="79"/>
      <c r="F124" s="79"/>
      <c r="G124" s="22"/>
    </row>
    <row r="125" spans="1:7" x14ac:dyDescent="0.3">
      <c r="A125" s="19">
        <f>+A123+1</f>
        <v>90</v>
      </c>
      <c r="B125" s="25" t="s">
        <v>11</v>
      </c>
      <c r="C125" s="10" t="s">
        <v>0</v>
      </c>
      <c r="D125" s="81">
        <v>12</v>
      </c>
      <c r="E125" s="79"/>
      <c r="F125" s="79"/>
      <c r="G125" s="22"/>
    </row>
    <row r="126" spans="1:7" x14ac:dyDescent="0.3">
      <c r="A126" s="19">
        <f>+A125+1</f>
        <v>91</v>
      </c>
      <c r="B126" s="25" t="s">
        <v>12</v>
      </c>
      <c r="C126" s="10" t="s">
        <v>0</v>
      </c>
      <c r="D126" s="81">
        <v>9</v>
      </c>
      <c r="E126" s="79"/>
      <c r="F126" s="79"/>
      <c r="G126" s="22"/>
    </row>
    <row r="127" spans="1:7" x14ac:dyDescent="0.3">
      <c r="A127" s="19">
        <f t="shared" ref="A127:A141" si="10">+A126+1</f>
        <v>92</v>
      </c>
      <c r="B127" s="25" t="s">
        <v>76</v>
      </c>
      <c r="C127" s="10" t="s">
        <v>0</v>
      </c>
      <c r="D127" s="81">
        <v>2</v>
      </c>
      <c r="E127" s="79"/>
      <c r="F127" s="79"/>
      <c r="G127" s="22"/>
    </row>
    <row r="128" spans="1:7" x14ac:dyDescent="0.3">
      <c r="A128" s="19">
        <f t="shared" si="10"/>
        <v>93</v>
      </c>
      <c r="B128" s="25" t="s">
        <v>77</v>
      </c>
      <c r="C128" s="10" t="s">
        <v>0</v>
      </c>
      <c r="D128" s="81">
        <v>1</v>
      </c>
      <c r="E128" s="79"/>
      <c r="F128" s="79"/>
      <c r="G128" s="22"/>
    </row>
    <row r="129" spans="1:7" x14ac:dyDescent="0.3">
      <c r="A129" s="19">
        <f t="shared" si="10"/>
        <v>94</v>
      </c>
      <c r="B129" s="25" t="s">
        <v>78</v>
      </c>
      <c r="C129" s="10" t="s">
        <v>0</v>
      </c>
      <c r="D129" s="81">
        <v>10</v>
      </c>
      <c r="E129" s="79"/>
      <c r="F129" s="79"/>
      <c r="G129" s="22"/>
    </row>
    <row r="130" spans="1:7" x14ac:dyDescent="0.3">
      <c r="A130" s="19">
        <f t="shared" si="10"/>
        <v>95</v>
      </c>
      <c r="B130" s="25" t="s">
        <v>13</v>
      </c>
      <c r="C130" s="10" t="s">
        <v>0</v>
      </c>
      <c r="D130" s="81">
        <v>2</v>
      </c>
      <c r="E130" s="79"/>
      <c r="F130" s="79"/>
      <c r="G130" s="22"/>
    </row>
    <row r="131" spans="1:7" x14ac:dyDescent="0.3">
      <c r="A131" s="19">
        <f t="shared" si="10"/>
        <v>96</v>
      </c>
      <c r="B131" s="25" t="s">
        <v>79</v>
      </c>
      <c r="C131" s="10" t="s">
        <v>0</v>
      </c>
      <c r="D131" s="81">
        <v>32</v>
      </c>
      <c r="E131" s="79"/>
      <c r="F131" s="79"/>
      <c r="G131" s="22"/>
    </row>
    <row r="132" spans="1:7" x14ac:dyDescent="0.3">
      <c r="A132" s="19">
        <f t="shared" si="10"/>
        <v>97</v>
      </c>
      <c r="B132" s="25" t="s">
        <v>150</v>
      </c>
      <c r="C132" s="10" t="s">
        <v>0</v>
      </c>
      <c r="D132" s="81">
        <v>10</v>
      </c>
      <c r="E132" s="79"/>
      <c r="F132" s="79"/>
      <c r="G132" s="22"/>
    </row>
    <row r="133" spans="1:7" x14ac:dyDescent="0.3">
      <c r="A133" s="19">
        <f t="shared" si="10"/>
        <v>98</v>
      </c>
      <c r="B133" s="49" t="s">
        <v>80</v>
      </c>
      <c r="C133" s="18" t="s">
        <v>0</v>
      </c>
      <c r="D133" s="81">
        <v>32</v>
      </c>
      <c r="E133" s="79"/>
      <c r="F133" s="79"/>
      <c r="G133" s="22"/>
    </row>
    <row r="134" spans="1:7" x14ac:dyDescent="0.3">
      <c r="A134" s="19">
        <f t="shared" si="10"/>
        <v>99</v>
      </c>
      <c r="B134" s="17" t="s">
        <v>81</v>
      </c>
      <c r="C134" s="18" t="s">
        <v>0</v>
      </c>
      <c r="D134" s="81">
        <v>13</v>
      </c>
      <c r="E134" s="79"/>
      <c r="F134" s="79"/>
      <c r="G134" s="22"/>
    </row>
    <row r="135" spans="1:7" x14ac:dyDescent="0.3">
      <c r="A135" s="19">
        <f t="shared" si="10"/>
        <v>100</v>
      </c>
      <c r="B135" s="17" t="s">
        <v>82</v>
      </c>
      <c r="C135" s="18" t="s">
        <v>0</v>
      </c>
      <c r="D135" s="81">
        <v>2</v>
      </c>
      <c r="E135" s="79"/>
      <c r="F135" s="79"/>
      <c r="G135" s="22"/>
    </row>
    <row r="136" spans="1:7" x14ac:dyDescent="0.3">
      <c r="A136" s="19">
        <f t="shared" si="10"/>
        <v>101</v>
      </c>
      <c r="B136" s="17" t="s">
        <v>83</v>
      </c>
      <c r="C136" s="18" t="s">
        <v>0</v>
      </c>
      <c r="D136" s="81">
        <v>5</v>
      </c>
      <c r="E136" s="79"/>
      <c r="F136" s="79"/>
      <c r="G136" s="22"/>
    </row>
    <row r="137" spans="1:7" x14ac:dyDescent="0.3">
      <c r="A137" s="19">
        <f t="shared" si="10"/>
        <v>102</v>
      </c>
      <c r="B137" s="17" t="s">
        <v>84</v>
      </c>
      <c r="C137" s="18" t="s">
        <v>0</v>
      </c>
      <c r="D137" s="81">
        <v>5</v>
      </c>
      <c r="E137" s="79"/>
      <c r="F137" s="79"/>
      <c r="G137" s="22"/>
    </row>
    <row r="138" spans="1:7" x14ac:dyDescent="0.3">
      <c r="A138" s="19">
        <f t="shared" si="10"/>
        <v>103</v>
      </c>
      <c r="B138" s="17" t="s">
        <v>85</v>
      </c>
      <c r="C138" s="18" t="s">
        <v>0</v>
      </c>
      <c r="D138" s="81">
        <v>5</v>
      </c>
      <c r="E138" s="79"/>
      <c r="F138" s="79"/>
      <c r="G138" s="22"/>
    </row>
    <row r="139" spans="1:7" x14ac:dyDescent="0.3">
      <c r="A139" s="19">
        <f t="shared" si="10"/>
        <v>104</v>
      </c>
      <c r="B139" s="17" t="s">
        <v>86</v>
      </c>
      <c r="C139" s="18" t="s">
        <v>0</v>
      </c>
      <c r="D139" s="81">
        <v>5</v>
      </c>
      <c r="E139" s="79"/>
      <c r="F139" s="79"/>
      <c r="G139" s="22"/>
    </row>
    <row r="140" spans="1:7" x14ac:dyDescent="0.3">
      <c r="A140" s="19">
        <f t="shared" si="10"/>
        <v>105</v>
      </c>
      <c r="B140" s="17" t="s">
        <v>87</v>
      </c>
      <c r="C140" s="18" t="s">
        <v>0</v>
      </c>
      <c r="D140" s="81">
        <v>5</v>
      </c>
      <c r="E140" s="79"/>
      <c r="F140" s="79"/>
      <c r="G140" s="22"/>
    </row>
    <row r="141" spans="1:7" x14ac:dyDescent="0.3">
      <c r="A141" s="19">
        <f t="shared" si="10"/>
        <v>106</v>
      </c>
      <c r="B141" s="17" t="s">
        <v>14</v>
      </c>
      <c r="C141" s="18" t="s">
        <v>0</v>
      </c>
      <c r="D141" s="81">
        <v>1</v>
      </c>
      <c r="E141" s="79"/>
      <c r="F141" s="79"/>
      <c r="G141" s="22"/>
    </row>
    <row r="142" spans="1:7" x14ac:dyDescent="0.3">
      <c r="A142" s="19"/>
      <c r="B142" s="48" t="s">
        <v>204</v>
      </c>
      <c r="C142" s="18"/>
      <c r="D142" s="81"/>
      <c r="E142" s="79"/>
      <c r="F142" s="79"/>
      <c r="G142" s="22"/>
    </row>
    <row r="143" spans="1:7" x14ac:dyDescent="0.3">
      <c r="A143" s="19">
        <f>+A141+1</f>
        <v>107</v>
      </c>
      <c r="B143" s="50" t="s">
        <v>181</v>
      </c>
      <c r="C143" s="10" t="s">
        <v>0</v>
      </c>
      <c r="D143" s="81">
        <v>54</v>
      </c>
      <c r="E143" s="79"/>
      <c r="F143" s="79"/>
      <c r="G143" s="22"/>
    </row>
    <row r="144" spans="1:7" x14ac:dyDescent="0.3">
      <c r="A144" s="19">
        <f>+A143+1</f>
        <v>108</v>
      </c>
      <c r="B144" s="50" t="s">
        <v>182</v>
      </c>
      <c r="C144" s="10" t="s">
        <v>0</v>
      </c>
      <c r="D144" s="81">
        <v>22</v>
      </c>
      <c r="E144" s="79"/>
      <c r="F144" s="79"/>
      <c r="G144" s="22"/>
    </row>
    <row r="145" spans="1:7" x14ac:dyDescent="0.3">
      <c r="A145" s="19">
        <f t="shared" ref="A145:A149" si="11">+A144+1</f>
        <v>109</v>
      </c>
      <c r="B145" s="50" t="s">
        <v>148</v>
      </c>
      <c r="C145" s="10" t="s">
        <v>46</v>
      </c>
      <c r="D145" s="81">
        <v>84</v>
      </c>
      <c r="E145" s="79"/>
      <c r="F145" s="79"/>
      <c r="G145" s="22"/>
    </row>
    <row r="146" spans="1:7" x14ac:dyDescent="0.3">
      <c r="A146" s="19">
        <f t="shared" si="11"/>
        <v>110</v>
      </c>
      <c r="B146" s="26" t="s">
        <v>149</v>
      </c>
      <c r="C146" s="27" t="s">
        <v>0</v>
      </c>
      <c r="D146" s="81">
        <v>8</v>
      </c>
      <c r="E146" s="79"/>
      <c r="F146" s="79"/>
      <c r="G146" s="22"/>
    </row>
    <row r="147" spans="1:7" x14ac:dyDescent="0.3">
      <c r="A147" s="19">
        <f t="shared" si="11"/>
        <v>111</v>
      </c>
      <c r="B147" s="17" t="s">
        <v>88</v>
      </c>
      <c r="C147" s="10" t="s">
        <v>0</v>
      </c>
      <c r="D147" s="81">
        <v>7</v>
      </c>
      <c r="E147" s="79"/>
      <c r="F147" s="79"/>
      <c r="G147" s="22"/>
    </row>
    <row r="148" spans="1:7" x14ac:dyDescent="0.3">
      <c r="A148" s="19">
        <f t="shared" si="11"/>
        <v>112</v>
      </c>
      <c r="B148" s="25" t="s">
        <v>89</v>
      </c>
      <c r="C148" s="10" t="s">
        <v>0</v>
      </c>
      <c r="D148" s="81">
        <v>2</v>
      </c>
      <c r="E148" s="79"/>
      <c r="F148" s="79"/>
      <c r="G148" s="22"/>
    </row>
    <row r="149" spans="1:7" x14ac:dyDescent="0.3">
      <c r="A149" s="19">
        <f t="shared" si="11"/>
        <v>113</v>
      </c>
      <c r="B149" s="25" t="s">
        <v>91</v>
      </c>
      <c r="C149" s="10" t="s">
        <v>0</v>
      </c>
      <c r="D149" s="81">
        <v>7</v>
      </c>
      <c r="E149" s="79"/>
      <c r="F149" s="79"/>
      <c r="G149" s="22"/>
    </row>
    <row r="150" spans="1:7" ht="17.25" thickBot="1" x14ac:dyDescent="0.35">
      <c r="A150" s="51"/>
      <c r="B150" s="52"/>
      <c r="C150" s="31"/>
      <c r="D150" s="81"/>
      <c r="E150" s="79"/>
      <c r="F150" s="79"/>
      <c r="G150" s="22"/>
    </row>
    <row r="151" spans="1:7" ht="17.25" thickBot="1" x14ac:dyDescent="0.35">
      <c r="A151" s="32" t="s">
        <v>92</v>
      </c>
      <c r="B151" s="33"/>
      <c r="C151" s="33"/>
      <c r="D151" s="34"/>
      <c r="E151" s="76"/>
      <c r="F151" s="53"/>
    </row>
    <row r="152" spans="1:7" x14ac:dyDescent="0.3">
      <c r="A152" s="3"/>
      <c r="B152" s="54" t="s">
        <v>93</v>
      </c>
      <c r="C152" s="55"/>
      <c r="D152" s="37"/>
      <c r="E152" s="77"/>
      <c r="F152" s="56"/>
    </row>
    <row r="153" spans="1:7" x14ac:dyDescent="0.3">
      <c r="A153" s="8"/>
      <c r="B153" s="48" t="s">
        <v>169</v>
      </c>
      <c r="C153" s="57"/>
      <c r="D153" s="81"/>
      <c r="E153" s="79"/>
      <c r="F153" s="79"/>
    </row>
    <row r="154" spans="1:7" x14ac:dyDescent="0.3">
      <c r="A154" s="19">
        <f>+A149+1</f>
        <v>114</v>
      </c>
      <c r="B154" s="17" t="s">
        <v>120</v>
      </c>
      <c r="C154" s="21" t="s">
        <v>4</v>
      </c>
      <c r="D154" s="81">
        <v>1</v>
      </c>
      <c r="E154" s="79"/>
      <c r="F154" s="79"/>
    </row>
    <row r="155" spans="1:7" ht="33" x14ac:dyDescent="0.3">
      <c r="A155" s="13">
        <f>+A154+1</f>
        <v>115</v>
      </c>
      <c r="B155" s="14" t="s">
        <v>94</v>
      </c>
      <c r="C155" s="8" t="s">
        <v>46</v>
      </c>
      <c r="D155" s="81">
        <v>150</v>
      </c>
      <c r="E155" s="79"/>
      <c r="F155" s="79"/>
    </row>
    <row r="156" spans="1:7" x14ac:dyDescent="0.3">
      <c r="A156" s="13">
        <f>+A155+1</f>
        <v>116</v>
      </c>
      <c r="B156" s="25" t="s">
        <v>109</v>
      </c>
      <c r="C156" s="8" t="s">
        <v>0</v>
      </c>
      <c r="D156" s="81">
        <v>2</v>
      </c>
      <c r="E156" s="79"/>
      <c r="F156" s="79"/>
    </row>
    <row r="157" spans="1:7" x14ac:dyDescent="0.3">
      <c r="A157" s="19"/>
      <c r="B157" s="48" t="s">
        <v>170</v>
      </c>
      <c r="C157" s="28"/>
      <c r="D157" s="81"/>
      <c r="E157" s="79"/>
      <c r="F157" s="79"/>
    </row>
    <row r="158" spans="1:7" x14ac:dyDescent="0.3">
      <c r="A158" s="13">
        <f>+A156+1</f>
        <v>117</v>
      </c>
      <c r="B158" s="50" t="s">
        <v>15</v>
      </c>
      <c r="C158" s="10" t="s">
        <v>46</v>
      </c>
      <c r="D158" s="81">
        <v>80</v>
      </c>
      <c r="E158" s="79"/>
      <c r="F158" s="79"/>
    </row>
    <row r="159" spans="1:7" x14ac:dyDescent="0.3">
      <c r="A159" s="13">
        <f>+A158+1</f>
        <v>118</v>
      </c>
      <c r="B159" s="26" t="s">
        <v>16</v>
      </c>
      <c r="C159" s="10" t="s">
        <v>46</v>
      </c>
      <c r="D159" s="81">
        <v>280</v>
      </c>
      <c r="E159" s="79"/>
      <c r="F159" s="79"/>
    </row>
    <row r="160" spans="1:7" x14ac:dyDescent="0.3">
      <c r="A160" s="13">
        <f t="shared" ref="A160:A161" si="12">+A159+1</f>
        <v>119</v>
      </c>
      <c r="B160" s="26" t="s">
        <v>17</v>
      </c>
      <c r="C160" s="10" t="s">
        <v>0</v>
      </c>
      <c r="D160" s="81">
        <v>4</v>
      </c>
      <c r="E160" s="79"/>
      <c r="F160" s="79"/>
    </row>
    <row r="161" spans="1:6" x14ac:dyDescent="0.3">
      <c r="A161" s="13">
        <f t="shared" si="12"/>
        <v>120</v>
      </c>
      <c r="B161" s="26" t="s">
        <v>183</v>
      </c>
      <c r="C161" s="10" t="s">
        <v>0</v>
      </c>
      <c r="D161" s="81">
        <v>7</v>
      </c>
      <c r="E161" s="79"/>
      <c r="F161" s="79"/>
    </row>
    <row r="162" spans="1:6" x14ac:dyDescent="0.3">
      <c r="A162" s="8"/>
      <c r="B162" s="48" t="s">
        <v>171</v>
      </c>
      <c r="C162" s="10"/>
      <c r="D162" s="81"/>
      <c r="E162" s="79"/>
      <c r="F162" s="79"/>
    </row>
    <row r="163" spans="1:6" x14ac:dyDescent="0.3">
      <c r="A163" s="19">
        <f>+A161+1</f>
        <v>121</v>
      </c>
      <c r="B163" s="49" t="s">
        <v>151</v>
      </c>
      <c r="C163" s="10" t="s">
        <v>46</v>
      </c>
      <c r="D163" s="81">
        <v>35</v>
      </c>
      <c r="E163" s="79"/>
      <c r="F163" s="79"/>
    </row>
    <row r="164" spans="1:6" x14ac:dyDescent="0.3">
      <c r="A164" s="13">
        <f t="shared" ref="A164" si="13">+A163+1</f>
        <v>122</v>
      </c>
      <c r="B164" s="49" t="s">
        <v>152</v>
      </c>
      <c r="C164" s="10" t="s">
        <v>46</v>
      </c>
      <c r="D164" s="81">
        <v>26</v>
      </c>
      <c r="E164" s="79"/>
      <c r="F164" s="79"/>
    </row>
    <row r="165" spans="1:6" x14ac:dyDescent="0.3">
      <c r="A165" s="58"/>
      <c r="B165" s="48" t="s">
        <v>172</v>
      </c>
      <c r="C165" s="10"/>
      <c r="D165" s="81"/>
      <c r="E165" s="79"/>
      <c r="F165" s="79"/>
    </row>
    <row r="166" spans="1:6" x14ac:dyDescent="0.3">
      <c r="A166" s="19">
        <f>+A164+1</f>
        <v>123</v>
      </c>
      <c r="B166" s="17" t="s">
        <v>110</v>
      </c>
      <c r="C166" s="10" t="s">
        <v>0</v>
      </c>
      <c r="D166" s="81">
        <v>4</v>
      </c>
      <c r="E166" s="79"/>
      <c r="F166" s="79"/>
    </row>
    <row r="167" spans="1:6" x14ac:dyDescent="0.3">
      <c r="A167" s="13">
        <f>+A166+1</f>
        <v>124</v>
      </c>
      <c r="B167" s="25" t="s">
        <v>184</v>
      </c>
      <c r="C167" s="10" t="s">
        <v>0</v>
      </c>
      <c r="D167" s="81">
        <v>3</v>
      </c>
      <c r="E167" s="79"/>
      <c r="F167" s="79"/>
    </row>
    <row r="168" spans="1:6" x14ac:dyDescent="0.3">
      <c r="A168" s="13">
        <f t="shared" ref="A168:A186" si="14">+A167+1</f>
        <v>125</v>
      </c>
      <c r="B168" s="25" t="s">
        <v>153</v>
      </c>
      <c r="C168" s="10" t="s">
        <v>0</v>
      </c>
      <c r="D168" s="81">
        <v>1</v>
      </c>
      <c r="E168" s="79"/>
      <c r="F168" s="79"/>
    </row>
    <row r="169" spans="1:6" x14ac:dyDescent="0.3">
      <c r="A169" s="13">
        <f t="shared" si="14"/>
        <v>126</v>
      </c>
      <c r="B169" s="25" t="s">
        <v>155</v>
      </c>
      <c r="C169" s="10" t="s">
        <v>0</v>
      </c>
      <c r="D169" s="81">
        <v>3</v>
      </c>
      <c r="E169" s="79"/>
      <c r="F169" s="79"/>
    </row>
    <row r="170" spans="1:6" x14ac:dyDescent="0.3">
      <c r="A170" s="13">
        <f t="shared" si="14"/>
        <v>127</v>
      </c>
      <c r="B170" s="25" t="s">
        <v>154</v>
      </c>
      <c r="C170" s="10" t="s">
        <v>0</v>
      </c>
      <c r="D170" s="81">
        <v>3</v>
      </c>
      <c r="E170" s="79"/>
      <c r="F170" s="79"/>
    </row>
    <row r="171" spans="1:6" x14ac:dyDescent="0.3">
      <c r="A171" s="13">
        <f t="shared" si="14"/>
        <v>128</v>
      </c>
      <c r="B171" s="24" t="s">
        <v>95</v>
      </c>
      <c r="C171" s="10" t="s">
        <v>0</v>
      </c>
      <c r="D171" s="81">
        <v>2</v>
      </c>
      <c r="E171" s="79"/>
      <c r="F171" s="79"/>
    </row>
    <row r="172" spans="1:6" x14ac:dyDescent="0.3">
      <c r="A172" s="13">
        <f t="shared" si="14"/>
        <v>129</v>
      </c>
      <c r="B172" s="17" t="s">
        <v>96</v>
      </c>
      <c r="C172" s="10" t="s">
        <v>0</v>
      </c>
      <c r="D172" s="81">
        <v>2</v>
      </c>
      <c r="E172" s="79"/>
      <c r="F172" s="79"/>
    </row>
    <row r="173" spans="1:6" x14ac:dyDescent="0.3">
      <c r="A173" s="13">
        <f t="shared" si="14"/>
        <v>130</v>
      </c>
      <c r="B173" s="17" t="s">
        <v>97</v>
      </c>
      <c r="C173" s="10" t="s">
        <v>0</v>
      </c>
      <c r="D173" s="81">
        <v>2</v>
      </c>
      <c r="E173" s="79"/>
      <c r="F173" s="79"/>
    </row>
    <row r="174" spans="1:6" x14ac:dyDescent="0.3">
      <c r="A174" s="13">
        <f t="shared" si="14"/>
        <v>131</v>
      </c>
      <c r="B174" s="17" t="s">
        <v>98</v>
      </c>
      <c r="C174" s="10" t="s">
        <v>0</v>
      </c>
      <c r="D174" s="81">
        <v>4</v>
      </c>
      <c r="E174" s="79"/>
      <c r="F174" s="79"/>
    </row>
    <row r="175" spans="1:6" x14ac:dyDescent="0.3">
      <c r="A175" s="13">
        <f t="shared" si="14"/>
        <v>132</v>
      </c>
      <c r="B175" s="17" t="s">
        <v>121</v>
      </c>
      <c r="C175" s="10" t="s">
        <v>4</v>
      </c>
      <c r="D175" s="81">
        <v>2</v>
      </c>
      <c r="E175" s="79"/>
      <c r="F175" s="79"/>
    </row>
    <row r="176" spans="1:6" x14ac:dyDescent="0.3">
      <c r="A176" s="13">
        <f t="shared" si="14"/>
        <v>133</v>
      </c>
      <c r="B176" s="25" t="s">
        <v>162</v>
      </c>
      <c r="C176" s="27" t="s">
        <v>0</v>
      </c>
      <c r="D176" s="81">
        <v>3</v>
      </c>
      <c r="E176" s="79"/>
      <c r="F176" s="79"/>
    </row>
    <row r="177" spans="1:6" s="16" customFormat="1" ht="13.5" customHeight="1" x14ac:dyDescent="0.3">
      <c r="A177" s="13">
        <f t="shared" si="14"/>
        <v>134</v>
      </c>
      <c r="B177" s="25" t="s">
        <v>157</v>
      </c>
      <c r="C177" s="27" t="s">
        <v>0</v>
      </c>
      <c r="D177" s="81">
        <v>3</v>
      </c>
      <c r="E177" s="79"/>
      <c r="F177" s="79"/>
    </row>
    <row r="178" spans="1:6" s="16" customFormat="1" ht="13.5" customHeight="1" x14ac:dyDescent="0.3">
      <c r="A178" s="13">
        <f t="shared" si="14"/>
        <v>135</v>
      </c>
      <c r="B178" s="25" t="s">
        <v>158</v>
      </c>
      <c r="C178" s="10" t="s">
        <v>4</v>
      </c>
      <c r="D178" s="81">
        <v>1</v>
      </c>
      <c r="E178" s="79"/>
      <c r="F178" s="79"/>
    </row>
    <row r="179" spans="1:6" s="16" customFormat="1" ht="13.5" customHeight="1" x14ac:dyDescent="0.3">
      <c r="A179" s="13">
        <f t="shared" si="14"/>
        <v>136</v>
      </c>
      <c r="B179" s="25" t="s">
        <v>159</v>
      </c>
      <c r="C179" s="10" t="s">
        <v>4</v>
      </c>
      <c r="D179" s="81">
        <v>1</v>
      </c>
      <c r="E179" s="79"/>
      <c r="F179" s="79"/>
    </row>
    <row r="180" spans="1:6" x14ac:dyDescent="0.3">
      <c r="A180" s="13">
        <f t="shared" si="14"/>
        <v>137</v>
      </c>
      <c r="B180" s="50" t="s">
        <v>18</v>
      </c>
      <c r="C180" s="27" t="s">
        <v>0</v>
      </c>
      <c r="D180" s="81">
        <v>7</v>
      </c>
      <c r="E180" s="79"/>
      <c r="F180" s="79"/>
    </row>
    <row r="181" spans="1:6" x14ac:dyDescent="0.3">
      <c r="A181" s="13">
        <f t="shared" si="14"/>
        <v>138</v>
      </c>
      <c r="B181" s="26" t="s">
        <v>19</v>
      </c>
      <c r="C181" s="27" t="s">
        <v>0</v>
      </c>
      <c r="D181" s="81">
        <v>7</v>
      </c>
      <c r="E181" s="79"/>
      <c r="F181" s="79"/>
    </row>
    <row r="182" spans="1:6" x14ac:dyDescent="0.3">
      <c r="A182" s="13">
        <f t="shared" si="14"/>
        <v>139</v>
      </c>
      <c r="B182" s="50" t="s">
        <v>20</v>
      </c>
      <c r="C182" s="27" t="s">
        <v>0</v>
      </c>
      <c r="D182" s="81">
        <v>7</v>
      </c>
      <c r="E182" s="79"/>
      <c r="F182" s="79"/>
    </row>
    <row r="183" spans="1:6" x14ac:dyDescent="0.3">
      <c r="A183" s="13">
        <f t="shared" si="14"/>
        <v>140</v>
      </c>
      <c r="B183" s="26" t="s">
        <v>156</v>
      </c>
      <c r="C183" s="27" t="s">
        <v>0</v>
      </c>
      <c r="D183" s="81">
        <v>7</v>
      </c>
      <c r="E183" s="79"/>
      <c r="F183" s="79"/>
    </row>
    <row r="184" spans="1:6" x14ac:dyDescent="0.3">
      <c r="A184" s="13">
        <f t="shared" si="14"/>
        <v>141</v>
      </c>
      <c r="B184" s="25" t="s">
        <v>160</v>
      </c>
      <c r="C184" s="27" t="s">
        <v>0</v>
      </c>
      <c r="D184" s="81">
        <v>9</v>
      </c>
      <c r="E184" s="79"/>
      <c r="F184" s="79"/>
    </row>
    <row r="185" spans="1:6" x14ac:dyDescent="0.3">
      <c r="A185" s="13">
        <f t="shared" si="14"/>
        <v>142</v>
      </c>
      <c r="B185" s="25" t="s">
        <v>161</v>
      </c>
      <c r="C185" s="27" t="s">
        <v>0</v>
      </c>
      <c r="D185" s="81">
        <v>3</v>
      </c>
      <c r="E185" s="79"/>
      <c r="F185" s="79"/>
    </row>
    <row r="186" spans="1:6" x14ac:dyDescent="0.3">
      <c r="A186" s="13">
        <f t="shared" si="14"/>
        <v>143</v>
      </c>
      <c r="B186" s="25" t="s">
        <v>210</v>
      </c>
      <c r="C186" s="27" t="s">
        <v>0</v>
      </c>
      <c r="D186" s="81">
        <v>3</v>
      </c>
      <c r="E186" s="79"/>
      <c r="F186" s="79"/>
    </row>
    <row r="187" spans="1:6" ht="17.25" thickBot="1" x14ac:dyDescent="0.35">
      <c r="A187" s="29"/>
      <c r="B187" s="52"/>
      <c r="C187" s="40"/>
      <c r="D187" s="81"/>
      <c r="E187" s="79"/>
      <c r="F187" s="79"/>
    </row>
    <row r="188" spans="1:6" ht="17.25" thickBot="1" x14ac:dyDescent="0.35">
      <c r="A188" s="32" t="s">
        <v>99</v>
      </c>
      <c r="B188" s="33"/>
      <c r="C188" s="33"/>
      <c r="D188" s="34"/>
      <c r="E188" s="76"/>
      <c r="F188" s="53"/>
    </row>
    <row r="189" spans="1:6" x14ac:dyDescent="0.3">
      <c r="A189" s="3"/>
      <c r="B189" s="54" t="s">
        <v>166</v>
      </c>
      <c r="C189" s="5"/>
      <c r="D189" s="41"/>
      <c r="E189" s="77"/>
      <c r="F189" s="59"/>
    </row>
    <row r="190" spans="1:6" x14ac:dyDescent="0.3">
      <c r="A190" s="19">
        <f>+A186+1</f>
        <v>144</v>
      </c>
      <c r="B190" s="14" t="s">
        <v>21</v>
      </c>
      <c r="C190" s="27" t="s">
        <v>4</v>
      </c>
      <c r="D190" s="81">
        <v>9</v>
      </c>
      <c r="E190" s="79"/>
      <c r="F190" s="79"/>
    </row>
    <row r="191" spans="1:6" x14ac:dyDescent="0.3">
      <c r="A191" s="19">
        <f>+A190+1</f>
        <v>145</v>
      </c>
      <c r="B191" s="26" t="s">
        <v>122</v>
      </c>
      <c r="C191" s="27" t="s">
        <v>0</v>
      </c>
      <c r="D191" s="81">
        <v>4</v>
      </c>
      <c r="E191" s="79"/>
      <c r="F191" s="79"/>
    </row>
    <row r="192" spans="1:6" x14ac:dyDescent="0.3">
      <c r="A192" s="19">
        <f t="shared" ref="A192:A195" si="15">+A191+1</f>
        <v>146</v>
      </c>
      <c r="B192" s="26" t="s">
        <v>123</v>
      </c>
      <c r="C192" s="27" t="s">
        <v>0</v>
      </c>
      <c r="D192" s="81">
        <v>4</v>
      </c>
      <c r="E192" s="79"/>
      <c r="F192" s="79"/>
    </row>
    <row r="193" spans="1:7" x14ac:dyDescent="0.3">
      <c r="A193" s="19">
        <f t="shared" si="15"/>
        <v>147</v>
      </c>
      <c r="B193" s="26" t="s">
        <v>163</v>
      </c>
      <c r="C193" s="27" t="s">
        <v>0</v>
      </c>
      <c r="D193" s="81">
        <v>1</v>
      </c>
      <c r="E193" s="79"/>
      <c r="F193" s="79"/>
    </row>
    <row r="194" spans="1:7" x14ac:dyDescent="0.3">
      <c r="A194" s="19">
        <f t="shared" si="15"/>
        <v>148</v>
      </c>
      <c r="B194" s="25" t="s">
        <v>119</v>
      </c>
      <c r="C194" s="10" t="s">
        <v>0</v>
      </c>
      <c r="D194" s="81">
        <v>2</v>
      </c>
      <c r="E194" s="79"/>
      <c r="F194" s="79"/>
      <c r="G194" s="22"/>
    </row>
    <row r="195" spans="1:7" x14ac:dyDescent="0.3">
      <c r="A195" s="19">
        <f t="shared" si="15"/>
        <v>149</v>
      </c>
      <c r="B195" s="25" t="s">
        <v>90</v>
      </c>
      <c r="C195" s="10" t="s">
        <v>0</v>
      </c>
      <c r="D195" s="81">
        <v>7</v>
      </c>
      <c r="E195" s="79"/>
      <c r="F195" s="79"/>
      <c r="G195" s="22"/>
    </row>
    <row r="196" spans="1:7" ht="17.25" thickBot="1" x14ac:dyDescent="0.35">
      <c r="A196" s="29"/>
      <c r="B196" s="52"/>
      <c r="C196" s="40"/>
      <c r="D196" s="82"/>
      <c r="E196" s="83"/>
      <c r="F196" s="83"/>
    </row>
    <row r="197" spans="1:7" ht="17.25" thickBot="1" x14ac:dyDescent="0.35">
      <c r="A197" s="32" t="s">
        <v>124</v>
      </c>
      <c r="B197" s="33"/>
      <c r="C197" s="33"/>
      <c r="D197" s="34"/>
      <c r="E197" s="76"/>
      <c r="F197" s="53"/>
    </row>
    <row r="198" spans="1:7" x14ac:dyDescent="0.3">
      <c r="A198" s="3"/>
      <c r="B198" s="54" t="s">
        <v>125</v>
      </c>
      <c r="C198" s="5"/>
      <c r="D198" s="41"/>
      <c r="E198" s="77"/>
      <c r="F198" s="59"/>
    </row>
    <row r="199" spans="1:7" x14ac:dyDescent="0.3">
      <c r="A199" s="8"/>
      <c r="B199" s="48" t="s">
        <v>205</v>
      </c>
      <c r="C199" s="10"/>
      <c r="D199" s="81"/>
      <c r="E199" s="79"/>
      <c r="F199" s="79"/>
    </row>
    <row r="200" spans="1:7" x14ac:dyDescent="0.3">
      <c r="A200" s="19">
        <f>+A195+1</f>
        <v>150</v>
      </c>
      <c r="B200" s="25" t="s">
        <v>100</v>
      </c>
      <c r="C200" s="10" t="s">
        <v>101</v>
      </c>
      <c r="D200" s="81">
        <v>554</v>
      </c>
      <c r="E200" s="79"/>
      <c r="F200" s="79"/>
    </row>
    <row r="201" spans="1:7" x14ac:dyDescent="0.3">
      <c r="A201" s="19">
        <f>+A200+1</f>
        <v>151</v>
      </c>
      <c r="B201" s="25" t="s">
        <v>102</v>
      </c>
      <c r="C201" s="10" t="s">
        <v>101</v>
      </c>
      <c r="D201" s="81">
        <v>584</v>
      </c>
      <c r="E201" s="79"/>
      <c r="F201" s="79"/>
    </row>
    <row r="202" spans="1:7" x14ac:dyDescent="0.3">
      <c r="A202" s="19">
        <f t="shared" ref="A202:A206" si="16">+A201+1</f>
        <v>152</v>
      </c>
      <c r="B202" s="25" t="s">
        <v>185</v>
      </c>
      <c r="C202" s="10" t="s">
        <v>101</v>
      </c>
      <c r="D202" s="81">
        <v>255</v>
      </c>
      <c r="E202" s="79"/>
      <c r="F202" s="79"/>
    </row>
    <row r="203" spans="1:7" s="16" customFormat="1" ht="13.5" customHeight="1" x14ac:dyDescent="0.3">
      <c r="A203" s="19">
        <f t="shared" si="16"/>
        <v>153</v>
      </c>
      <c r="B203" s="25" t="s">
        <v>167</v>
      </c>
      <c r="C203" s="10" t="s">
        <v>101</v>
      </c>
      <c r="D203" s="81">
        <v>40</v>
      </c>
      <c r="E203" s="79"/>
      <c r="F203" s="79"/>
    </row>
    <row r="204" spans="1:7" x14ac:dyDescent="0.3">
      <c r="A204" s="19">
        <f t="shared" si="16"/>
        <v>154</v>
      </c>
      <c r="B204" s="25" t="s">
        <v>168</v>
      </c>
      <c r="C204" s="10" t="s">
        <v>101</v>
      </c>
      <c r="D204" s="81">
        <v>90</v>
      </c>
      <c r="E204" s="79"/>
      <c r="F204" s="79"/>
    </row>
    <row r="205" spans="1:7" x14ac:dyDescent="0.3">
      <c r="A205" s="19">
        <f t="shared" si="16"/>
        <v>155</v>
      </c>
      <c r="B205" s="25" t="s">
        <v>126</v>
      </c>
      <c r="C205" s="10" t="s">
        <v>101</v>
      </c>
      <c r="D205" s="81">
        <v>192</v>
      </c>
      <c r="E205" s="79"/>
      <c r="F205" s="79"/>
    </row>
    <row r="206" spans="1:7" x14ac:dyDescent="0.3">
      <c r="A206" s="19">
        <f t="shared" si="16"/>
        <v>156</v>
      </c>
      <c r="B206" s="25" t="s">
        <v>103</v>
      </c>
      <c r="C206" s="10" t="s">
        <v>101</v>
      </c>
      <c r="D206" s="81">
        <v>138</v>
      </c>
      <c r="E206" s="79"/>
      <c r="F206" s="79"/>
    </row>
    <row r="207" spans="1:7" x14ac:dyDescent="0.3">
      <c r="A207" s="19"/>
      <c r="B207" s="48" t="s">
        <v>206</v>
      </c>
      <c r="C207" s="10"/>
      <c r="D207" s="81"/>
      <c r="E207" s="79"/>
      <c r="F207" s="79"/>
    </row>
    <row r="208" spans="1:7" x14ac:dyDescent="0.3">
      <c r="A208" s="19">
        <f>+A206+1</f>
        <v>157</v>
      </c>
      <c r="B208" s="26" t="s">
        <v>22</v>
      </c>
      <c r="C208" s="10" t="s">
        <v>101</v>
      </c>
      <c r="D208" s="81">
        <v>295</v>
      </c>
      <c r="E208" s="79"/>
      <c r="F208" s="79"/>
    </row>
    <row r="209" spans="1:10" x14ac:dyDescent="0.3">
      <c r="A209" s="19">
        <f>+A208+1</f>
        <v>158</v>
      </c>
      <c r="B209" s="26" t="s">
        <v>164</v>
      </c>
      <c r="C209" s="10" t="s">
        <v>101</v>
      </c>
      <c r="D209" s="81">
        <v>39</v>
      </c>
      <c r="E209" s="79"/>
      <c r="F209" s="79"/>
    </row>
    <row r="210" spans="1:10" x14ac:dyDescent="0.3">
      <c r="A210" s="19">
        <f>+A209+1</f>
        <v>159</v>
      </c>
      <c r="B210" s="17" t="s">
        <v>108</v>
      </c>
      <c r="C210" s="10" t="s">
        <v>0</v>
      </c>
      <c r="D210" s="81">
        <v>7</v>
      </c>
      <c r="E210" s="79"/>
      <c r="F210" s="79"/>
    </row>
    <row r="211" spans="1:10" ht="17.25" thickBot="1" x14ac:dyDescent="0.35">
      <c r="A211" s="29"/>
      <c r="B211" s="52"/>
      <c r="C211" s="40"/>
      <c r="D211" s="82"/>
      <c r="E211" s="83"/>
      <c r="F211" s="83"/>
    </row>
    <row r="212" spans="1:10" ht="17.25" thickBot="1" x14ac:dyDescent="0.35">
      <c r="A212" s="32" t="s">
        <v>165</v>
      </c>
      <c r="B212" s="33"/>
      <c r="C212" s="33"/>
      <c r="D212" s="34"/>
      <c r="E212" s="76"/>
      <c r="F212" s="53">
        <f>SUM(F200:F210)</f>
        <v>0</v>
      </c>
    </row>
    <row r="213" spans="1:10" ht="15.75" customHeight="1" thickBot="1" x14ac:dyDescent="0.35">
      <c r="A213" s="60"/>
      <c r="B213" s="61"/>
      <c r="C213" s="84" t="s">
        <v>104</v>
      </c>
      <c r="D213" s="84"/>
      <c r="E213" s="84"/>
      <c r="F213" s="62">
        <f>SUM(F212+F197+F188+F151+F103+F80+F71+F60)</f>
        <v>0</v>
      </c>
      <c r="G213" s="63"/>
      <c r="I213" s="64"/>
    </row>
    <row r="214" spans="1:10" ht="15.75" customHeight="1" thickBot="1" x14ac:dyDescent="0.35">
      <c r="A214" s="60"/>
      <c r="B214" s="61"/>
      <c r="C214" s="84" t="s">
        <v>105</v>
      </c>
      <c r="D214" s="84"/>
      <c r="E214" s="84"/>
      <c r="F214" s="62">
        <f>+F213*20%</f>
        <v>0</v>
      </c>
      <c r="G214" s="63"/>
      <c r="H214" s="65"/>
      <c r="I214" s="66"/>
      <c r="J214" s="64"/>
    </row>
    <row r="215" spans="1:10" ht="15.75" customHeight="1" thickBot="1" x14ac:dyDescent="0.35">
      <c r="A215" s="60"/>
      <c r="B215" s="61"/>
      <c r="C215" s="84" t="s">
        <v>106</v>
      </c>
      <c r="D215" s="84"/>
      <c r="E215" s="84"/>
      <c r="F215" s="62">
        <f>+F213+F214</f>
        <v>0</v>
      </c>
      <c r="G215" s="22"/>
      <c r="H215" s="67"/>
      <c r="I215" s="68"/>
      <c r="J215" s="22"/>
    </row>
    <row r="217" spans="1:10" x14ac:dyDescent="0.3">
      <c r="F217" s="73"/>
    </row>
    <row r="219" spans="1:10" x14ac:dyDescent="0.3">
      <c r="F219" s="73"/>
      <c r="G219" s="22"/>
    </row>
  </sheetData>
  <mergeCells count="12">
    <mergeCell ref="C213:E213"/>
    <mergeCell ref="C214:E214"/>
    <mergeCell ref="C215:E215"/>
    <mergeCell ref="A1:F1"/>
    <mergeCell ref="A5:A6"/>
    <mergeCell ref="B5:B6"/>
    <mergeCell ref="C5:C6"/>
    <mergeCell ref="D5:D6"/>
    <mergeCell ref="E5:E6"/>
    <mergeCell ref="F5:F6"/>
    <mergeCell ref="A2:F3"/>
    <mergeCell ref="A4:F4"/>
  </mergeCells>
  <pageMargins left="0.39370078740157483" right="0" top="0.74803149606299213" bottom="0.74803149606299213" header="0.31496062992125984" footer="0.11811023622047245"/>
  <pageSetup paperSize="9" scale="9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BD-DF</vt:lpstr>
      <vt:lpstr>'BD-DF'!Print_Titles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2026-06-18T12:24:12Z</dcterms:modified>
</cp:coreProperties>
</file>