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O 2026\DAO 32\"/>
    </mc:Choice>
  </mc:AlternateContent>
  <xr:revisionPtr revIDLastSave="0" documentId="13_ncr:1_{4CA0DC06-E398-4C63-88A5-ECC0EFFC562A}" xr6:coauthVersionLast="47" xr6:coauthVersionMax="47" xr10:uidLastSave="{00000000-0000-0000-0000-000000000000}"/>
  <bookViews>
    <workbookView xWindow="-120" yWindow="-120" windowWidth="29040" windowHeight="15720" xr2:uid="{D77608DD-285E-45E5-BD27-62DB285DACAD}"/>
  </bookViews>
  <sheets>
    <sheet name="BP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1" l="1"/>
  <c r="F59" i="1"/>
  <c r="F68" i="1"/>
  <c r="F67" i="1"/>
  <c r="F65" i="1"/>
  <c r="F64" i="1"/>
  <c r="F63" i="1"/>
  <c r="F62" i="1"/>
  <c r="F58" i="1"/>
  <c r="F57" i="1"/>
  <c r="F56" i="1"/>
  <c r="F55" i="1"/>
  <c r="F54" i="1"/>
  <c r="F53" i="1"/>
  <c r="F52" i="1"/>
  <c r="F51" i="1"/>
  <c r="F50" i="1"/>
  <c r="F49" i="1"/>
  <c r="F48" i="1"/>
  <c r="F45" i="1"/>
  <c r="F44" i="1"/>
  <c r="F43" i="1"/>
  <c r="F42" i="1"/>
  <c r="F41" i="1"/>
  <c r="F40" i="1"/>
  <c r="F39" i="1"/>
  <c r="F38" i="1"/>
  <c r="F37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19" i="1"/>
  <c r="F18" i="1"/>
  <c r="F20" i="1" s="1"/>
  <c r="F15" i="1"/>
  <c r="F14" i="1"/>
  <c r="F13" i="1"/>
  <c r="F12" i="1"/>
  <c r="F11" i="1"/>
  <c r="F10" i="1"/>
  <c r="F9" i="1"/>
  <c r="F8" i="1"/>
  <c r="A8" i="1"/>
  <c r="A9" i="1" s="1"/>
  <c r="A10" i="1" s="1"/>
  <c r="A11" i="1" s="1"/>
  <c r="A12" i="1" s="1"/>
  <c r="A13" i="1" s="1"/>
  <c r="A14" i="1" s="1"/>
  <c r="A15" i="1" s="1"/>
  <c r="A18" i="1" s="1"/>
  <c r="F7" i="1"/>
  <c r="F69" i="1" l="1"/>
  <c r="F60" i="1"/>
  <c r="A19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7" i="1" s="1"/>
  <c r="A38" i="1" s="1"/>
  <c r="A39" i="1" s="1"/>
  <c r="A40" i="1" s="1"/>
  <c r="A41" i="1" s="1"/>
  <c r="A42" i="1" s="1"/>
  <c r="A43" i="1" s="1"/>
  <c r="A44" i="1" s="1"/>
  <c r="A45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2" i="1" s="1"/>
  <c r="A63" i="1" s="1"/>
  <c r="A64" i="1" s="1"/>
  <c r="A65" i="1" s="1"/>
  <c r="A66" i="1" s="1"/>
  <c r="A67" i="1" s="1"/>
  <c r="A68" i="1" s="1"/>
  <c r="F35" i="1"/>
  <c r="F46" i="1"/>
  <c r="F16" i="1"/>
  <c r="F71" i="1" l="1"/>
  <c r="F72" i="1" s="1"/>
  <c r="F73" i="1" s="1"/>
</calcChain>
</file>

<file path=xl/sharedStrings.xml><?xml version="1.0" encoding="utf-8"?>
<sst xmlns="http://schemas.openxmlformats.org/spreadsheetml/2006/main" count="130" uniqueCount="86">
  <si>
    <t xml:space="preserve">N° </t>
  </si>
  <si>
    <t>Désignations des prestations</t>
  </si>
  <si>
    <t>UNITE</t>
  </si>
  <si>
    <t xml:space="preserve">Quantité </t>
  </si>
  <si>
    <t>P.U en Dirhams
(Hors TVA)</t>
  </si>
  <si>
    <t>P.T en Dirhams
(Hors TVA)</t>
  </si>
  <si>
    <t>DEMOLITION DE TOUTE NATURE</t>
  </si>
  <si>
    <t>ENS</t>
  </si>
  <si>
    <t xml:space="preserve">GROS BETON </t>
  </si>
  <si>
    <t>M3</t>
  </si>
  <si>
    <t>REPRISE DES FISSURES SUR MURS</t>
  </si>
  <si>
    <t>ML</t>
  </si>
  <si>
    <t>M2</t>
  </si>
  <si>
    <t>TRAITEMENT DES JOINTS DE DILATATION</t>
  </si>
  <si>
    <t>FONTAINE</t>
  </si>
  <si>
    <t>U</t>
  </si>
  <si>
    <t>TOTAL DEMOLITION - GROS ŒUVRE</t>
  </si>
  <si>
    <t>CONDUITE EN PVC TOUS DIAMETRES POUR EVACUATION</t>
  </si>
  <si>
    <t>PONCAGE DU REVETEMENT DU SOL EXISTANT EN GRANITO POLI</t>
  </si>
  <si>
    <t>REVETEMENT DE SOL EN AUTOBLOQUANT</t>
  </si>
  <si>
    <t>TOTAL REVETEMENT</t>
  </si>
  <si>
    <t>QUINCAILLERIE POIGNET DE PORTE AVEC SERRURE</t>
  </si>
  <si>
    <t>PORTE METALLIQUE GRILLAGE</t>
  </si>
  <si>
    <t>RIDEAUX D’OBSCURCISSEMENT</t>
  </si>
  <si>
    <t>REPRISE DE LA MENUISERIE METALLIQUE</t>
  </si>
  <si>
    <t>ENSEIGNE DE L'ETABLISSEMENT</t>
  </si>
  <si>
    <t>TOTAL MENUISERIE BOIS, ALUMINIUM ET METALLIQUE</t>
  </si>
  <si>
    <t>F</t>
  </si>
  <si>
    <t xml:space="preserve">CONDUITE EN POLYÉTHYLÈNE PEHD DIAM 26 (PN 16 BARS)                           </t>
  </si>
  <si>
    <t>CONDUITES EN P.P.R C.O.E.S diam 26/32</t>
  </si>
  <si>
    <t>CONDUITES EN P.P.R C.O.E.S diam 20/25</t>
  </si>
  <si>
    <t xml:space="preserve">VANNES D’ARRET POUR P.P.R DIAM 26/32                      </t>
  </si>
  <si>
    <t xml:space="preserve">VANNES D’ARRET POUR P.P.R DIAM 20/25                  </t>
  </si>
  <si>
    <t>ROBINET DE SERVICE</t>
  </si>
  <si>
    <t xml:space="preserve">U </t>
  </si>
  <si>
    <t>ACCESSOIRES SANITAIRES</t>
  </si>
  <si>
    <t xml:space="preserve">                               TOTAL  PLOMBERIE - SANITAIRE</t>
  </si>
  <si>
    <t>REPRISE DU TABLEAU DE PROTECTION</t>
  </si>
  <si>
    <t>PANNEL LED 60X60</t>
  </si>
  <si>
    <t xml:space="preserve">PROJECTEUR ETANCHE 500 W </t>
  </si>
  <si>
    <t xml:space="preserve">                               TOTAL  ELECTRICITE - LUSTRERIE</t>
  </si>
  <si>
    <t>PEINTURE VINYLIQUE SUR MURS INTERIEURS ET PLAFONDS</t>
  </si>
  <si>
    <t>PEINTURE GLYCEROPHTALIQUE LAQUEE SUR MURS ET PLAFONDS</t>
  </si>
  <si>
    <t>PEINTURE GLYCEROPHTALIQUE LAQUEE SUR BOIS</t>
  </si>
  <si>
    <t>PEINTURE GLYCEROPHTALIQUE LAQUEE SUR FER</t>
  </si>
  <si>
    <t>VERRE A VITRE DE 4 mm</t>
  </si>
  <si>
    <t xml:space="preserve">                               TOTAL  PEINTURE - VITRERIE</t>
  </si>
  <si>
    <t>TOTAL GENERAL H.T.</t>
  </si>
  <si>
    <t>T.V.A.20%</t>
  </si>
  <si>
    <t>TOTAL GENERAL T.T.C.</t>
  </si>
  <si>
    <t>DALLAGE ET ALLEES EN BETON</t>
  </si>
  <si>
    <t xml:space="preserve">ENDUIT EXTERIEUR AU MORTIER DE CIMENT </t>
  </si>
  <si>
    <t>BANC DE REPOS de 2,00x0,50x0,50m</t>
  </si>
  <si>
    <t>JARDINAGE EN TERRE VEGETALE de 20 cm d’épaisseur</t>
  </si>
  <si>
    <t>m²</t>
  </si>
  <si>
    <t>GRILLE DE PROTECTION</t>
  </si>
  <si>
    <t>PORTE METALLIQUE</t>
  </si>
  <si>
    <t xml:space="preserve">FOURNITURE ET POSE DE POUBELLE  </t>
  </si>
  <si>
    <t>GRILLE DE COUVERTURE DE CANIVEAU EN ACIER GALVANISE</t>
  </si>
  <si>
    <t xml:space="preserve">PORTE A LAMES EN SAPIN ROUGE </t>
  </si>
  <si>
    <t xml:space="preserve"> REFECTION ET AJUSTAGE DES PLACARDS (BOIS-ALUMINIUM ET METALLIQUE) Y/C QUINCAILLERIE TOUS DIMENSIONS </t>
  </si>
  <si>
    <t xml:space="preserve">REFECTION ET AJUSTAGE DES FENETRES (BOIS-ALUMINIUM ET METALLIQUE) Y/C QUINCAILLERIE TOUS DIMENSIONS </t>
  </si>
  <si>
    <t xml:space="preserve">REFECTION ET AJUSTAGE DES PORTES (BOIS-ALUMINIUM ET METALLIQUE) Y/C QUINCAILLERIE TOUS DIMENSIONS </t>
  </si>
  <si>
    <t>REMPLISSAGE ET MAINTENANCE D'EXTINCTEUR À POUDRE POLYVALENTE 6 KGS</t>
  </si>
  <si>
    <t>HUBLOT LED 15W ROND LUMIERE BLANCHE</t>
  </si>
  <si>
    <t>ENTRETIEN ET MAINTENANCE DU SYSTÈME VIDEO SURVEILLANCE</t>
  </si>
  <si>
    <t>INSTALLATION RESEAU INFORMATIQUE</t>
  </si>
  <si>
    <t xml:space="preserve">INTERRUPTEUR ETANCHE  </t>
  </si>
  <si>
    <t xml:space="preserve">INTERRUPTEUR SIMPLE ALLUMAGE  </t>
  </si>
  <si>
    <t xml:space="preserve">INTERRUPTEUR VA ET VIEN  </t>
  </si>
  <si>
    <t xml:space="preserve">INTERRUPTEUR DOUBLE ALLUMAGE </t>
  </si>
  <si>
    <t xml:space="preserve">PRISE DE COURANT 2X16A + TERRE </t>
  </si>
  <si>
    <t xml:space="preserve">BLOC AUTONOME DE SECURITE BAS  </t>
  </si>
  <si>
    <t>PEINTURE MONOFLEX EN EXTERIEUR</t>
  </si>
  <si>
    <t>FOURNITURE ET POSE DE PLAQUES EN POLYCARBONATE COMPACT DE 3 MM</t>
  </si>
  <si>
    <t>I - DEMOLITION - GROS ŒUVRES</t>
  </si>
  <si>
    <t>II - REVETEMENT</t>
  </si>
  <si>
    <t>III - MENUISERIE BOIS, ALUMINIUM ET METALLIQUE</t>
  </si>
  <si>
    <t>IV - PLOMBERIE - SANITAIRE</t>
  </si>
  <si>
    <t>V - ELECTRICITE - LUSTRERIE</t>
  </si>
  <si>
    <t>VI - PEINTURE - VITRERIE</t>
  </si>
  <si>
    <t>OBJET: TRAVAUX D’AMENAGEMENT ET DE REHABILITATION DU LYCEE QUALIFIANT ARGANE RELEVANT DE LA DIRECTION PROVINCIALE DE L’AREF SOUSS MASSA A TIZNIT – COMMUNE TIZNIT – PROVINCE DE TIZNIT (EN LOT UNIQUE)</t>
  </si>
  <si>
    <t> Fait à                                   Le:</t>
  </si>
  <si>
    <t>Signature et cachet du concurrent:</t>
  </si>
  <si>
    <t>BORDEREAU DES PRIX - DETAIL ESTIMATIF</t>
  </si>
  <si>
    <t>APPEL D’OFFRES OUVERT NATIONAL SUR OFFRES DE PRIX N° 32/I.TIZ/2026 Du 15/09/2026 A 13H00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</si>
</sst>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.000_-;\-* #,##0.0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0"/>
      <name val="Arial"/>
      <family val="2"/>
    </font>
    <font>
      <b/>
      <sz val="18"/>
      <name val="Times New Roman"/>
      <family val="1"/>
    </font>
    <font>
      <b/>
      <sz val="11"/>
      <color theme="1"/>
      <name val="Bookman Old Style"/>
      <family val="1"/>
    </font>
    <font>
      <b/>
      <sz val="16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Bookman Old Style"/>
      <family val="1"/>
    </font>
    <font>
      <b/>
      <sz val="11"/>
      <color indexed="8"/>
      <name val="Bookman Old Style"/>
      <family val="1"/>
    </font>
    <font>
      <sz val="11"/>
      <name val="Bookman Old Style"/>
      <family val="1"/>
    </font>
    <font>
      <b/>
      <sz val="12"/>
      <color theme="1"/>
      <name val="Bookman Old Style"/>
      <family val="1"/>
    </font>
    <font>
      <b/>
      <sz val="12"/>
      <color rgb="FFFF0000"/>
      <name val="Bookman Old Style"/>
      <family val="1"/>
    </font>
    <font>
      <b/>
      <sz val="14"/>
      <name val="Calibri"/>
      <family val="2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49" fontId="6" fillId="0" borderId="0" xfId="0" applyNumberFormat="1" applyFont="1" applyAlignment="1">
      <alignment horizontal="center"/>
    </xf>
    <xf numFmtId="49" fontId="8" fillId="3" borderId="2" xfId="3" applyNumberFormat="1" applyFont="1" applyFill="1" applyBorder="1" applyAlignment="1">
      <alignment horizontal="center" vertical="center" readingOrder="1"/>
    </xf>
    <xf numFmtId="164" fontId="8" fillId="3" borderId="2" xfId="3" applyFont="1" applyFill="1" applyBorder="1" applyAlignment="1">
      <alignment horizontal="center" vertical="center" wrapText="1" readingOrder="1"/>
    </xf>
    <xf numFmtId="0" fontId="8" fillId="3" borderId="2" xfId="3" applyNumberFormat="1" applyFont="1" applyFill="1" applyBorder="1" applyAlignment="1">
      <alignment horizontal="center" vertical="center" wrapText="1" readingOrder="1"/>
    </xf>
    <xf numFmtId="0" fontId="2" fillId="0" borderId="0" xfId="0" applyFont="1"/>
    <xf numFmtId="49" fontId="9" fillId="4" borderId="2" xfId="3" applyNumberFormat="1" applyFont="1" applyFill="1" applyBorder="1" applyAlignment="1">
      <alignment horizontal="center" vertical="center" readingOrder="1"/>
    </xf>
    <xf numFmtId="164" fontId="10" fillId="4" borderId="2" xfId="3" applyFont="1" applyFill="1" applyBorder="1" applyAlignment="1">
      <alignment horizontal="left" vertical="center" wrapText="1" readingOrder="1"/>
    </xf>
    <xf numFmtId="164" fontId="10" fillId="4" borderId="2" xfId="3" applyFont="1" applyFill="1" applyBorder="1" applyAlignment="1">
      <alignment horizontal="center" vertical="center" readingOrder="1"/>
    </xf>
    <xf numFmtId="0" fontId="10" fillId="4" borderId="2" xfId="3" applyNumberFormat="1" applyFont="1" applyFill="1" applyBorder="1" applyAlignment="1">
      <alignment horizontal="center" vertical="center" readingOrder="1"/>
    </xf>
    <xf numFmtId="164" fontId="9" fillId="4" borderId="2" xfId="3" applyFont="1" applyFill="1" applyBorder="1" applyAlignment="1">
      <alignment horizontal="left" vertical="center" readingOrder="1"/>
    </xf>
    <xf numFmtId="164" fontId="9" fillId="4" borderId="2" xfId="3" applyFont="1" applyFill="1" applyBorder="1" applyAlignment="1">
      <alignment horizontal="center" vertical="center" readingOrder="1"/>
    </xf>
    <xf numFmtId="0" fontId="11" fillId="0" borderId="2" xfId="2" applyFont="1" applyBorder="1" applyAlignment="1">
      <alignment horizontal="center" vertical="center"/>
    </xf>
    <xf numFmtId="164" fontId="9" fillId="0" borderId="2" xfId="3" applyFont="1" applyFill="1" applyBorder="1" applyAlignment="1">
      <alignment vertical="center" wrapText="1" readingOrder="1"/>
    </xf>
    <xf numFmtId="164" fontId="9" fillId="0" borderId="2" xfId="3" applyFont="1" applyFill="1" applyBorder="1" applyAlignment="1">
      <alignment horizontal="center" vertical="center" readingOrder="1"/>
    </xf>
    <xf numFmtId="165" fontId="11" fillId="5" borderId="2" xfId="1" applyNumberFormat="1" applyFont="1" applyFill="1" applyBorder="1" applyAlignment="1">
      <alignment horizontal="center" vertical="center"/>
    </xf>
    <xf numFmtId="43" fontId="11" fillId="0" borderId="2" xfId="1" applyFont="1" applyFill="1" applyBorder="1" applyAlignment="1">
      <alignment vertical="center" readingOrder="1"/>
    </xf>
    <xf numFmtId="43" fontId="9" fillId="0" borderId="2" xfId="1" applyFont="1" applyFill="1" applyBorder="1" applyAlignment="1">
      <alignment horizontal="center" vertical="center" readingOrder="1"/>
    </xf>
    <xf numFmtId="49" fontId="9" fillId="0" borderId="2" xfId="3" applyNumberFormat="1" applyFont="1" applyFill="1" applyBorder="1" applyAlignment="1">
      <alignment horizontal="center" vertical="center" readingOrder="1"/>
    </xf>
    <xf numFmtId="164" fontId="10" fillId="0" borderId="2" xfId="3" applyFont="1" applyFill="1" applyBorder="1" applyAlignment="1">
      <alignment horizontal="center" vertical="center" wrapText="1" readingOrder="1"/>
    </xf>
    <xf numFmtId="43" fontId="10" fillId="0" borderId="2" xfId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center" vertical="center"/>
    </xf>
    <xf numFmtId="43" fontId="11" fillId="4" borderId="2" xfId="1" applyFont="1" applyFill="1" applyBorder="1" applyAlignment="1">
      <alignment vertical="center" readingOrder="1"/>
    </xf>
    <xf numFmtId="43" fontId="9" fillId="4" borderId="2" xfId="1" applyFont="1" applyFill="1" applyBorder="1" applyAlignment="1">
      <alignment horizontal="center" vertical="center" readingOrder="1"/>
    </xf>
    <xf numFmtId="43" fontId="11" fillId="5" borderId="2" xfId="1" applyFont="1" applyFill="1" applyBorder="1" applyAlignment="1">
      <alignment vertical="center" readingOrder="1"/>
    </xf>
    <xf numFmtId="49" fontId="10" fillId="0" borderId="2" xfId="3" quotePrefix="1" applyNumberFormat="1" applyFont="1" applyFill="1" applyBorder="1" applyAlignment="1">
      <alignment horizontal="center" vertical="center" readingOrder="1"/>
    </xf>
    <xf numFmtId="164" fontId="10" fillId="0" borderId="2" xfId="3" applyFont="1" applyFill="1" applyBorder="1" applyAlignment="1">
      <alignment vertical="center" wrapText="1" readingOrder="1"/>
    </xf>
    <xf numFmtId="164" fontId="11" fillId="0" borderId="2" xfId="3" applyFont="1" applyFill="1" applyBorder="1" applyAlignment="1">
      <alignment vertical="center" wrapText="1" readingOrder="1"/>
    </xf>
    <xf numFmtId="0" fontId="10" fillId="0" borderId="2" xfId="3" applyNumberFormat="1" applyFont="1" applyFill="1" applyBorder="1" applyAlignment="1">
      <alignment horizontal="center" vertical="center" readingOrder="1"/>
    </xf>
    <xf numFmtId="49" fontId="9" fillId="0" borderId="0" xfId="3" applyNumberFormat="1" applyFont="1" applyFill="1" applyBorder="1" applyAlignment="1">
      <alignment horizontal="center" vertical="center" readingOrder="1"/>
    </xf>
    <xf numFmtId="164" fontId="10" fillId="0" borderId="0" xfId="3" applyFont="1" applyFill="1" applyBorder="1" applyAlignment="1">
      <alignment vertical="center" wrapText="1" readingOrder="1"/>
    </xf>
    <xf numFmtId="164" fontId="9" fillId="0" borderId="0" xfId="3" applyFont="1" applyFill="1" applyBorder="1" applyAlignment="1">
      <alignment horizontal="center" vertical="center" readingOrder="1"/>
    </xf>
    <xf numFmtId="0" fontId="10" fillId="0" borderId="0" xfId="3" applyNumberFormat="1" applyFont="1" applyFill="1" applyBorder="1" applyAlignment="1">
      <alignment horizontal="center" vertical="center" readingOrder="1"/>
    </xf>
    <xf numFmtId="0" fontId="6" fillId="0" borderId="0" xfId="0" applyFont="1"/>
    <xf numFmtId="164" fontId="3" fillId="0" borderId="0" xfId="0" applyNumberFormat="1" applyFont="1"/>
    <xf numFmtId="0" fontId="12" fillId="0" borderId="0" xfId="0" applyFont="1" applyAlignment="1">
      <alignment horizontal="right"/>
    </xf>
    <xf numFmtId="43" fontId="13" fillId="0" borderId="0" xfId="1" applyFont="1" applyFill="1" applyBorder="1"/>
    <xf numFmtId="0" fontId="12" fillId="0" borderId="0" xfId="0" applyFont="1" applyAlignment="1">
      <alignment horizontal="center"/>
    </xf>
    <xf numFmtId="43" fontId="12" fillId="0" borderId="0" xfId="1" applyFont="1" applyFill="1" applyBorder="1"/>
    <xf numFmtId="43" fontId="12" fillId="0" borderId="0" xfId="1" applyFont="1" applyFill="1" applyBorder="1" applyAlignment="1">
      <alignment horizontal="right"/>
    </xf>
    <xf numFmtId="43" fontId="3" fillId="0" borderId="0" xfId="1" applyFont="1" applyFill="1" applyBorder="1"/>
    <xf numFmtId="0" fontId="3" fillId="0" borderId="0" xfId="0" applyFont="1" applyAlignment="1">
      <alignment vertical="center" readingOrder="1"/>
    </xf>
    <xf numFmtId="0" fontId="14" fillId="0" borderId="0" xfId="0" applyFont="1" applyAlignment="1">
      <alignment vertical="center"/>
    </xf>
    <xf numFmtId="0" fontId="15" fillId="0" borderId="0" xfId="0" applyFont="1"/>
    <xf numFmtId="43" fontId="11" fillId="5" borderId="2" xfId="1" applyFont="1" applyFill="1" applyBorder="1" applyAlignment="1">
      <alignment horizontal="center" vertical="center"/>
    </xf>
    <xf numFmtId="164" fontId="10" fillId="0" borderId="2" xfId="3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</cellXfs>
  <cellStyles count="4">
    <cellStyle name="Milliers" xfId="1" builtinId="3"/>
    <cellStyle name="Milliers 2" xfId="3" xr:uid="{AE0C5833-A64B-4AEE-964F-19B485E330C8}"/>
    <cellStyle name="Normal" xfId="0" builtinId="0"/>
    <cellStyle name="Normal 2 2" xfId="2" xr:uid="{63A6DC0A-CD2F-4B5D-9923-F3B74D0FA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BA423-01E8-4340-819E-EB7EADB1B0BD}">
  <sheetPr>
    <tabColor rgb="FF7030A0"/>
  </sheetPr>
  <dimension ref="A1:F91"/>
  <sheetViews>
    <sheetView tabSelected="1" zoomScaleNormal="100" workbookViewId="0">
      <selection activeCell="A3" sqref="A3:F3"/>
    </sheetView>
  </sheetViews>
  <sheetFormatPr baseColWidth="10" defaultColWidth="11.5703125" defaultRowHeight="15" x14ac:dyDescent="0.25"/>
  <cols>
    <col min="1" max="1" width="5.85546875" style="1" customWidth="1"/>
    <col min="2" max="2" width="98.28515625" style="1" customWidth="1"/>
    <col min="3" max="3" width="7.28515625" style="1" customWidth="1"/>
    <col min="4" max="4" width="27.28515625" style="34" bestFit="1" customWidth="1"/>
    <col min="5" max="5" width="19.28515625" style="1" customWidth="1"/>
    <col min="6" max="6" width="20.42578125" style="1" bestFit="1" customWidth="1"/>
    <col min="7" max="16384" width="11.5703125" style="1"/>
  </cols>
  <sheetData>
    <row r="1" spans="1:6" ht="83.45" customHeight="1" x14ac:dyDescent="0.25">
      <c r="A1" s="47"/>
      <c r="B1" s="47"/>
      <c r="C1" s="47"/>
      <c r="D1" s="47"/>
      <c r="E1" s="47"/>
      <c r="F1" s="47"/>
    </row>
    <row r="2" spans="1:6" s="2" customFormat="1" ht="29.45" customHeight="1" x14ac:dyDescent="0.25">
      <c r="A2" s="48" t="s">
        <v>84</v>
      </c>
      <c r="B2" s="49"/>
      <c r="C2" s="49"/>
      <c r="D2" s="49"/>
      <c r="E2" s="49"/>
      <c r="F2" s="50"/>
    </row>
    <row r="3" spans="1:6" s="2" customFormat="1" ht="29.45" customHeight="1" x14ac:dyDescent="0.25">
      <c r="A3" s="51" t="s">
        <v>85</v>
      </c>
      <c r="B3" s="51"/>
      <c r="C3" s="51"/>
      <c r="D3" s="51"/>
      <c r="E3" s="51"/>
      <c r="F3" s="51"/>
    </row>
    <row r="4" spans="1:6" s="2" customFormat="1" ht="73.900000000000006" customHeight="1" x14ac:dyDescent="0.25">
      <c r="A4" s="52" t="s">
        <v>81</v>
      </c>
      <c r="B4" s="53"/>
      <c r="C4" s="53"/>
      <c r="D4" s="53"/>
      <c r="E4" s="53"/>
      <c r="F4" s="54"/>
    </row>
    <row r="5" spans="1:6" s="6" customFormat="1" ht="30" x14ac:dyDescent="0.25">
      <c r="A5" s="3" t="s">
        <v>0</v>
      </c>
      <c r="B5" s="4" t="s">
        <v>1</v>
      </c>
      <c r="C5" s="4" t="s">
        <v>2</v>
      </c>
      <c r="D5" s="5" t="s">
        <v>3</v>
      </c>
      <c r="E5" s="4" t="s">
        <v>4</v>
      </c>
      <c r="F5" s="4" t="s">
        <v>5</v>
      </c>
    </row>
    <row r="6" spans="1:6" x14ac:dyDescent="0.25">
      <c r="A6" s="7"/>
      <c r="B6" s="8" t="s">
        <v>75</v>
      </c>
      <c r="C6" s="9"/>
      <c r="D6" s="10"/>
      <c r="E6" s="11"/>
      <c r="F6" s="12"/>
    </row>
    <row r="7" spans="1:6" x14ac:dyDescent="0.25">
      <c r="A7" s="13">
        <v>1</v>
      </c>
      <c r="B7" s="14" t="s">
        <v>6</v>
      </c>
      <c r="C7" s="15" t="s">
        <v>12</v>
      </c>
      <c r="D7" s="45">
        <v>4</v>
      </c>
      <c r="E7" s="17"/>
      <c r="F7" s="18">
        <f>+E7*D7</f>
        <v>0</v>
      </c>
    </row>
    <row r="8" spans="1:6" x14ac:dyDescent="0.25">
      <c r="A8" s="13">
        <f>+A7+1</f>
        <v>2</v>
      </c>
      <c r="B8" s="14" t="s">
        <v>8</v>
      </c>
      <c r="C8" s="15" t="s">
        <v>9</v>
      </c>
      <c r="D8" s="45">
        <v>2</v>
      </c>
      <c r="E8" s="17"/>
      <c r="F8" s="18">
        <f t="shared" ref="F8:F15" si="0">+E8*D8</f>
        <v>0</v>
      </c>
    </row>
    <row r="9" spans="1:6" x14ac:dyDescent="0.25">
      <c r="A9" s="13">
        <f t="shared" ref="A9:A15" si="1">+A8+1</f>
        <v>3</v>
      </c>
      <c r="B9" s="14" t="s">
        <v>10</v>
      </c>
      <c r="C9" s="15" t="s">
        <v>11</v>
      </c>
      <c r="D9" s="45">
        <v>120</v>
      </c>
      <c r="E9" s="17"/>
      <c r="F9" s="18">
        <f t="shared" si="0"/>
        <v>0</v>
      </c>
    </row>
    <row r="10" spans="1:6" x14ac:dyDescent="0.25">
      <c r="A10" s="13">
        <f t="shared" si="1"/>
        <v>4</v>
      </c>
      <c r="B10" s="14" t="s">
        <v>13</v>
      </c>
      <c r="C10" s="15" t="s">
        <v>11</v>
      </c>
      <c r="D10" s="45">
        <v>28</v>
      </c>
      <c r="E10" s="17"/>
      <c r="F10" s="18">
        <f t="shared" si="0"/>
        <v>0</v>
      </c>
    </row>
    <row r="11" spans="1:6" x14ac:dyDescent="0.25">
      <c r="A11" s="13">
        <f t="shared" si="1"/>
        <v>5</v>
      </c>
      <c r="B11" s="14" t="s">
        <v>50</v>
      </c>
      <c r="C11" s="15" t="s">
        <v>12</v>
      </c>
      <c r="D11" s="45">
        <v>140</v>
      </c>
      <c r="E11" s="17"/>
      <c r="F11" s="18">
        <f t="shared" si="0"/>
        <v>0</v>
      </c>
    </row>
    <row r="12" spans="1:6" x14ac:dyDescent="0.25">
      <c r="A12" s="13">
        <f t="shared" si="1"/>
        <v>6</v>
      </c>
      <c r="B12" s="14" t="s">
        <v>51</v>
      </c>
      <c r="C12" s="15" t="s">
        <v>12</v>
      </c>
      <c r="D12" s="45">
        <v>30</v>
      </c>
      <c r="E12" s="17"/>
      <c r="F12" s="18">
        <f t="shared" si="0"/>
        <v>0</v>
      </c>
    </row>
    <row r="13" spans="1:6" x14ac:dyDescent="0.25">
      <c r="A13" s="13">
        <f t="shared" si="1"/>
        <v>7</v>
      </c>
      <c r="B13" s="14" t="s">
        <v>52</v>
      </c>
      <c r="C13" s="15" t="s">
        <v>15</v>
      </c>
      <c r="D13" s="45">
        <v>5</v>
      </c>
      <c r="E13" s="17"/>
      <c r="F13" s="18">
        <f t="shared" si="0"/>
        <v>0</v>
      </c>
    </row>
    <row r="14" spans="1:6" x14ac:dyDescent="0.25">
      <c r="A14" s="13">
        <f t="shared" si="1"/>
        <v>8</v>
      </c>
      <c r="B14" s="14" t="s">
        <v>53</v>
      </c>
      <c r="C14" s="15" t="s">
        <v>12</v>
      </c>
      <c r="D14" s="45">
        <v>20</v>
      </c>
      <c r="E14" s="17"/>
      <c r="F14" s="18">
        <f t="shared" si="0"/>
        <v>0</v>
      </c>
    </row>
    <row r="15" spans="1:6" x14ac:dyDescent="0.25">
      <c r="A15" s="13">
        <f t="shared" si="1"/>
        <v>9</v>
      </c>
      <c r="B15" s="14" t="s">
        <v>14</v>
      </c>
      <c r="C15" s="15" t="s">
        <v>15</v>
      </c>
      <c r="D15" s="45">
        <v>2</v>
      </c>
      <c r="E15" s="17"/>
      <c r="F15" s="18">
        <f t="shared" si="0"/>
        <v>0</v>
      </c>
    </row>
    <row r="16" spans="1:6" x14ac:dyDescent="0.25">
      <c r="A16" s="19"/>
      <c r="B16" s="20" t="s">
        <v>16</v>
      </c>
      <c r="C16" s="15"/>
      <c r="D16" s="45">
        <v>0</v>
      </c>
      <c r="E16" s="17"/>
      <c r="F16" s="21">
        <f>SUM(F7:F15)</f>
        <v>0</v>
      </c>
    </row>
    <row r="17" spans="1:6" x14ac:dyDescent="0.25">
      <c r="A17" s="7"/>
      <c r="B17" s="8" t="s">
        <v>76</v>
      </c>
      <c r="C17" s="12"/>
      <c r="D17" s="22">
        <v>0</v>
      </c>
      <c r="E17" s="23"/>
      <c r="F17" s="24"/>
    </row>
    <row r="18" spans="1:6" x14ac:dyDescent="0.25">
      <c r="A18" s="13">
        <f>+A15+1</f>
        <v>10</v>
      </c>
      <c r="B18" s="14" t="s">
        <v>18</v>
      </c>
      <c r="C18" s="15" t="s">
        <v>12</v>
      </c>
      <c r="D18" s="45">
        <v>850</v>
      </c>
      <c r="E18" s="17"/>
      <c r="F18" s="18">
        <f t="shared" ref="F18:F19" si="2">+E18*D18</f>
        <v>0</v>
      </c>
    </row>
    <row r="19" spans="1:6" x14ac:dyDescent="0.25">
      <c r="A19" s="13">
        <f>A18+1</f>
        <v>11</v>
      </c>
      <c r="B19" s="14" t="s">
        <v>19</v>
      </c>
      <c r="C19" s="15" t="s">
        <v>12</v>
      </c>
      <c r="D19" s="45">
        <v>920</v>
      </c>
      <c r="E19" s="17"/>
      <c r="F19" s="18">
        <f t="shared" si="2"/>
        <v>0</v>
      </c>
    </row>
    <row r="20" spans="1:6" x14ac:dyDescent="0.25">
      <c r="A20" s="13"/>
      <c r="B20" s="20" t="s">
        <v>20</v>
      </c>
      <c r="C20" s="15"/>
      <c r="D20" s="45">
        <v>0</v>
      </c>
      <c r="E20" s="17"/>
      <c r="F20" s="21">
        <f>SUM(F18:F19)</f>
        <v>0</v>
      </c>
    </row>
    <row r="21" spans="1:6" x14ac:dyDescent="0.25">
      <c r="A21" s="7"/>
      <c r="B21" s="8" t="s">
        <v>77</v>
      </c>
      <c r="C21" s="12"/>
      <c r="D21" s="22">
        <v>0</v>
      </c>
      <c r="E21" s="23"/>
      <c r="F21" s="24"/>
    </row>
    <row r="22" spans="1:6" x14ac:dyDescent="0.25">
      <c r="A22" s="13">
        <f>+A19+1</f>
        <v>12</v>
      </c>
      <c r="B22" s="14" t="s">
        <v>59</v>
      </c>
      <c r="C22" s="15" t="s">
        <v>54</v>
      </c>
      <c r="D22" s="45">
        <v>2.2000000000000002</v>
      </c>
      <c r="E22" s="17"/>
      <c r="F22" s="18">
        <f>+E22*D22</f>
        <v>0</v>
      </c>
    </row>
    <row r="23" spans="1:6" ht="30" x14ac:dyDescent="0.25">
      <c r="A23" s="13">
        <f>A22+1</f>
        <v>13</v>
      </c>
      <c r="B23" s="14" t="s">
        <v>61</v>
      </c>
      <c r="C23" s="15" t="s">
        <v>15</v>
      </c>
      <c r="D23" s="45">
        <v>50</v>
      </c>
      <c r="E23" s="17"/>
      <c r="F23" s="18">
        <f t="shared" ref="F23:F34" si="3">+E23*D23</f>
        <v>0</v>
      </c>
    </row>
    <row r="24" spans="1:6" ht="30" x14ac:dyDescent="0.25">
      <c r="A24" s="13">
        <f t="shared" ref="A24:A34" si="4">A23+1</f>
        <v>14</v>
      </c>
      <c r="B24" s="14" t="s">
        <v>62</v>
      </c>
      <c r="C24" s="15" t="s">
        <v>15</v>
      </c>
      <c r="D24" s="45">
        <v>31</v>
      </c>
      <c r="E24" s="17"/>
      <c r="F24" s="18">
        <f t="shared" si="3"/>
        <v>0</v>
      </c>
    </row>
    <row r="25" spans="1:6" ht="30" x14ac:dyDescent="0.25">
      <c r="A25" s="13">
        <f t="shared" si="4"/>
        <v>15</v>
      </c>
      <c r="B25" s="14" t="s">
        <v>60</v>
      </c>
      <c r="C25" s="15" t="s">
        <v>15</v>
      </c>
      <c r="D25" s="45">
        <v>22</v>
      </c>
      <c r="E25" s="17"/>
      <c r="F25" s="18">
        <f t="shared" si="3"/>
        <v>0</v>
      </c>
    </row>
    <row r="26" spans="1:6" x14ac:dyDescent="0.25">
      <c r="A26" s="13">
        <f t="shared" si="4"/>
        <v>16</v>
      </c>
      <c r="B26" s="14" t="s">
        <v>21</v>
      </c>
      <c r="C26" s="15" t="s">
        <v>15</v>
      </c>
      <c r="D26" s="45">
        <v>22</v>
      </c>
      <c r="E26" s="17"/>
      <c r="F26" s="18">
        <f t="shared" si="3"/>
        <v>0</v>
      </c>
    </row>
    <row r="27" spans="1:6" x14ac:dyDescent="0.25">
      <c r="A27" s="13">
        <f t="shared" si="4"/>
        <v>17</v>
      </c>
      <c r="B27" s="14" t="s">
        <v>23</v>
      </c>
      <c r="C27" s="15" t="s">
        <v>12</v>
      </c>
      <c r="D27" s="45">
        <v>350</v>
      </c>
      <c r="E27" s="17"/>
      <c r="F27" s="18">
        <f t="shared" si="3"/>
        <v>0</v>
      </c>
    </row>
    <row r="28" spans="1:6" x14ac:dyDescent="0.25">
      <c r="A28" s="13">
        <f t="shared" si="4"/>
        <v>18</v>
      </c>
      <c r="B28" s="14" t="s">
        <v>55</v>
      </c>
      <c r="C28" s="15" t="s">
        <v>12</v>
      </c>
      <c r="D28" s="45">
        <v>97</v>
      </c>
      <c r="E28" s="17"/>
      <c r="F28" s="18">
        <f t="shared" si="3"/>
        <v>0</v>
      </c>
    </row>
    <row r="29" spans="1:6" x14ac:dyDescent="0.25">
      <c r="A29" s="13">
        <f t="shared" si="4"/>
        <v>19</v>
      </c>
      <c r="B29" s="14" t="s">
        <v>56</v>
      </c>
      <c r="C29" s="15" t="s">
        <v>12</v>
      </c>
      <c r="D29" s="45">
        <v>4</v>
      </c>
      <c r="E29" s="17"/>
      <c r="F29" s="18">
        <f t="shared" si="3"/>
        <v>0</v>
      </c>
    </row>
    <row r="30" spans="1:6" x14ac:dyDescent="0.25">
      <c r="A30" s="13">
        <f t="shared" si="4"/>
        <v>20</v>
      </c>
      <c r="B30" s="14" t="s">
        <v>22</v>
      </c>
      <c r="C30" s="15" t="s">
        <v>12</v>
      </c>
      <c r="D30" s="45">
        <v>4.4000000000000004</v>
      </c>
      <c r="E30" s="17"/>
      <c r="F30" s="18">
        <f t="shared" si="3"/>
        <v>0</v>
      </c>
    </row>
    <row r="31" spans="1:6" x14ac:dyDescent="0.25">
      <c r="A31" s="13">
        <f t="shared" si="4"/>
        <v>21</v>
      </c>
      <c r="B31" s="14" t="s">
        <v>24</v>
      </c>
      <c r="C31" s="15" t="s">
        <v>12</v>
      </c>
      <c r="D31" s="45">
        <v>5</v>
      </c>
      <c r="E31" s="17"/>
      <c r="F31" s="18">
        <f t="shared" si="3"/>
        <v>0</v>
      </c>
    </row>
    <row r="32" spans="1:6" x14ac:dyDescent="0.25">
      <c r="A32" s="13">
        <f t="shared" si="4"/>
        <v>22</v>
      </c>
      <c r="B32" s="14" t="s">
        <v>25</v>
      </c>
      <c r="C32" s="15" t="s">
        <v>15</v>
      </c>
      <c r="D32" s="45">
        <v>1</v>
      </c>
      <c r="E32" s="17"/>
      <c r="F32" s="18">
        <f t="shared" si="3"/>
        <v>0</v>
      </c>
    </row>
    <row r="33" spans="1:6" x14ac:dyDescent="0.25">
      <c r="A33" s="13">
        <f t="shared" si="4"/>
        <v>23</v>
      </c>
      <c r="B33" s="14" t="s">
        <v>57</v>
      </c>
      <c r="C33" s="15" t="s">
        <v>15</v>
      </c>
      <c r="D33" s="45">
        <v>8</v>
      </c>
      <c r="E33" s="17"/>
      <c r="F33" s="18">
        <f t="shared" si="3"/>
        <v>0</v>
      </c>
    </row>
    <row r="34" spans="1:6" x14ac:dyDescent="0.25">
      <c r="A34" s="13">
        <f t="shared" si="4"/>
        <v>24</v>
      </c>
      <c r="B34" s="14" t="s">
        <v>58</v>
      </c>
      <c r="C34" s="15" t="s">
        <v>11</v>
      </c>
      <c r="D34" s="45">
        <v>35</v>
      </c>
      <c r="E34" s="17"/>
      <c r="F34" s="18">
        <f t="shared" si="3"/>
        <v>0</v>
      </c>
    </row>
    <row r="35" spans="1:6" x14ac:dyDescent="0.25">
      <c r="A35" s="19"/>
      <c r="B35" s="20" t="s">
        <v>26</v>
      </c>
      <c r="C35" s="15"/>
      <c r="D35" s="16">
        <v>0</v>
      </c>
      <c r="E35" s="17"/>
      <c r="F35" s="21">
        <f>SUM(F22:F34)</f>
        <v>0</v>
      </c>
    </row>
    <row r="36" spans="1:6" x14ac:dyDescent="0.25">
      <c r="A36" s="7"/>
      <c r="B36" s="8" t="s">
        <v>78</v>
      </c>
      <c r="C36" s="12"/>
      <c r="D36" s="22">
        <v>0</v>
      </c>
      <c r="E36" s="23"/>
      <c r="F36" s="24"/>
    </row>
    <row r="37" spans="1:6" x14ac:dyDescent="0.25">
      <c r="A37" s="13">
        <f>A34+1</f>
        <v>25</v>
      </c>
      <c r="B37" s="14" t="s">
        <v>28</v>
      </c>
      <c r="C37" s="15" t="s">
        <v>11</v>
      </c>
      <c r="D37" s="45">
        <v>25</v>
      </c>
      <c r="E37" s="17"/>
      <c r="F37" s="18">
        <f t="shared" ref="F37:F45" si="5">+E37*D37</f>
        <v>0</v>
      </c>
    </row>
    <row r="38" spans="1:6" x14ac:dyDescent="0.25">
      <c r="A38" s="13">
        <f>A37+1</f>
        <v>26</v>
      </c>
      <c r="B38" s="14" t="s">
        <v>29</v>
      </c>
      <c r="C38" s="15" t="s">
        <v>11</v>
      </c>
      <c r="D38" s="45">
        <v>15</v>
      </c>
      <c r="E38" s="17"/>
      <c r="F38" s="18">
        <f t="shared" si="5"/>
        <v>0</v>
      </c>
    </row>
    <row r="39" spans="1:6" x14ac:dyDescent="0.25">
      <c r="A39" s="13">
        <f t="shared" ref="A39:A45" si="6">A38+1</f>
        <v>27</v>
      </c>
      <c r="B39" s="14" t="s">
        <v>30</v>
      </c>
      <c r="C39" s="15" t="s">
        <v>11</v>
      </c>
      <c r="D39" s="45">
        <v>13</v>
      </c>
      <c r="E39" s="17"/>
      <c r="F39" s="18">
        <f t="shared" si="5"/>
        <v>0</v>
      </c>
    </row>
    <row r="40" spans="1:6" x14ac:dyDescent="0.25">
      <c r="A40" s="13">
        <f t="shared" si="6"/>
        <v>28</v>
      </c>
      <c r="B40" s="14" t="s">
        <v>31</v>
      </c>
      <c r="C40" s="15" t="s">
        <v>15</v>
      </c>
      <c r="D40" s="45">
        <v>1</v>
      </c>
      <c r="E40" s="25"/>
      <c r="F40" s="18">
        <f t="shared" si="5"/>
        <v>0</v>
      </c>
    </row>
    <row r="41" spans="1:6" x14ac:dyDescent="0.25">
      <c r="A41" s="13">
        <f t="shared" si="6"/>
        <v>29</v>
      </c>
      <c r="B41" s="14" t="s">
        <v>32</v>
      </c>
      <c r="C41" s="15" t="s">
        <v>15</v>
      </c>
      <c r="D41" s="45">
        <v>4</v>
      </c>
      <c r="E41" s="25"/>
      <c r="F41" s="18">
        <f t="shared" si="5"/>
        <v>0</v>
      </c>
    </row>
    <row r="42" spans="1:6" x14ac:dyDescent="0.25">
      <c r="A42" s="13">
        <f t="shared" si="6"/>
        <v>30</v>
      </c>
      <c r="B42" s="14" t="s">
        <v>17</v>
      </c>
      <c r="C42" s="15" t="s">
        <v>11</v>
      </c>
      <c r="D42" s="45">
        <v>28</v>
      </c>
      <c r="E42" s="25"/>
      <c r="F42" s="18">
        <f t="shared" si="5"/>
        <v>0</v>
      </c>
    </row>
    <row r="43" spans="1:6" x14ac:dyDescent="0.25">
      <c r="A43" s="13">
        <f t="shared" si="6"/>
        <v>31</v>
      </c>
      <c r="B43" s="14" t="s">
        <v>33</v>
      </c>
      <c r="C43" s="15" t="s">
        <v>15</v>
      </c>
      <c r="D43" s="45">
        <v>16</v>
      </c>
      <c r="E43" s="25"/>
      <c r="F43" s="18">
        <f t="shared" si="5"/>
        <v>0</v>
      </c>
    </row>
    <row r="44" spans="1:6" x14ac:dyDescent="0.25">
      <c r="A44" s="13">
        <f t="shared" si="6"/>
        <v>32</v>
      </c>
      <c r="B44" s="14" t="s">
        <v>35</v>
      </c>
      <c r="C44" s="15" t="s">
        <v>15</v>
      </c>
      <c r="D44" s="45">
        <v>6</v>
      </c>
      <c r="E44" s="25"/>
      <c r="F44" s="18">
        <f t="shared" si="5"/>
        <v>0</v>
      </c>
    </row>
    <row r="45" spans="1:6" x14ac:dyDescent="0.25">
      <c r="A45" s="13">
        <f t="shared" si="6"/>
        <v>33</v>
      </c>
      <c r="B45" s="14" t="s">
        <v>63</v>
      </c>
      <c r="C45" s="15" t="s">
        <v>34</v>
      </c>
      <c r="D45" s="45">
        <v>8</v>
      </c>
      <c r="E45" s="25"/>
      <c r="F45" s="18">
        <f t="shared" si="5"/>
        <v>0</v>
      </c>
    </row>
    <row r="46" spans="1:6" x14ac:dyDescent="0.25">
      <c r="A46" s="26"/>
      <c r="B46" s="27" t="s">
        <v>36</v>
      </c>
      <c r="C46" s="15"/>
      <c r="D46" s="16">
        <v>0</v>
      </c>
      <c r="E46" s="17"/>
      <c r="F46" s="21">
        <f>SUM(F37:F45)</f>
        <v>0</v>
      </c>
    </row>
    <row r="47" spans="1:6" x14ac:dyDescent="0.25">
      <c r="A47" s="7"/>
      <c r="B47" s="8" t="s">
        <v>79</v>
      </c>
      <c r="C47" s="12"/>
      <c r="D47" s="22">
        <v>0</v>
      </c>
      <c r="E47" s="23"/>
      <c r="F47" s="24"/>
    </row>
    <row r="48" spans="1:6" x14ac:dyDescent="0.25">
      <c r="A48" s="13">
        <f>+A45+1</f>
        <v>34</v>
      </c>
      <c r="B48" s="14" t="s">
        <v>37</v>
      </c>
      <c r="C48" s="15" t="s">
        <v>15</v>
      </c>
      <c r="D48" s="45">
        <v>6</v>
      </c>
      <c r="E48" s="17"/>
      <c r="F48" s="18">
        <f t="shared" ref="F48:F59" si="7">+E48*D48</f>
        <v>0</v>
      </c>
    </row>
    <row r="49" spans="1:6" x14ac:dyDescent="0.25">
      <c r="A49" s="13">
        <f>A48+1</f>
        <v>35</v>
      </c>
      <c r="B49" s="14" t="s">
        <v>38</v>
      </c>
      <c r="C49" s="15" t="s">
        <v>15</v>
      </c>
      <c r="D49" s="45">
        <v>40</v>
      </c>
      <c r="E49" s="17"/>
      <c r="F49" s="18">
        <f t="shared" si="7"/>
        <v>0</v>
      </c>
    </row>
    <row r="50" spans="1:6" x14ac:dyDescent="0.25">
      <c r="A50" s="13">
        <f t="shared" ref="A50:A59" si="8">A49+1</f>
        <v>36</v>
      </c>
      <c r="B50" s="14" t="s">
        <v>64</v>
      </c>
      <c r="C50" s="15" t="s">
        <v>15</v>
      </c>
      <c r="D50" s="45">
        <v>35</v>
      </c>
      <c r="E50" s="17"/>
      <c r="F50" s="18">
        <f t="shared" si="7"/>
        <v>0</v>
      </c>
    </row>
    <row r="51" spans="1:6" x14ac:dyDescent="0.25">
      <c r="A51" s="13">
        <f t="shared" si="8"/>
        <v>37</v>
      </c>
      <c r="B51" s="14" t="s">
        <v>67</v>
      </c>
      <c r="C51" s="15" t="s">
        <v>15</v>
      </c>
      <c r="D51" s="45">
        <v>2</v>
      </c>
      <c r="E51" s="17"/>
      <c r="F51" s="18">
        <f t="shared" si="7"/>
        <v>0</v>
      </c>
    </row>
    <row r="52" spans="1:6" x14ac:dyDescent="0.25">
      <c r="A52" s="13">
        <f t="shared" si="8"/>
        <v>38</v>
      </c>
      <c r="B52" s="14" t="s">
        <v>68</v>
      </c>
      <c r="C52" s="15" t="s">
        <v>15</v>
      </c>
      <c r="D52" s="45">
        <v>11</v>
      </c>
      <c r="E52" s="17"/>
      <c r="F52" s="18">
        <f t="shared" si="7"/>
        <v>0</v>
      </c>
    </row>
    <row r="53" spans="1:6" x14ac:dyDescent="0.25">
      <c r="A53" s="13">
        <f t="shared" si="8"/>
        <v>39</v>
      </c>
      <c r="B53" s="14" t="s">
        <v>69</v>
      </c>
      <c r="C53" s="15" t="s">
        <v>15</v>
      </c>
      <c r="D53" s="45">
        <v>6</v>
      </c>
      <c r="E53" s="17"/>
      <c r="F53" s="18">
        <f t="shared" si="7"/>
        <v>0</v>
      </c>
    </row>
    <row r="54" spans="1:6" x14ac:dyDescent="0.25">
      <c r="A54" s="13">
        <f t="shared" si="8"/>
        <v>40</v>
      </c>
      <c r="B54" s="14" t="s">
        <v>70</v>
      </c>
      <c r="C54" s="15" t="s">
        <v>15</v>
      </c>
      <c r="D54" s="45">
        <v>5</v>
      </c>
      <c r="E54" s="17"/>
      <c r="F54" s="18">
        <f t="shared" si="7"/>
        <v>0</v>
      </c>
    </row>
    <row r="55" spans="1:6" x14ac:dyDescent="0.25">
      <c r="A55" s="13">
        <f t="shared" si="8"/>
        <v>41</v>
      </c>
      <c r="B55" s="14" t="s">
        <v>71</v>
      </c>
      <c r="C55" s="15" t="s">
        <v>15</v>
      </c>
      <c r="D55" s="45">
        <v>10</v>
      </c>
      <c r="E55" s="17"/>
      <c r="F55" s="18">
        <f t="shared" si="7"/>
        <v>0</v>
      </c>
    </row>
    <row r="56" spans="1:6" x14ac:dyDescent="0.25">
      <c r="A56" s="13">
        <f t="shared" si="8"/>
        <v>42</v>
      </c>
      <c r="B56" s="14" t="s">
        <v>72</v>
      </c>
      <c r="C56" s="15" t="s">
        <v>34</v>
      </c>
      <c r="D56" s="45">
        <v>14</v>
      </c>
      <c r="E56" s="17"/>
      <c r="F56" s="18">
        <f t="shared" si="7"/>
        <v>0</v>
      </c>
    </row>
    <row r="57" spans="1:6" x14ac:dyDescent="0.25">
      <c r="A57" s="13">
        <f t="shared" si="8"/>
        <v>43</v>
      </c>
      <c r="B57" s="14" t="s">
        <v>39</v>
      </c>
      <c r="C57" s="15" t="s">
        <v>15</v>
      </c>
      <c r="D57" s="45">
        <v>8</v>
      </c>
      <c r="E57" s="17"/>
      <c r="F57" s="18">
        <f t="shared" si="7"/>
        <v>0</v>
      </c>
    </row>
    <row r="58" spans="1:6" x14ac:dyDescent="0.25">
      <c r="A58" s="13">
        <f t="shared" si="8"/>
        <v>44</v>
      </c>
      <c r="B58" s="14" t="s">
        <v>65</v>
      </c>
      <c r="C58" s="15" t="s">
        <v>27</v>
      </c>
      <c r="D58" s="45">
        <v>1</v>
      </c>
      <c r="E58" s="17"/>
      <c r="F58" s="18">
        <f t="shared" si="7"/>
        <v>0</v>
      </c>
    </row>
    <row r="59" spans="1:6" x14ac:dyDescent="0.25">
      <c r="A59" s="13">
        <f t="shared" si="8"/>
        <v>45</v>
      </c>
      <c r="B59" s="14" t="s">
        <v>66</v>
      </c>
      <c r="C59" s="15" t="s">
        <v>7</v>
      </c>
      <c r="D59" s="45">
        <v>1</v>
      </c>
      <c r="E59" s="17"/>
      <c r="F59" s="18">
        <f t="shared" si="7"/>
        <v>0</v>
      </c>
    </row>
    <row r="60" spans="1:6" x14ac:dyDescent="0.25">
      <c r="A60" s="19"/>
      <c r="B60" s="27" t="s">
        <v>40</v>
      </c>
      <c r="C60" s="15"/>
      <c r="D60" s="16">
        <v>0</v>
      </c>
      <c r="E60" s="17"/>
      <c r="F60" s="21">
        <f>SUM(F48:F59)</f>
        <v>0</v>
      </c>
    </row>
    <row r="61" spans="1:6" x14ac:dyDescent="0.25">
      <c r="A61" s="7"/>
      <c r="B61" s="8" t="s">
        <v>80</v>
      </c>
      <c r="C61" s="12"/>
      <c r="D61" s="22">
        <v>0</v>
      </c>
      <c r="E61" s="23"/>
      <c r="F61" s="24"/>
    </row>
    <row r="62" spans="1:6" x14ac:dyDescent="0.25">
      <c r="A62" s="13">
        <f>+A59+1</f>
        <v>46</v>
      </c>
      <c r="B62" s="28" t="s">
        <v>73</v>
      </c>
      <c r="C62" s="15" t="s">
        <v>12</v>
      </c>
      <c r="D62" s="45">
        <v>3500</v>
      </c>
      <c r="E62" s="17"/>
      <c r="F62" s="18">
        <f>+E62*D62</f>
        <v>0</v>
      </c>
    </row>
    <row r="63" spans="1:6" x14ac:dyDescent="0.25">
      <c r="A63" s="13">
        <f>A62+1</f>
        <v>47</v>
      </c>
      <c r="B63" s="14" t="s">
        <v>41</v>
      </c>
      <c r="C63" s="15" t="s">
        <v>12</v>
      </c>
      <c r="D63" s="45">
        <v>8050</v>
      </c>
      <c r="E63" s="17"/>
      <c r="F63" s="18">
        <f t="shared" ref="F63:F68" si="9">+E63*D63</f>
        <v>0</v>
      </c>
    </row>
    <row r="64" spans="1:6" x14ac:dyDescent="0.25">
      <c r="A64" s="13">
        <f t="shared" ref="A64:A68" si="10">A63+1</f>
        <v>48</v>
      </c>
      <c r="B64" s="14" t="s">
        <v>42</v>
      </c>
      <c r="C64" s="15" t="s">
        <v>12</v>
      </c>
      <c r="D64" s="45">
        <v>650</v>
      </c>
      <c r="E64" s="17"/>
      <c r="F64" s="18">
        <f t="shared" si="9"/>
        <v>0</v>
      </c>
    </row>
    <row r="65" spans="1:6" x14ac:dyDescent="0.25">
      <c r="A65" s="13">
        <f t="shared" si="10"/>
        <v>49</v>
      </c>
      <c r="B65" s="14" t="s">
        <v>43</v>
      </c>
      <c r="C65" s="15" t="s">
        <v>12</v>
      </c>
      <c r="D65" s="45">
        <v>680</v>
      </c>
      <c r="E65" s="17"/>
      <c r="F65" s="18">
        <f t="shared" si="9"/>
        <v>0</v>
      </c>
    </row>
    <row r="66" spans="1:6" x14ac:dyDescent="0.25">
      <c r="A66" s="13">
        <f t="shared" si="10"/>
        <v>50</v>
      </c>
      <c r="B66" s="14" t="s">
        <v>44</v>
      </c>
      <c r="C66" s="15" t="s">
        <v>12</v>
      </c>
      <c r="D66" s="45">
        <v>410</v>
      </c>
      <c r="E66" s="17"/>
      <c r="F66" s="18">
        <f t="shared" si="9"/>
        <v>0</v>
      </c>
    </row>
    <row r="67" spans="1:6" x14ac:dyDescent="0.25">
      <c r="A67" s="13">
        <f t="shared" si="10"/>
        <v>51</v>
      </c>
      <c r="B67" s="14" t="s">
        <v>74</v>
      </c>
      <c r="C67" s="15" t="s">
        <v>12</v>
      </c>
      <c r="D67" s="45">
        <v>20</v>
      </c>
      <c r="E67" s="17"/>
      <c r="F67" s="18">
        <f t="shared" si="9"/>
        <v>0</v>
      </c>
    </row>
    <row r="68" spans="1:6" x14ac:dyDescent="0.25">
      <c r="A68" s="13">
        <f t="shared" si="10"/>
        <v>52</v>
      </c>
      <c r="B68" s="14" t="s">
        <v>45</v>
      </c>
      <c r="C68" s="15" t="s">
        <v>12</v>
      </c>
      <c r="D68" s="45">
        <v>3</v>
      </c>
      <c r="E68" s="17"/>
      <c r="F68" s="18">
        <f t="shared" si="9"/>
        <v>0</v>
      </c>
    </row>
    <row r="69" spans="1:6" x14ac:dyDescent="0.25">
      <c r="A69" s="19"/>
      <c r="B69" s="27" t="s">
        <v>46</v>
      </c>
      <c r="C69" s="15"/>
      <c r="D69" s="29"/>
      <c r="E69" s="15"/>
      <c r="F69" s="21">
        <f>SUM(F62:F68)</f>
        <v>0</v>
      </c>
    </row>
    <row r="70" spans="1:6" x14ac:dyDescent="0.25">
      <c r="A70" s="30"/>
      <c r="B70" s="31"/>
      <c r="C70" s="32"/>
      <c r="D70" s="33"/>
      <c r="E70" s="32"/>
      <c r="F70" s="32"/>
    </row>
    <row r="71" spans="1:6" ht="18.75" x14ac:dyDescent="0.25">
      <c r="B71" s="43" t="s">
        <v>82</v>
      </c>
      <c r="C71" s="31"/>
      <c r="D71" s="46" t="s">
        <v>47</v>
      </c>
      <c r="E71" s="46"/>
      <c r="F71" s="21">
        <f>+F16+F20+F35+F46+F60+F69</f>
        <v>0</v>
      </c>
    </row>
    <row r="72" spans="1:6" ht="18.75" x14ac:dyDescent="0.3">
      <c r="B72" s="44" t="s">
        <v>83</v>
      </c>
      <c r="C72" s="31"/>
      <c r="D72" s="46" t="s">
        <v>48</v>
      </c>
      <c r="E72" s="46"/>
      <c r="F72" s="21">
        <f>+F71*20%</f>
        <v>0</v>
      </c>
    </row>
    <row r="73" spans="1:6" x14ac:dyDescent="0.25">
      <c r="B73" s="31"/>
      <c r="C73" s="31"/>
      <c r="D73" s="46" t="s">
        <v>49</v>
      </c>
      <c r="E73" s="46"/>
      <c r="F73" s="21">
        <f>+F72+F71</f>
        <v>0</v>
      </c>
    </row>
    <row r="74" spans="1:6" x14ac:dyDescent="0.25">
      <c r="F74" s="35"/>
    </row>
    <row r="76" spans="1:6" ht="15.75" x14ac:dyDescent="0.25">
      <c r="E76" s="36"/>
      <c r="F76" s="37"/>
    </row>
    <row r="79" spans="1:6" ht="15.75" x14ac:dyDescent="0.25">
      <c r="D79" s="38"/>
      <c r="E79" s="39"/>
      <c r="F79" s="39"/>
    </row>
    <row r="80" spans="1:6" ht="15.75" x14ac:dyDescent="0.25">
      <c r="D80" s="38"/>
      <c r="E80" s="39"/>
      <c r="F80" s="39"/>
    </row>
    <row r="81" spans="2:6" ht="15.75" x14ac:dyDescent="0.25">
      <c r="D81" s="38"/>
      <c r="E81" s="40"/>
      <c r="F81" s="37"/>
    </row>
    <row r="84" spans="2:6" x14ac:dyDescent="0.25">
      <c r="F84" s="41"/>
    </row>
    <row r="87" spans="2:6" x14ac:dyDescent="0.25">
      <c r="F87" s="35"/>
    </row>
    <row r="91" spans="2:6" x14ac:dyDescent="0.25">
      <c r="B91" s="42"/>
    </row>
  </sheetData>
  <mergeCells count="7">
    <mergeCell ref="D73:E73"/>
    <mergeCell ref="A1:F1"/>
    <mergeCell ref="A2:F2"/>
    <mergeCell ref="A3:F3"/>
    <mergeCell ref="A4:F4"/>
    <mergeCell ref="D71:E71"/>
    <mergeCell ref="D72:E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constructions tiz</dc:creator>
  <cp:lastModifiedBy>MPAB</cp:lastModifiedBy>
  <dcterms:created xsi:type="dcterms:W3CDTF">2026-07-17T12:33:29Z</dcterms:created>
  <dcterms:modified xsi:type="dcterms:W3CDTF">2026-07-21T14:37:50Z</dcterms:modified>
</cp:coreProperties>
</file>