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BPDE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2" i="1" l="1"/>
  <c r="F104" i="1"/>
  <c r="F103" i="1"/>
  <c r="F102" i="1"/>
  <c r="F101" i="1"/>
  <c r="F100" i="1"/>
  <c r="F99" i="1"/>
  <c r="F98" i="1"/>
  <c r="F97" i="1"/>
  <c r="F96" i="1"/>
  <c r="F95" i="1"/>
  <c r="F94" i="1"/>
  <c r="F91" i="1"/>
  <c r="F90" i="1"/>
  <c r="F89" i="1"/>
  <c r="F88" i="1"/>
  <c r="F87" i="1"/>
  <c r="F86" i="1"/>
  <c r="F83" i="1"/>
  <c r="F81" i="1"/>
  <c r="F80" i="1"/>
  <c r="F79" i="1"/>
  <c r="F78" i="1"/>
  <c r="F77" i="1"/>
  <c r="F76" i="1"/>
  <c r="F75" i="1"/>
  <c r="F74" i="1"/>
  <c r="F73" i="1"/>
  <c r="F72" i="1"/>
  <c r="F71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3" i="1"/>
  <c r="F32" i="1"/>
  <c r="F31" i="1"/>
  <c r="F30" i="1"/>
  <c r="F29" i="1"/>
  <c r="F26" i="1"/>
  <c r="F25" i="1"/>
  <c r="F24" i="1"/>
  <c r="F21" i="1"/>
  <c r="F20" i="1"/>
  <c r="F19" i="1"/>
  <c r="F18" i="1"/>
  <c r="F17" i="1"/>
  <c r="F14" i="1"/>
  <c r="F13" i="1"/>
  <c r="F12" i="1"/>
  <c r="F11" i="1"/>
  <c r="F10" i="1"/>
  <c r="F9" i="1"/>
  <c r="F8" i="1"/>
  <c r="F7" i="1"/>
  <c r="A7" i="1"/>
  <c r="A8" i="1" s="1"/>
  <c r="A9" i="1" s="1"/>
  <c r="A10" i="1" s="1"/>
  <c r="A11" i="1" s="1"/>
  <c r="A12" i="1" s="1"/>
  <c r="A13" i="1" s="1"/>
  <c r="A14" i="1" s="1"/>
  <c r="F6" i="1"/>
  <c r="F27" i="1" l="1"/>
  <c r="F34" i="1"/>
  <c r="F105" i="1"/>
  <c r="F92" i="1"/>
  <c r="F84" i="1"/>
  <c r="A17" i="1"/>
  <c r="A18" i="1" s="1"/>
  <c r="A19" i="1" s="1"/>
  <c r="A20" i="1" s="1"/>
  <c r="A21" i="1" s="1"/>
  <c r="A24" i="1" s="1"/>
  <c r="A25" i="1" s="1"/>
  <c r="A26" i="1" s="1"/>
  <c r="A29" i="1" s="1"/>
  <c r="A30" i="1" s="1"/>
  <c r="A31" i="1" s="1"/>
  <c r="A32" i="1" s="1"/>
  <c r="A33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F49" i="1"/>
  <c r="F69" i="1"/>
  <c r="F22" i="1"/>
  <c r="F15" i="1"/>
  <c r="A82" i="1" l="1"/>
  <c r="A83" i="1" s="1"/>
  <c r="A86" i="1" s="1"/>
  <c r="A87" i="1" s="1"/>
  <c r="A88" i="1" s="1"/>
  <c r="A89" i="1" s="1"/>
  <c r="A90" i="1" s="1"/>
  <c r="A91" i="1" s="1"/>
  <c r="A94" i="1" s="1"/>
  <c r="A95" i="1" s="1"/>
  <c r="A96" i="1" s="1"/>
  <c r="A97" i="1" s="1"/>
  <c r="A98" i="1" s="1"/>
  <c r="A99" i="1" s="1"/>
  <c r="A100" i="1" s="1"/>
  <c r="A104" i="1" s="1"/>
  <c r="F107" i="1"/>
  <c r="F108" i="1" s="1"/>
  <c r="F109" i="1" s="1"/>
</calcChain>
</file>

<file path=xl/sharedStrings.xml><?xml version="1.0" encoding="utf-8"?>
<sst xmlns="http://schemas.openxmlformats.org/spreadsheetml/2006/main" count="197" uniqueCount="125">
  <si>
    <t xml:space="preserve">N° </t>
  </si>
  <si>
    <t>Désignations des prestations</t>
  </si>
  <si>
    <t>UNITE</t>
  </si>
  <si>
    <t xml:space="preserve">Quantité </t>
  </si>
  <si>
    <t>P.U en Dirhams
(Hors TVA)</t>
  </si>
  <si>
    <t>P.T en Dirhams
(Hors TVA)</t>
  </si>
  <si>
    <t>DEMOLITION DE TOUTE NATURE</t>
  </si>
  <si>
    <t>ENS</t>
  </si>
  <si>
    <t xml:space="preserve">GROS BETON </t>
  </si>
  <si>
    <t>M3</t>
  </si>
  <si>
    <t>REPRISE DES FISSURES SUR MURS</t>
  </si>
  <si>
    <t>ML</t>
  </si>
  <si>
    <t>REPRISE DES ENDUITS DEGRADES</t>
  </si>
  <si>
    <t>M2</t>
  </si>
  <si>
    <t>DALLAGE ET ALLEES EN BETON LISSE</t>
  </si>
  <si>
    <t>TRAITEMENT DES JOINTS DE DILATATION</t>
  </si>
  <si>
    <t>FONTAINE</t>
  </si>
  <si>
    <t>U</t>
  </si>
  <si>
    <t>TOTAL DEMOLITION - GROS ŒUVRE</t>
  </si>
  <si>
    <t>CURAGE DU RESEAU D'ASSAINISSEMENT</t>
  </si>
  <si>
    <t>REGARD NON VISITABLE DE 40X40</t>
  </si>
  <si>
    <t>REGARD VISITABLE DE 50X50</t>
  </si>
  <si>
    <t>BUSE EN PVC POUR EVACUATION Ø 200</t>
  </si>
  <si>
    <t>CONDUITE EN PVC TOUS DIAMETRES POUR EVACUATION</t>
  </si>
  <si>
    <t xml:space="preserve">TOTAL ASSINAISSEMENT  </t>
  </si>
  <si>
    <t>DECAPAGE DE L’ETANCHEITE EXISTANTE Y COMPRIS PREPARATION DU SUPPORT</t>
  </si>
  <si>
    <t>ETANCHEITE AUTOPROTEGEE 4mm Y COMPRIS RELEVES</t>
  </si>
  <si>
    <t>FOURNITURE ET POSE DE GARGOUILLES EN PLOMB</t>
  </si>
  <si>
    <t>TOTAL ETANCHEITE</t>
  </si>
  <si>
    <t>PONCAGE DU REVETEMENT DU SOL EXISTANT EN GRANITO POLI</t>
  </si>
  <si>
    <t xml:space="preserve">REVETEMENT EN CARREAUX GRES CERAME SUR SOLS </t>
  </si>
  <si>
    <t>REVETEMENT MURAL EN CARREAUX DE FAIENCE</t>
  </si>
  <si>
    <t>REVETEMENT EN MARBRE</t>
  </si>
  <si>
    <t>REVETEMENT DE SOL EN AUTOBLOQUANT</t>
  </si>
  <si>
    <t>TOTAL REVETEMENT</t>
  </si>
  <si>
    <t>REAJUSTEMENT ET REMISE EN ETAT DES FENETRES ET CHASSIS</t>
  </si>
  <si>
    <t>REAJUSTEMENT ET REMISE EN ETAT DES PORTES ET PLACARDS</t>
  </si>
  <si>
    <t>REALISATION DES ETAGERES POUR PLACARDS</t>
  </si>
  <si>
    <t>REMPLACEMENT DE L’OUVRANT DE PORTE A LAMES PLEINE EN SAPIN ROUGE</t>
  </si>
  <si>
    <t>REALISATION DE FENETRE OU CHASSIS EN ALUMINIUM</t>
  </si>
  <si>
    <t>QUINCAILLERIE POIGNET DE PORTE AVEC SERRURE</t>
  </si>
  <si>
    <t>QUINCAILLERIE POIGNET OU CREMONE POUR FENETRE</t>
  </si>
  <si>
    <t>PORTE METALLIQUE GRILLAGE</t>
  </si>
  <si>
    <t>RIDEAUX D’OBSCURCISSEMENT</t>
  </si>
  <si>
    <t>REPRISE DE LA MENUISERIE METALLIQUE</t>
  </si>
  <si>
    <t>ENSEIGNE DE L'ETABLISSEMENT</t>
  </si>
  <si>
    <t>MAT PORTE DRAPEAU</t>
  </si>
  <si>
    <t>PLAQUE DE SIGNALISATION</t>
  </si>
  <si>
    <t>TOTAL MENUISERIE BOIS, ALUMINIUM ET METALLIQUE</t>
  </si>
  <si>
    <t>REFECTION COMPLETE DE LA PLOMBERIE</t>
  </si>
  <si>
    <t>F</t>
  </si>
  <si>
    <t xml:space="preserve">CONDUITE EN POLYÉTHYLÈNE PEHD DIAM 26 (PN 16 BARS)                           </t>
  </si>
  <si>
    <t>CONDUITES EN P.P.R C.O.E.S diam 26/32</t>
  </si>
  <si>
    <t>CONDUITES EN P.P.R C.O.E.S diam 20/25</t>
  </si>
  <si>
    <t xml:space="preserve">VANNES D’ARRET POUR P.P.R DIAM 26/32                      </t>
  </si>
  <si>
    <t xml:space="preserve">VANNES D’ARRET POUR P.P.R DIAM 20/25                  </t>
  </si>
  <si>
    <t>ROBINET DE SERVICE</t>
  </si>
  <si>
    <t>RECEVEUR DE DOUCHE</t>
  </si>
  <si>
    <t>EVIER POUR CUISINE</t>
  </si>
  <si>
    <t>WC  A LA TURQUE</t>
  </si>
  <si>
    <t>EQUIPEMENT DE DOUCHE COLLECTIF DE 5 POMMES</t>
  </si>
  <si>
    <t>LAVABO COLLECTIF</t>
  </si>
  <si>
    <t xml:space="preserve">U </t>
  </si>
  <si>
    <t>ACCESSOIRES SANITAIRES</t>
  </si>
  <si>
    <t>SIPHON DE SOL</t>
  </si>
  <si>
    <t>EXTINCTEUR À POUDRE POLYVALENTE 6 KGS</t>
  </si>
  <si>
    <t>INSTALATION RESEAU DE GAZ BUTAN</t>
  </si>
  <si>
    <t>CHAUFFE-EAU SOLAIRE DE 300 LITRES</t>
  </si>
  <si>
    <t xml:space="preserve">                               TOTAL  PLOMBERIE - SANITAIRE</t>
  </si>
  <si>
    <t>VII - ELECTRICITE - LUSTRERIE</t>
  </si>
  <si>
    <t>REFECTION GENERAL D'ELECTRICITE</t>
  </si>
  <si>
    <t>CABLES ELECTRIQUES U1000 RO2V 4X6MM2+T</t>
  </si>
  <si>
    <t>REPRISE DU TABLEAU DE PROTECTION</t>
  </si>
  <si>
    <t>REPRISE DE FOYER LUMINEUX</t>
  </si>
  <si>
    <t xml:space="preserve">CIRCUIT DE PRISE DE COURANT </t>
  </si>
  <si>
    <t>REMPLACEMENT DE L’APPAREILLAGE ELECTRIQUE DEFECTUEUX</t>
  </si>
  <si>
    <t>PANNEL LED 60X60</t>
  </si>
  <si>
    <t>PANNEL LED 30X30</t>
  </si>
  <si>
    <t xml:space="preserve">HUBLOT LED 15W LED  ROND LUMIERE </t>
  </si>
  <si>
    <t xml:space="preserve">PROJECTEUR ETANCHE 500 W </t>
  </si>
  <si>
    <t>BLOC AUTONOMES DE SECURITE 60 LUMENS</t>
  </si>
  <si>
    <t>SYSTÈME DE VIDEOSURVEILLANCE</t>
  </si>
  <si>
    <t xml:space="preserve">                               TOTAL  ELECTRICITE - LUSTRERIE</t>
  </si>
  <si>
    <t>PEINTURE GRIFFE EN EXTERIEUR</t>
  </si>
  <si>
    <t>PEINTURE VINYLIQUE SUR MURS INTERIEURS ET PLAFONDS</t>
  </si>
  <si>
    <t>PEINTURE GLYCEROPHTALIQUE LAQUEE SUR MURS ET PLAFONDS</t>
  </si>
  <si>
    <t>PEINTURE GLYCEROPHTALIQUE LAQUEE SUR BOIS</t>
  </si>
  <si>
    <t>PEINTURE GLYCEROPHTALIQUE LAQUEE SUR FER</t>
  </si>
  <si>
    <t>VERRE A VITRE DE 4 mm</t>
  </si>
  <si>
    <t xml:space="preserve">                               TOTAL  PEINTURE - VITRERIE</t>
  </si>
  <si>
    <t>PLANTES</t>
  </si>
  <si>
    <t>ARBRES</t>
  </si>
  <si>
    <t>ENGAZONNEMENT</t>
  </si>
  <si>
    <t>m2</t>
  </si>
  <si>
    <t>DERACINER UN ARBRE</t>
  </si>
  <si>
    <t>BORDURE POUR JARDIN</t>
  </si>
  <si>
    <t>ml</t>
  </si>
  <si>
    <t>BANC DE REPOS de 2.00 m x 0,5 m x 0,5m</t>
  </si>
  <si>
    <t>SYSTEME DE GOUTTE A GOUTTE</t>
  </si>
  <si>
    <t>a- Tube en PEHD OD=20 et ID = 17</t>
  </si>
  <si>
    <t>b- Conduite PVC DN32</t>
  </si>
  <si>
    <t>c- Filtre anti calcaire</t>
  </si>
  <si>
    <t>FOURNITURE ET MISE EN OUEVRE DE LA TERRE VEGETALE</t>
  </si>
  <si>
    <t>m3</t>
  </si>
  <si>
    <t>TOTAL GENERAL H.T.</t>
  </si>
  <si>
    <t>T.V.A.20%</t>
  </si>
  <si>
    <t>TOTAL GENERAL T.T.C.</t>
  </si>
  <si>
    <t>SURELEVATION MUR DE CLOTURE EN PIERRE DE 0,40 M</t>
  </si>
  <si>
    <t>CHAMBRE FROID COMPLETE</t>
  </si>
  <si>
    <t>INSTALLATION DE COMPTEUR D'ELECTRICITE Y/C BRANCHEMENT AU RESEAU PUBLIC</t>
  </si>
  <si>
    <t>I - DEMOLITION - GROS ŒUVRES</t>
  </si>
  <si>
    <t>II - ASSINAISSEMENT</t>
  </si>
  <si>
    <t>III - ETANCHEITE</t>
  </si>
  <si>
    <t>IV - REVETEMENT</t>
  </si>
  <si>
    <t>V - MENUISERIE BOIS, ALUMINIUM ET METALLIQUE</t>
  </si>
  <si>
    <t>VI - PLOMBERIE - SANITAIRE</t>
  </si>
  <si>
    <t>VIII- PEINTURE - VITRERIE</t>
  </si>
  <si>
    <t xml:space="preserve">                               TOTAL AMENAGEMENT ESPACE VERTS</t>
  </si>
  <si>
    <t>MUR SEPARATEUR AVEC GRILLE</t>
  </si>
  <si>
    <t>OBJET: TRAVAUX D’AMENAGEMENT ET DE REHABILITATION DE L’INTERNAT DU LYCEE QUALIFIANT AL MASSIRA AL-KHADRA RELEVANT DE LA DIRECTION PROVINCIALE DE L’AREF SOUSS MASSA A TIZNIT – COMMUNE TIZNIT – PROVINCE DE TIZNIT (EN LOT UNIQUE)</t>
  </si>
  <si>
    <t>BORDEREAU DES PRIX - DETAIL ESTIMATIF</t>
  </si>
  <si>
    <t> Fait à                                   Le:</t>
  </si>
  <si>
    <t>Signature et cachet du concurrent:</t>
  </si>
  <si>
    <t>IX - AMENAGEMENT ESPACE VERTS</t>
  </si>
  <si>
    <t>APPEL D’OFFRES OUVERT NATIONAL SUR OFFRES DE PRIX N° 29/I.TIZ/2026 DU 15/09/2026 A 10h00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</si>
</sst>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0\ _€_-;\-* #,##0.00\ _€_-;_-* &quot;-&quot;??\ _€_-;_-@_-"/>
    <numFmt numFmtId="166" formatCode="_-* #,##0.000_-;\-* #,##0.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1"/>
      <color theme="1"/>
      <name val="Bookman Old Style"/>
      <family val="1"/>
    </font>
    <font>
      <b/>
      <sz val="16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Bookman Old Style"/>
      <family val="1"/>
    </font>
    <font>
      <b/>
      <sz val="11"/>
      <color indexed="8"/>
      <name val="Bookman Old Style"/>
      <family val="1"/>
    </font>
    <font>
      <sz val="11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FF0000"/>
      <name val="Bookman Old Style"/>
      <family val="1"/>
    </font>
    <font>
      <b/>
      <sz val="14"/>
      <name val="Calibri"/>
      <family val="2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49" fontId="6" fillId="0" borderId="0" xfId="0" applyNumberFormat="1" applyFont="1" applyAlignment="1">
      <alignment horizontal="center"/>
    </xf>
    <xf numFmtId="49" fontId="8" fillId="3" borderId="1" xfId="3" applyNumberFormat="1" applyFont="1" applyFill="1" applyBorder="1" applyAlignment="1">
      <alignment horizontal="center" vertical="center" readingOrder="1"/>
    </xf>
    <xf numFmtId="165" fontId="8" fillId="3" borderId="1" xfId="3" applyFont="1" applyFill="1" applyBorder="1" applyAlignment="1">
      <alignment horizontal="center" vertical="center" wrapText="1" readingOrder="1"/>
    </xf>
    <xf numFmtId="0" fontId="8" fillId="3" borderId="1" xfId="3" applyNumberFormat="1" applyFont="1" applyFill="1" applyBorder="1" applyAlignment="1">
      <alignment horizontal="center" vertical="center" wrapText="1" readingOrder="1"/>
    </xf>
    <xf numFmtId="0" fontId="2" fillId="0" borderId="0" xfId="0" applyFont="1"/>
    <xf numFmtId="49" fontId="9" fillId="4" borderId="1" xfId="3" applyNumberFormat="1" applyFont="1" applyFill="1" applyBorder="1" applyAlignment="1">
      <alignment horizontal="center" vertical="center" readingOrder="1"/>
    </xf>
    <xf numFmtId="165" fontId="10" fillId="4" borderId="1" xfId="3" applyFont="1" applyFill="1" applyBorder="1" applyAlignment="1">
      <alignment horizontal="left" vertical="center" wrapText="1" readingOrder="1"/>
    </xf>
    <xf numFmtId="165" fontId="10" fillId="4" borderId="1" xfId="3" applyFont="1" applyFill="1" applyBorder="1" applyAlignment="1">
      <alignment horizontal="center" vertical="center" readingOrder="1"/>
    </xf>
    <xf numFmtId="0" fontId="10" fillId="4" borderId="1" xfId="3" applyNumberFormat="1" applyFont="1" applyFill="1" applyBorder="1" applyAlignment="1">
      <alignment horizontal="center" vertical="center" readingOrder="1"/>
    </xf>
    <xf numFmtId="165" fontId="9" fillId="4" borderId="1" xfId="3" applyFont="1" applyFill="1" applyBorder="1" applyAlignment="1">
      <alignment horizontal="left" vertical="center" readingOrder="1"/>
    </xf>
    <xf numFmtId="165" fontId="9" fillId="4" borderId="1" xfId="3" applyFont="1" applyFill="1" applyBorder="1" applyAlignment="1">
      <alignment horizontal="center" vertical="center" readingOrder="1"/>
    </xf>
    <xf numFmtId="0" fontId="11" fillId="0" borderId="1" xfId="2" applyFont="1" applyBorder="1" applyAlignment="1">
      <alignment horizontal="center" vertical="center"/>
    </xf>
    <xf numFmtId="165" fontId="9" fillId="0" borderId="1" xfId="3" applyFont="1" applyFill="1" applyBorder="1" applyAlignment="1">
      <alignment vertical="center" wrapText="1" readingOrder="1"/>
    </xf>
    <xf numFmtId="165" fontId="9" fillId="0" borderId="1" xfId="3" applyFont="1" applyFill="1" applyBorder="1" applyAlignment="1">
      <alignment horizontal="center" vertical="center" readingOrder="1"/>
    </xf>
    <xf numFmtId="166" fontId="11" fillId="5" borderId="1" xfId="1" applyNumberFormat="1" applyFont="1" applyFill="1" applyBorder="1" applyAlignment="1">
      <alignment horizontal="center" vertical="center"/>
    </xf>
    <xf numFmtId="164" fontId="11" fillId="0" borderId="1" xfId="1" applyFont="1" applyFill="1" applyBorder="1" applyAlignment="1">
      <alignment vertical="center" readingOrder="1"/>
    </xf>
    <xf numFmtId="164" fontId="9" fillId="0" borderId="1" xfId="1" applyFont="1" applyFill="1" applyBorder="1" applyAlignment="1">
      <alignment horizontal="center" vertical="center" readingOrder="1"/>
    </xf>
    <xf numFmtId="49" fontId="9" fillId="0" borderId="1" xfId="3" applyNumberFormat="1" applyFont="1" applyFill="1" applyBorder="1" applyAlignment="1">
      <alignment horizontal="center" vertical="center" readingOrder="1"/>
    </xf>
    <xf numFmtId="165" fontId="10" fillId="0" borderId="1" xfId="3" applyFont="1" applyFill="1" applyBorder="1" applyAlignment="1">
      <alignment horizontal="center" vertical="center" wrapText="1" readingOrder="1"/>
    </xf>
    <xf numFmtId="164" fontId="10" fillId="0" borderId="1" xfId="1" applyFont="1" applyFill="1" applyBorder="1" applyAlignment="1">
      <alignment horizontal="center" vertical="center" readingOrder="1"/>
    </xf>
    <xf numFmtId="166" fontId="11" fillId="4" borderId="1" xfId="1" applyNumberFormat="1" applyFont="1" applyFill="1" applyBorder="1" applyAlignment="1">
      <alignment horizontal="center" vertical="center"/>
    </xf>
    <xf numFmtId="164" fontId="11" fillId="4" borderId="1" xfId="1" applyFont="1" applyFill="1" applyBorder="1" applyAlignment="1">
      <alignment vertical="center" readingOrder="1"/>
    </xf>
    <xf numFmtId="164" fontId="9" fillId="4" borderId="1" xfId="1" applyFont="1" applyFill="1" applyBorder="1" applyAlignment="1">
      <alignment horizontal="center" vertical="center" readingOrder="1"/>
    </xf>
    <xf numFmtId="49" fontId="10" fillId="0" borderId="1" xfId="3" quotePrefix="1" applyNumberFormat="1" applyFont="1" applyFill="1" applyBorder="1" applyAlignment="1">
      <alignment vertical="center" readingOrder="1"/>
    </xf>
    <xf numFmtId="164" fontId="11" fillId="5" borderId="1" xfId="1" applyFont="1" applyFill="1" applyBorder="1" applyAlignment="1">
      <alignment vertical="center" readingOrder="1"/>
    </xf>
    <xf numFmtId="165" fontId="9" fillId="5" borderId="1" xfId="3" applyFont="1" applyFill="1" applyBorder="1" applyAlignment="1">
      <alignment vertical="center" wrapText="1" readingOrder="1"/>
    </xf>
    <xf numFmtId="166" fontId="11" fillId="0" borderId="1" xfId="1" applyNumberFormat="1" applyFont="1" applyFill="1" applyBorder="1" applyAlignment="1">
      <alignment horizontal="center" vertical="center"/>
    </xf>
    <xf numFmtId="49" fontId="10" fillId="0" borderId="1" xfId="3" quotePrefix="1" applyNumberFormat="1" applyFont="1" applyFill="1" applyBorder="1" applyAlignment="1">
      <alignment horizontal="center" vertical="center" readingOrder="1"/>
    </xf>
    <xf numFmtId="165" fontId="10" fillId="0" borderId="1" xfId="3" applyFont="1" applyFill="1" applyBorder="1" applyAlignment="1">
      <alignment vertical="center" wrapText="1" readingOrder="1"/>
    </xf>
    <xf numFmtId="165" fontId="11" fillId="0" borderId="1" xfId="3" applyFont="1" applyFill="1" applyBorder="1" applyAlignment="1">
      <alignment vertical="center" wrapText="1" readingOrder="1"/>
    </xf>
    <xf numFmtId="0" fontId="10" fillId="0" borderId="1" xfId="3" applyNumberFormat="1" applyFont="1" applyFill="1" applyBorder="1" applyAlignment="1">
      <alignment horizontal="center" vertical="center" readingOrder="1"/>
    </xf>
    <xf numFmtId="49" fontId="9" fillId="0" borderId="0" xfId="3" applyNumberFormat="1" applyFont="1" applyFill="1" applyBorder="1" applyAlignment="1">
      <alignment horizontal="center" vertical="center" readingOrder="1"/>
    </xf>
    <xf numFmtId="165" fontId="10" fillId="0" borderId="0" xfId="3" applyFont="1" applyFill="1" applyBorder="1" applyAlignment="1">
      <alignment vertical="center" wrapText="1" readingOrder="1"/>
    </xf>
    <xf numFmtId="165" fontId="9" fillId="0" borderId="0" xfId="3" applyFont="1" applyFill="1" applyBorder="1" applyAlignment="1">
      <alignment horizontal="center" vertical="center" readingOrder="1"/>
    </xf>
    <xf numFmtId="0" fontId="10" fillId="0" borderId="0" xfId="3" applyNumberFormat="1" applyFont="1" applyFill="1" applyBorder="1" applyAlignment="1">
      <alignment horizontal="center" vertical="center" readingOrder="1"/>
    </xf>
    <xf numFmtId="0" fontId="6" fillId="0" borderId="0" xfId="0" applyFont="1"/>
    <xf numFmtId="165" fontId="3" fillId="0" borderId="0" xfId="0" applyNumberFormat="1" applyFont="1"/>
    <xf numFmtId="0" fontId="12" fillId="0" borderId="0" xfId="0" applyFont="1" applyAlignment="1">
      <alignment horizontal="right"/>
    </xf>
    <xf numFmtId="164" fontId="13" fillId="0" borderId="0" xfId="1" applyFont="1" applyFill="1" applyBorder="1"/>
    <xf numFmtId="0" fontId="12" fillId="0" borderId="0" xfId="0" applyFont="1" applyAlignment="1">
      <alignment horizontal="center"/>
    </xf>
    <xf numFmtId="164" fontId="12" fillId="0" borderId="0" xfId="1" applyFont="1" applyFill="1" applyBorder="1"/>
    <xf numFmtId="164" fontId="12" fillId="0" borderId="0" xfId="1" applyFont="1" applyFill="1" applyBorder="1" applyAlignment="1">
      <alignment horizontal="right"/>
    </xf>
    <xf numFmtId="164" fontId="3" fillId="0" borderId="0" xfId="1" applyFont="1" applyFill="1" applyBorder="1"/>
    <xf numFmtId="0" fontId="3" fillId="0" borderId="0" xfId="0" applyFont="1" applyAlignment="1">
      <alignment vertical="center" readingOrder="1"/>
    </xf>
    <xf numFmtId="0" fontId="14" fillId="0" borderId="0" xfId="0" applyFont="1" applyAlignment="1">
      <alignment vertical="center"/>
    </xf>
    <xf numFmtId="0" fontId="15" fillId="0" borderId="0" xfId="0" applyFont="1"/>
    <xf numFmtId="165" fontId="10" fillId="0" borderId="1" xfId="3" applyFont="1" applyFill="1" applyBorder="1" applyAlignment="1">
      <alignment horizontal="center" vertical="center" wrapText="1" readingOrder="1"/>
    </xf>
    <xf numFmtId="0" fontId="5" fillId="2" borderId="1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</cellXfs>
  <cellStyles count="4">
    <cellStyle name="Milliers" xfId="1" builtinId="3"/>
    <cellStyle name="Millier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127"/>
  <sheetViews>
    <sheetView tabSelected="1" topLeftCell="A34" zoomScaleNormal="100" workbookViewId="0">
      <selection activeCell="A3" sqref="A3:F3"/>
    </sheetView>
  </sheetViews>
  <sheetFormatPr baseColWidth="10" defaultColWidth="11.5703125" defaultRowHeight="15" x14ac:dyDescent="0.25"/>
  <cols>
    <col min="1" max="1" width="5.85546875" style="1" customWidth="1"/>
    <col min="2" max="2" width="98.28515625" style="1" customWidth="1"/>
    <col min="3" max="3" width="7.28515625" style="1" customWidth="1"/>
    <col min="4" max="4" width="27.28515625" style="37" bestFit="1" customWidth="1"/>
    <col min="5" max="5" width="19.28515625" style="1" customWidth="1"/>
    <col min="6" max="6" width="20.42578125" style="1" bestFit="1" customWidth="1"/>
    <col min="7" max="16384" width="11.5703125" style="1"/>
  </cols>
  <sheetData>
    <row r="1" spans="1:6" s="2" customFormat="1" ht="29.45" customHeight="1" x14ac:dyDescent="0.25">
      <c r="A1" s="49" t="s">
        <v>120</v>
      </c>
      <c r="B1" s="49"/>
      <c r="C1" s="49"/>
      <c r="D1" s="49"/>
      <c r="E1" s="49"/>
      <c r="F1" s="49"/>
    </row>
    <row r="2" spans="1:6" s="2" customFormat="1" ht="29.45" customHeight="1" x14ac:dyDescent="0.25">
      <c r="A2" s="50" t="s">
        <v>124</v>
      </c>
      <c r="B2" s="50"/>
      <c r="C2" s="50"/>
      <c r="D2" s="50"/>
      <c r="E2" s="50"/>
      <c r="F2" s="50"/>
    </row>
    <row r="3" spans="1:6" s="2" customFormat="1" ht="73.900000000000006" customHeight="1" x14ac:dyDescent="0.25">
      <c r="A3" s="51" t="s">
        <v>119</v>
      </c>
      <c r="B3" s="52"/>
      <c r="C3" s="52"/>
      <c r="D3" s="52"/>
      <c r="E3" s="52"/>
      <c r="F3" s="53"/>
    </row>
    <row r="4" spans="1:6" s="6" customFormat="1" ht="30" x14ac:dyDescent="0.25">
      <c r="A4" s="3" t="s">
        <v>0</v>
      </c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</row>
    <row r="5" spans="1:6" x14ac:dyDescent="0.25">
      <c r="A5" s="7"/>
      <c r="B5" s="8" t="s">
        <v>110</v>
      </c>
      <c r="C5" s="9"/>
      <c r="D5" s="10"/>
      <c r="E5" s="11"/>
      <c r="F5" s="12"/>
    </row>
    <row r="6" spans="1:6" x14ac:dyDescent="0.25">
      <c r="A6" s="13">
        <v>1</v>
      </c>
      <c r="B6" s="14" t="s">
        <v>6</v>
      </c>
      <c r="C6" s="15" t="s">
        <v>7</v>
      </c>
      <c r="D6" s="16">
        <v>1</v>
      </c>
      <c r="E6" s="17"/>
      <c r="F6" s="18">
        <f>+E6*D6</f>
        <v>0</v>
      </c>
    </row>
    <row r="7" spans="1:6" x14ac:dyDescent="0.25">
      <c r="A7" s="13">
        <f>+A6+1</f>
        <v>2</v>
      </c>
      <c r="B7" s="14" t="s">
        <v>8</v>
      </c>
      <c r="C7" s="15" t="s">
        <v>9</v>
      </c>
      <c r="D7" s="16">
        <v>3</v>
      </c>
      <c r="E7" s="17"/>
      <c r="F7" s="18">
        <f t="shared" ref="F7:F14" si="0">+E7*D7</f>
        <v>0</v>
      </c>
    </row>
    <row r="8" spans="1:6" x14ac:dyDescent="0.25">
      <c r="A8" s="13">
        <f t="shared" ref="A8:A14" si="1">+A7+1</f>
        <v>3</v>
      </c>
      <c r="B8" s="14" t="s">
        <v>10</v>
      </c>
      <c r="C8" s="15" t="s">
        <v>11</v>
      </c>
      <c r="D8" s="16">
        <v>220</v>
      </c>
      <c r="E8" s="17"/>
      <c r="F8" s="18">
        <f t="shared" si="0"/>
        <v>0</v>
      </c>
    </row>
    <row r="9" spans="1:6" x14ac:dyDescent="0.25">
      <c r="A9" s="13">
        <f t="shared" si="1"/>
        <v>4</v>
      </c>
      <c r="B9" s="14" t="s">
        <v>12</v>
      </c>
      <c r="C9" s="15" t="s">
        <v>13</v>
      </c>
      <c r="D9" s="16">
        <v>35</v>
      </c>
      <c r="E9" s="17"/>
      <c r="F9" s="18">
        <f t="shared" si="0"/>
        <v>0</v>
      </c>
    </row>
    <row r="10" spans="1:6" x14ac:dyDescent="0.25">
      <c r="A10" s="13">
        <f t="shared" si="1"/>
        <v>5</v>
      </c>
      <c r="B10" s="14" t="s">
        <v>14</v>
      </c>
      <c r="C10" s="15" t="s">
        <v>13</v>
      </c>
      <c r="D10" s="16">
        <v>500</v>
      </c>
      <c r="E10" s="17"/>
      <c r="F10" s="18">
        <f t="shared" si="0"/>
        <v>0</v>
      </c>
    </row>
    <row r="11" spans="1:6" x14ac:dyDescent="0.25">
      <c r="A11" s="13">
        <f t="shared" si="1"/>
        <v>6</v>
      </c>
      <c r="B11" s="14" t="s">
        <v>15</v>
      </c>
      <c r="C11" s="15" t="s">
        <v>11</v>
      </c>
      <c r="D11" s="16">
        <v>20</v>
      </c>
      <c r="E11" s="17"/>
      <c r="F11" s="18">
        <f t="shared" si="0"/>
        <v>0</v>
      </c>
    </row>
    <row r="12" spans="1:6" x14ac:dyDescent="0.25">
      <c r="A12" s="13">
        <f t="shared" si="1"/>
        <v>7</v>
      </c>
      <c r="B12" s="14" t="s">
        <v>118</v>
      </c>
      <c r="C12" s="15" t="s">
        <v>11</v>
      </c>
      <c r="D12" s="16">
        <v>10</v>
      </c>
      <c r="E12" s="17"/>
      <c r="F12" s="18">
        <f t="shared" si="0"/>
        <v>0</v>
      </c>
    </row>
    <row r="13" spans="1:6" x14ac:dyDescent="0.25">
      <c r="A13" s="13">
        <f t="shared" si="1"/>
        <v>8</v>
      </c>
      <c r="B13" s="14" t="s">
        <v>107</v>
      </c>
      <c r="C13" s="15" t="s">
        <v>11</v>
      </c>
      <c r="D13" s="16">
        <v>200</v>
      </c>
      <c r="E13" s="17"/>
      <c r="F13" s="18">
        <f t="shared" si="0"/>
        <v>0</v>
      </c>
    </row>
    <row r="14" spans="1:6" x14ac:dyDescent="0.25">
      <c r="A14" s="13">
        <f t="shared" si="1"/>
        <v>9</v>
      </c>
      <c r="B14" s="14" t="s">
        <v>16</v>
      </c>
      <c r="C14" s="15" t="s">
        <v>17</v>
      </c>
      <c r="D14" s="16">
        <v>1</v>
      </c>
      <c r="E14" s="17"/>
      <c r="F14" s="18">
        <f t="shared" si="0"/>
        <v>0</v>
      </c>
    </row>
    <row r="15" spans="1:6" x14ac:dyDescent="0.25">
      <c r="A15" s="19"/>
      <c r="B15" s="20" t="s">
        <v>18</v>
      </c>
      <c r="C15" s="15"/>
      <c r="D15" s="16">
        <v>0</v>
      </c>
      <c r="E15" s="17"/>
      <c r="F15" s="21">
        <f>SUM(F6:F14)</f>
        <v>0</v>
      </c>
    </row>
    <row r="16" spans="1:6" x14ac:dyDescent="0.25">
      <c r="A16" s="7"/>
      <c r="B16" s="8" t="s">
        <v>111</v>
      </c>
      <c r="C16" s="12"/>
      <c r="D16" s="22">
        <v>0</v>
      </c>
      <c r="E16" s="23"/>
      <c r="F16" s="24"/>
    </row>
    <row r="17" spans="1:6" x14ac:dyDescent="0.25">
      <c r="A17" s="13">
        <f>A14+1</f>
        <v>10</v>
      </c>
      <c r="B17" s="14" t="s">
        <v>19</v>
      </c>
      <c r="C17" s="15" t="s">
        <v>7</v>
      </c>
      <c r="D17" s="16">
        <v>1</v>
      </c>
      <c r="E17" s="17"/>
      <c r="F17" s="18">
        <f>+E17*D17</f>
        <v>0</v>
      </c>
    </row>
    <row r="18" spans="1:6" x14ac:dyDescent="0.25">
      <c r="A18" s="13">
        <f>A17+1</f>
        <v>11</v>
      </c>
      <c r="B18" s="14" t="s">
        <v>20</v>
      </c>
      <c r="C18" s="15" t="s">
        <v>17</v>
      </c>
      <c r="D18" s="16">
        <v>8</v>
      </c>
      <c r="E18" s="17"/>
      <c r="F18" s="18">
        <f t="shared" ref="F18:F21" si="2">+E18*D18</f>
        <v>0</v>
      </c>
    </row>
    <row r="19" spans="1:6" x14ac:dyDescent="0.25">
      <c r="A19" s="13">
        <f t="shared" ref="A19:A21" si="3">A18+1</f>
        <v>12</v>
      </c>
      <c r="B19" s="14" t="s">
        <v>21</v>
      </c>
      <c r="C19" s="15" t="s">
        <v>17</v>
      </c>
      <c r="D19" s="16">
        <v>6</v>
      </c>
      <c r="E19" s="17"/>
      <c r="F19" s="18">
        <f t="shared" si="2"/>
        <v>0</v>
      </c>
    </row>
    <row r="20" spans="1:6" x14ac:dyDescent="0.25">
      <c r="A20" s="13">
        <f t="shared" si="3"/>
        <v>13</v>
      </c>
      <c r="B20" s="14" t="s">
        <v>22</v>
      </c>
      <c r="C20" s="15" t="s">
        <v>11</v>
      </c>
      <c r="D20" s="16">
        <v>90</v>
      </c>
      <c r="E20" s="17"/>
      <c r="F20" s="18">
        <f t="shared" si="2"/>
        <v>0</v>
      </c>
    </row>
    <row r="21" spans="1:6" x14ac:dyDescent="0.25">
      <c r="A21" s="13">
        <f t="shared" si="3"/>
        <v>14</v>
      </c>
      <c r="B21" s="14" t="s">
        <v>23</v>
      </c>
      <c r="C21" s="15" t="s">
        <v>11</v>
      </c>
      <c r="D21" s="16">
        <v>75</v>
      </c>
      <c r="E21" s="17"/>
      <c r="F21" s="18">
        <f t="shared" si="2"/>
        <v>0</v>
      </c>
    </row>
    <row r="22" spans="1:6" x14ac:dyDescent="0.25">
      <c r="A22" s="25"/>
      <c r="B22" s="20" t="s">
        <v>24</v>
      </c>
      <c r="C22" s="15"/>
      <c r="D22" s="16">
        <v>0</v>
      </c>
      <c r="E22" s="17"/>
      <c r="F22" s="21">
        <f>SUM(F17:F21)</f>
        <v>0</v>
      </c>
    </row>
    <row r="23" spans="1:6" x14ac:dyDescent="0.25">
      <c r="A23" s="7"/>
      <c r="B23" s="8" t="s">
        <v>112</v>
      </c>
      <c r="C23" s="12"/>
      <c r="D23" s="22">
        <v>0</v>
      </c>
      <c r="E23" s="23"/>
      <c r="F23" s="24"/>
    </row>
    <row r="24" spans="1:6" x14ac:dyDescent="0.25">
      <c r="A24" s="13">
        <f>A21+1</f>
        <v>15</v>
      </c>
      <c r="B24" s="14" t="s">
        <v>25</v>
      </c>
      <c r="C24" s="15" t="s">
        <v>13</v>
      </c>
      <c r="D24" s="16">
        <v>700</v>
      </c>
      <c r="E24" s="17"/>
      <c r="F24" s="18">
        <f t="shared" ref="F24:F26" si="4">+E24*D24</f>
        <v>0</v>
      </c>
    </row>
    <row r="25" spans="1:6" x14ac:dyDescent="0.25">
      <c r="A25" s="13">
        <f>A24+1</f>
        <v>16</v>
      </c>
      <c r="B25" s="14" t="s">
        <v>26</v>
      </c>
      <c r="C25" s="15" t="s">
        <v>13</v>
      </c>
      <c r="D25" s="16">
        <v>700</v>
      </c>
      <c r="E25" s="17"/>
      <c r="F25" s="18">
        <f t="shared" si="4"/>
        <v>0</v>
      </c>
    </row>
    <row r="26" spans="1:6" x14ac:dyDescent="0.25">
      <c r="A26" s="13">
        <f>A25+1</f>
        <v>17</v>
      </c>
      <c r="B26" s="14" t="s">
        <v>27</v>
      </c>
      <c r="C26" s="15" t="s">
        <v>17</v>
      </c>
      <c r="D26" s="16">
        <v>9</v>
      </c>
      <c r="E26" s="17"/>
      <c r="F26" s="18">
        <f t="shared" si="4"/>
        <v>0</v>
      </c>
    </row>
    <row r="27" spans="1:6" x14ac:dyDescent="0.25">
      <c r="A27" s="13"/>
      <c r="B27" s="20" t="s">
        <v>28</v>
      </c>
      <c r="C27" s="15"/>
      <c r="D27" s="16">
        <v>0</v>
      </c>
      <c r="E27" s="17"/>
      <c r="F27" s="21">
        <f>SUM(F24:F26)</f>
        <v>0</v>
      </c>
    </row>
    <row r="28" spans="1:6" x14ac:dyDescent="0.25">
      <c r="A28" s="7"/>
      <c r="B28" s="8" t="s">
        <v>113</v>
      </c>
      <c r="C28" s="12"/>
      <c r="D28" s="22">
        <v>0</v>
      </c>
      <c r="E28" s="23"/>
      <c r="F28" s="24"/>
    </row>
    <row r="29" spans="1:6" x14ac:dyDescent="0.25">
      <c r="A29" s="13">
        <f>A26+1</f>
        <v>18</v>
      </c>
      <c r="B29" s="14" t="s">
        <v>29</v>
      </c>
      <c r="C29" s="15" t="s">
        <v>13</v>
      </c>
      <c r="D29" s="16">
        <v>1400</v>
      </c>
      <c r="E29" s="17"/>
      <c r="F29" s="18">
        <f t="shared" ref="F29:F33" si="5">+E29*D29</f>
        <v>0</v>
      </c>
    </row>
    <row r="30" spans="1:6" x14ac:dyDescent="0.25">
      <c r="A30" s="13">
        <f>A29+1</f>
        <v>19</v>
      </c>
      <c r="B30" s="14" t="s">
        <v>30</v>
      </c>
      <c r="C30" s="15" t="s">
        <v>13</v>
      </c>
      <c r="D30" s="16">
        <v>420</v>
      </c>
      <c r="E30" s="17"/>
      <c r="F30" s="18">
        <f t="shared" si="5"/>
        <v>0</v>
      </c>
    </row>
    <row r="31" spans="1:6" x14ac:dyDescent="0.25">
      <c r="A31" s="13">
        <f t="shared" ref="A31:A33" si="6">A30+1</f>
        <v>20</v>
      </c>
      <c r="B31" s="14" t="s">
        <v>31</v>
      </c>
      <c r="C31" s="15" t="s">
        <v>13</v>
      </c>
      <c r="D31" s="16">
        <v>410</v>
      </c>
      <c r="E31" s="17"/>
      <c r="F31" s="18">
        <f t="shared" si="5"/>
        <v>0</v>
      </c>
    </row>
    <row r="32" spans="1:6" x14ac:dyDescent="0.25">
      <c r="A32" s="13">
        <f t="shared" si="6"/>
        <v>21</v>
      </c>
      <c r="B32" s="14" t="s">
        <v>32</v>
      </c>
      <c r="C32" s="15" t="s">
        <v>13</v>
      </c>
      <c r="D32" s="16">
        <v>60</v>
      </c>
      <c r="E32" s="17"/>
      <c r="F32" s="18">
        <f t="shared" si="5"/>
        <v>0</v>
      </c>
    </row>
    <row r="33" spans="1:6" x14ac:dyDescent="0.25">
      <c r="A33" s="13">
        <f t="shared" si="6"/>
        <v>22</v>
      </c>
      <c r="B33" s="14" t="s">
        <v>33</v>
      </c>
      <c r="C33" s="15" t="s">
        <v>13</v>
      </c>
      <c r="D33" s="16">
        <v>750</v>
      </c>
      <c r="E33" s="17"/>
      <c r="F33" s="18">
        <f t="shared" si="5"/>
        <v>0</v>
      </c>
    </row>
    <row r="34" spans="1:6" x14ac:dyDescent="0.25">
      <c r="A34" s="13"/>
      <c r="B34" s="20" t="s">
        <v>34</v>
      </c>
      <c r="C34" s="15"/>
      <c r="D34" s="16">
        <v>0</v>
      </c>
      <c r="E34" s="17"/>
      <c r="F34" s="21">
        <f>SUM(F29:F33)</f>
        <v>0</v>
      </c>
    </row>
    <row r="35" spans="1:6" x14ac:dyDescent="0.25">
      <c r="A35" s="7"/>
      <c r="B35" s="8" t="s">
        <v>114</v>
      </c>
      <c r="C35" s="12"/>
      <c r="D35" s="22">
        <v>0</v>
      </c>
      <c r="E35" s="23"/>
      <c r="F35" s="24"/>
    </row>
    <row r="36" spans="1:6" x14ac:dyDescent="0.25">
      <c r="A36" s="13">
        <f>A33+1</f>
        <v>23</v>
      </c>
      <c r="B36" s="14" t="s">
        <v>35</v>
      </c>
      <c r="C36" s="15" t="s">
        <v>13</v>
      </c>
      <c r="D36" s="16">
        <v>35</v>
      </c>
      <c r="E36" s="17"/>
      <c r="F36" s="18">
        <f>+E36*D36</f>
        <v>0</v>
      </c>
    </row>
    <row r="37" spans="1:6" x14ac:dyDescent="0.25">
      <c r="A37" s="13">
        <f>A36+1</f>
        <v>24</v>
      </c>
      <c r="B37" s="14" t="s">
        <v>36</v>
      </c>
      <c r="C37" s="15" t="s">
        <v>13</v>
      </c>
      <c r="D37" s="16">
        <v>60</v>
      </c>
      <c r="E37" s="17"/>
      <c r="F37" s="18">
        <f t="shared" ref="F37:F48" si="7">+E37*D37</f>
        <v>0</v>
      </c>
    </row>
    <row r="38" spans="1:6" x14ac:dyDescent="0.25">
      <c r="A38" s="13">
        <f t="shared" ref="A38:A48" si="8">A37+1</f>
        <v>25</v>
      </c>
      <c r="B38" s="14" t="s">
        <v>37</v>
      </c>
      <c r="C38" s="15" t="s">
        <v>13</v>
      </c>
      <c r="D38" s="16">
        <v>25</v>
      </c>
      <c r="E38" s="17"/>
      <c r="F38" s="18">
        <f t="shared" si="7"/>
        <v>0</v>
      </c>
    </row>
    <row r="39" spans="1:6" x14ac:dyDescent="0.25">
      <c r="A39" s="13">
        <f t="shared" si="8"/>
        <v>26</v>
      </c>
      <c r="B39" s="14" t="s">
        <v>38</v>
      </c>
      <c r="C39" s="15" t="s">
        <v>13</v>
      </c>
      <c r="D39" s="16">
        <v>50</v>
      </c>
      <c r="E39" s="17"/>
      <c r="F39" s="18">
        <f t="shared" si="7"/>
        <v>0</v>
      </c>
    </row>
    <row r="40" spans="1:6" x14ac:dyDescent="0.25">
      <c r="A40" s="13">
        <f t="shared" si="8"/>
        <v>27</v>
      </c>
      <c r="B40" s="14" t="s">
        <v>39</v>
      </c>
      <c r="C40" s="15" t="s">
        <v>13</v>
      </c>
      <c r="D40" s="16">
        <v>6</v>
      </c>
      <c r="E40" s="17"/>
      <c r="F40" s="18">
        <f t="shared" si="7"/>
        <v>0</v>
      </c>
    </row>
    <row r="41" spans="1:6" x14ac:dyDescent="0.25">
      <c r="A41" s="13">
        <f t="shared" si="8"/>
        <v>28</v>
      </c>
      <c r="B41" s="14" t="s">
        <v>40</v>
      </c>
      <c r="C41" s="15" t="s">
        <v>17</v>
      </c>
      <c r="D41" s="16">
        <v>12</v>
      </c>
      <c r="E41" s="17"/>
      <c r="F41" s="18">
        <f t="shared" si="7"/>
        <v>0</v>
      </c>
    </row>
    <row r="42" spans="1:6" x14ac:dyDescent="0.25">
      <c r="A42" s="13">
        <f t="shared" si="8"/>
        <v>29</v>
      </c>
      <c r="B42" s="14" t="s">
        <v>41</v>
      </c>
      <c r="C42" s="15" t="s">
        <v>17</v>
      </c>
      <c r="D42" s="16">
        <v>18</v>
      </c>
      <c r="E42" s="17"/>
      <c r="F42" s="18">
        <f t="shared" si="7"/>
        <v>0</v>
      </c>
    </row>
    <row r="43" spans="1:6" x14ac:dyDescent="0.25">
      <c r="A43" s="13">
        <f t="shared" si="8"/>
        <v>30</v>
      </c>
      <c r="B43" s="14" t="s">
        <v>42</v>
      </c>
      <c r="C43" s="15" t="s">
        <v>13</v>
      </c>
      <c r="D43" s="16">
        <v>35</v>
      </c>
      <c r="E43" s="17"/>
      <c r="F43" s="18">
        <f t="shared" si="7"/>
        <v>0</v>
      </c>
    </row>
    <row r="44" spans="1:6" x14ac:dyDescent="0.25">
      <c r="A44" s="13">
        <f t="shared" si="8"/>
        <v>31</v>
      </c>
      <c r="B44" s="14" t="s">
        <v>43</v>
      </c>
      <c r="C44" s="15" t="s">
        <v>13</v>
      </c>
      <c r="D44" s="16">
        <v>110</v>
      </c>
      <c r="E44" s="17"/>
      <c r="F44" s="18">
        <f t="shared" si="7"/>
        <v>0</v>
      </c>
    </row>
    <row r="45" spans="1:6" x14ac:dyDescent="0.25">
      <c r="A45" s="13">
        <f t="shared" si="8"/>
        <v>32</v>
      </c>
      <c r="B45" s="14" t="s">
        <v>44</v>
      </c>
      <c r="C45" s="15" t="s">
        <v>13</v>
      </c>
      <c r="D45" s="16">
        <v>20</v>
      </c>
      <c r="E45" s="17"/>
      <c r="F45" s="18">
        <f t="shared" si="7"/>
        <v>0</v>
      </c>
    </row>
    <row r="46" spans="1:6" x14ac:dyDescent="0.25">
      <c r="A46" s="13">
        <f t="shared" si="8"/>
        <v>33</v>
      </c>
      <c r="B46" s="14" t="s">
        <v>45</v>
      </c>
      <c r="C46" s="15" t="s">
        <v>17</v>
      </c>
      <c r="D46" s="16">
        <v>1</v>
      </c>
      <c r="E46" s="17"/>
      <c r="F46" s="18">
        <f t="shared" si="7"/>
        <v>0</v>
      </c>
    </row>
    <row r="47" spans="1:6" x14ac:dyDescent="0.25">
      <c r="A47" s="13">
        <f t="shared" si="8"/>
        <v>34</v>
      </c>
      <c r="B47" s="14" t="s">
        <v>46</v>
      </c>
      <c r="C47" s="15" t="s">
        <v>17</v>
      </c>
      <c r="D47" s="16">
        <v>1</v>
      </c>
      <c r="E47" s="17"/>
      <c r="F47" s="18">
        <f t="shared" si="7"/>
        <v>0</v>
      </c>
    </row>
    <row r="48" spans="1:6" x14ac:dyDescent="0.25">
      <c r="A48" s="13">
        <f t="shared" si="8"/>
        <v>35</v>
      </c>
      <c r="B48" s="14" t="s">
        <v>47</v>
      </c>
      <c r="C48" s="15" t="s">
        <v>17</v>
      </c>
      <c r="D48" s="16">
        <v>20</v>
      </c>
      <c r="E48" s="17"/>
      <c r="F48" s="18">
        <f t="shared" si="7"/>
        <v>0</v>
      </c>
    </row>
    <row r="49" spans="1:6" x14ac:dyDescent="0.25">
      <c r="A49" s="19"/>
      <c r="B49" s="20" t="s">
        <v>48</v>
      </c>
      <c r="C49" s="15"/>
      <c r="D49" s="16">
        <v>0</v>
      </c>
      <c r="E49" s="17"/>
      <c r="F49" s="21">
        <f>SUM(F36:F48)</f>
        <v>0</v>
      </c>
    </row>
    <row r="50" spans="1:6" x14ac:dyDescent="0.25">
      <c r="A50" s="7"/>
      <c r="B50" s="8" t="s">
        <v>115</v>
      </c>
      <c r="C50" s="12"/>
      <c r="D50" s="22">
        <v>0</v>
      </c>
      <c r="E50" s="23"/>
      <c r="F50" s="24"/>
    </row>
    <row r="51" spans="1:6" x14ac:dyDescent="0.25">
      <c r="A51" s="13">
        <f>A48+1</f>
        <v>36</v>
      </c>
      <c r="B51" s="14" t="s">
        <v>49</v>
      </c>
      <c r="C51" s="15" t="s">
        <v>50</v>
      </c>
      <c r="D51" s="16">
        <v>1</v>
      </c>
      <c r="E51" s="17"/>
      <c r="F51" s="18">
        <f t="shared" ref="F51:F68" si="9">+E51*D51</f>
        <v>0</v>
      </c>
    </row>
    <row r="52" spans="1:6" x14ac:dyDescent="0.25">
      <c r="A52" s="13">
        <f>A51+1</f>
        <v>37</v>
      </c>
      <c r="B52" s="14" t="s">
        <v>51</v>
      </c>
      <c r="C52" s="15" t="s">
        <v>11</v>
      </c>
      <c r="D52" s="16">
        <v>160</v>
      </c>
      <c r="E52" s="17"/>
      <c r="F52" s="18">
        <f t="shared" si="9"/>
        <v>0</v>
      </c>
    </row>
    <row r="53" spans="1:6" x14ac:dyDescent="0.25">
      <c r="A53" s="13">
        <f t="shared" ref="A53:A68" si="10">A52+1</f>
        <v>38</v>
      </c>
      <c r="B53" s="14" t="s">
        <v>52</v>
      </c>
      <c r="C53" s="15" t="s">
        <v>11</v>
      </c>
      <c r="D53" s="16">
        <v>90</v>
      </c>
      <c r="E53" s="17"/>
      <c r="F53" s="18">
        <f t="shared" si="9"/>
        <v>0</v>
      </c>
    </row>
    <row r="54" spans="1:6" x14ac:dyDescent="0.25">
      <c r="A54" s="13">
        <f t="shared" si="10"/>
        <v>39</v>
      </c>
      <c r="B54" s="14" t="s">
        <v>53</v>
      </c>
      <c r="C54" s="15" t="s">
        <v>11</v>
      </c>
      <c r="D54" s="16">
        <v>90</v>
      </c>
      <c r="E54" s="26"/>
      <c r="F54" s="18">
        <f t="shared" si="9"/>
        <v>0</v>
      </c>
    </row>
    <row r="55" spans="1:6" x14ac:dyDescent="0.25">
      <c r="A55" s="13">
        <f t="shared" si="10"/>
        <v>40</v>
      </c>
      <c r="B55" s="14" t="s">
        <v>54</v>
      </c>
      <c r="C55" s="15" t="s">
        <v>17</v>
      </c>
      <c r="D55" s="16">
        <v>8</v>
      </c>
      <c r="E55" s="26"/>
      <c r="F55" s="18">
        <f t="shared" si="9"/>
        <v>0</v>
      </c>
    </row>
    <row r="56" spans="1:6" x14ac:dyDescent="0.25">
      <c r="A56" s="13">
        <f t="shared" si="10"/>
        <v>41</v>
      </c>
      <c r="B56" s="14" t="s">
        <v>55</v>
      </c>
      <c r="C56" s="15" t="s">
        <v>17</v>
      </c>
      <c r="D56" s="16">
        <v>8</v>
      </c>
      <c r="E56" s="26"/>
      <c r="F56" s="18">
        <f t="shared" si="9"/>
        <v>0</v>
      </c>
    </row>
    <row r="57" spans="1:6" x14ac:dyDescent="0.25">
      <c r="A57" s="13">
        <f t="shared" si="10"/>
        <v>42</v>
      </c>
      <c r="B57" s="14" t="s">
        <v>56</v>
      </c>
      <c r="C57" s="15" t="s">
        <v>17</v>
      </c>
      <c r="D57" s="16">
        <v>30</v>
      </c>
      <c r="E57" s="26"/>
      <c r="F57" s="18">
        <f t="shared" si="9"/>
        <v>0</v>
      </c>
    </row>
    <row r="58" spans="1:6" x14ac:dyDescent="0.25">
      <c r="A58" s="13">
        <f t="shared" si="10"/>
        <v>43</v>
      </c>
      <c r="B58" s="14" t="s">
        <v>57</v>
      </c>
      <c r="C58" s="15" t="s">
        <v>17</v>
      </c>
      <c r="D58" s="16">
        <v>12</v>
      </c>
      <c r="E58" s="26"/>
      <c r="F58" s="18">
        <f t="shared" si="9"/>
        <v>0</v>
      </c>
    </row>
    <row r="59" spans="1:6" x14ac:dyDescent="0.25">
      <c r="A59" s="13">
        <f t="shared" si="10"/>
        <v>44</v>
      </c>
      <c r="B59" s="14" t="s">
        <v>58</v>
      </c>
      <c r="C59" s="15" t="s">
        <v>17</v>
      </c>
      <c r="D59" s="16">
        <v>2</v>
      </c>
      <c r="E59" s="26"/>
      <c r="F59" s="18">
        <f t="shared" si="9"/>
        <v>0</v>
      </c>
    </row>
    <row r="60" spans="1:6" x14ac:dyDescent="0.25">
      <c r="A60" s="13">
        <f t="shared" si="10"/>
        <v>45</v>
      </c>
      <c r="B60" s="14" t="s">
        <v>59</v>
      </c>
      <c r="C60" s="15" t="s">
        <v>17</v>
      </c>
      <c r="D60" s="16">
        <v>12</v>
      </c>
      <c r="E60" s="26"/>
      <c r="F60" s="18">
        <f t="shared" si="9"/>
        <v>0</v>
      </c>
    </row>
    <row r="61" spans="1:6" x14ac:dyDescent="0.25">
      <c r="A61" s="13">
        <f t="shared" si="10"/>
        <v>46</v>
      </c>
      <c r="B61" s="14" t="s">
        <v>60</v>
      </c>
      <c r="C61" s="15" t="s">
        <v>17</v>
      </c>
      <c r="D61" s="16">
        <v>3</v>
      </c>
      <c r="E61" s="26"/>
      <c r="F61" s="18">
        <f t="shared" si="9"/>
        <v>0</v>
      </c>
    </row>
    <row r="62" spans="1:6" x14ac:dyDescent="0.25">
      <c r="A62" s="13">
        <f t="shared" si="10"/>
        <v>47</v>
      </c>
      <c r="B62" s="14" t="s">
        <v>61</v>
      </c>
      <c r="C62" s="15" t="s">
        <v>62</v>
      </c>
      <c r="D62" s="16">
        <v>6</v>
      </c>
      <c r="E62" s="26"/>
      <c r="F62" s="18">
        <f t="shared" si="9"/>
        <v>0</v>
      </c>
    </row>
    <row r="63" spans="1:6" x14ac:dyDescent="0.25">
      <c r="A63" s="13">
        <f t="shared" si="10"/>
        <v>48</v>
      </c>
      <c r="B63" s="14" t="s">
        <v>63</v>
      </c>
      <c r="C63" s="15" t="s">
        <v>17</v>
      </c>
      <c r="D63" s="16">
        <v>28</v>
      </c>
      <c r="E63" s="26"/>
      <c r="F63" s="18">
        <f t="shared" si="9"/>
        <v>0</v>
      </c>
    </row>
    <row r="64" spans="1:6" x14ac:dyDescent="0.25">
      <c r="A64" s="13">
        <f t="shared" si="10"/>
        <v>49</v>
      </c>
      <c r="B64" s="14" t="s">
        <v>64</v>
      </c>
      <c r="C64" s="15" t="s">
        <v>62</v>
      </c>
      <c r="D64" s="16">
        <v>8</v>
      </c>
      <c r="E64" s="26"/>
      <c r="F64" s="18">
        <f t="shared" si="9"/>
        <v>0</v>
      </c>
    </row>
    <row r="65" spans="1:6" x14ac:dyDescent="0.25">
      <c r="A65" s="13">
        <f t="shared" si="10"/>
        <v>50</v>
      </c>
      <c r="B65" s="14" t="s">
        <v>65</v>
      </c>
      <c r="C65" s="15" t="s">
        <v>62</v>
      </c>
      <c r="D65" s="16">
        <v>6</v>
      </c>
      <c r="E65" s="26"/>
      <c r="F65" s="18">
        <f t="shared" si="9"/>
        <v>0</v>
      </c>
    </row>
    <row r="66" spans="1:6" x14ac:dyDescent="0.25">
      <c r="A66" s="13">
        <f t="shared" si="10"/>
        <v>51</v>
      </c>
      <c r="B66" s="14" t="s">
        <v>108</v>
      </c>
      <c r="C66" s="15" t="s">
        <v>7</v>
      </c>
      <c r="D66" s="16">
        <v>1</v>
      </c>
      <c r="E66" s="17"/>
      <c r="F66" s="18">
        <f t="shared" si="9"/>
        <v>0</v>
      </c>
    </row>
    <row r="67" spans="1:6" x14ac:dyDescent="0.25">
      <c r="A67" s="13">
        <f t="shared" si="10"/>
        <v>52</v>
      </c>
      <c r="B67" s="27" t="s">
        <v>66</v>
      </c>
      <c r="C67" s="15" t="s">
        <v>7</v>
      </c>
      <c r="D67" s="16">
        <v>1</v>
      </c>
      <c r="E67" s="17"/>
      <c r="F67" s="18">
        <f t="shared" si="9"/>
        <v>0</v>
      </c>
    </row>
    <row r="68" spans="1:6" x14ac:dyDescent="0.25">
      <c r="A68" s="13">
        <f t="shared" si="10"/>
        <v>53</v>
      </c>
      <c r="B68" s="14" t="s">
        <v>67</v>
      </c>
      <c r="C68" s="15" t="s">
        <v>17</v>
      </c>
      <c r="D68" s="28">
        <v>4</v>
      </c>
      <c r="E68" s="17"/>
      <c r="F68" s="18">
        <f t="shared" si="9"/>
        <v>0</v>
      </c>
    </row>
    <row r="69" spans="1:6" x14ac:dyDescent="0.25">
      <c r="A69" s="29"/>
      <c r="B69" s="30" t="s">
        <v>68</v>
      </c>
      <c r="C69" s="15"/>
      <c r="D69" s="16">
        <v>0</v>
      </c>
      <c r="E69" s="17"/>
      <c r="F69" s="21">
        <f>SUM(F51:F68)</f>
        <v>0</v>
      </c>
    </row>
    <row r="70" spans="1:6" x14ac:dyDescent="0.25">
      <c r="A70" s="7"/>
      <c r="B70" s="8" t="s">
        <v>69</v>
      </c>
      <c r="C70" s="12"/>
      <c r="D70" s="22">
        <v>0</v>
      </c>
      <c r="E70" s="23"/>
      <c r="F70" s="24"/>
    </row>
    <row r="71" spans="1:6" ht="30" x14ac:dyDescent="0.25">
      <c r="A71" s="13">
        <f>A68+1</f>
        <v>54</v>
      </c>
      <c r="B71" s="14" t="s">
        <v>109</v>
      </c>
      <c r="C71" s="15" t="s">
        <v>7</v>
      </c>
      <c r="D71" s="16">
        <v>1</v>
      </c>
      <c r="E71" s="17"/>
      <c r="F71" s="18">
        <f t="shared" ref="F71:F83" si="11">+E71*D71</f>
        <v>0</v>
      </c>
    </row>
    <row r="72" spans="1:6" x14ac:dyDescent="0.25">
      <c r="A72" s="13">
        <f>A71+1</f>
        <v>55</v>
      </c>
      <c r="B72" s="14" t="s">
        <v>70</v>
      </c>
      <c r="C72" s="15" t="s">
        <v>7</v>
      </c>
      <c r="D72" s="16">
        <v>1</v>
      </c>
      <c r="E72" s="17"/>
      <c r="F72" s="18">
        <f t="shared" si="11"/>
        <v>0</v>
      </c>
    </row>
    <row r="73" spans="1:6" x14ac:dyDescent="0.25">
      <c r="A73" s="13">
        <f t="shared" ref="A73:A83" si="12">A72+1</f>
        <v>56</v>
      </c>
      <c r="B73" s="14" t="s">
        <v>71</v>
      </c>
      <c r="C73" s="15" t="s">
        <v>11</v>
      </c>
      <c r="D73" s="16">
        <v>50</v>
      </c>
      <c r="E73" s="17"/>
      <c r="F73" s="18">
        <f t="shared" si="11"/>
        <v>0</v>
      </c>
    </row>
    <row r="74" spans="1:6" x14ac:dyDescent="0.25">
      <c r="A74" s="13">
        <f t="shared" si="12"/>
        <v>57</v>
      </c>
      <c r="B74" s="14" t="s">
        <v>72</v>
      </c>
      <c r="C74" s="15" t="s">
        <v>17</v>
      </c>
      <c r="D74" s="16">
        <v>7</v>
      </c>
      <c r="E74" s="17"/>
      <c r="F74" s="18">
        <f t="shared" si="11"/>
        <v>0</v>
      </c>
    </row>
    <row r="75" spans="1:6" x14ac:dyDescent="0.25">
      <c r="A75" s="13">
        <f t="shared" si="12"/>
        <v>58</v>
      </c>
      <c r="B75" s="14" t="s">
        <v>73</v>
      </c>
      <c r="C75" s="15" t="s">
        <v>17</v>
      </c>
      <c r="D75" s="16">
        <v>12</v>
      </c>
      <c r="E75" s="17"/>
      <c r="F75" s="18">
        <f t="shared" si="11"/>
        <v>0</v>
      </c>
    </row>
    <row r="76" spans="1:6" x14ac:dyDescent="0.25">
      <c r="A76" s="13">
        <f t="shared" si="12"/>
        <v>59</v>
      </c>
      <c r="B76" s="14" t="s">
        <v>74</v>
      </c>
      <c r="C76" s="15" t="s">
        <v>17</v>
      </c>
      <c r="D76" s="16">
        <v>18</v>
      </c>
      <c r="E76" s="17"/>
      <c r="F76" s="18">
        <f t="shared" si="11"/>
        <v>0</v>
      </c>
    </row>
    <row r="77" spans="1:6" x14ac:dyDescent="0.25">
      <c r="A77" s="13">
        <f t="shared" si="12"/>
        <v>60</v>
      </c>
      <c r="B77" s="14" t="s">
        <v>75</v>
      </c>
      <c r="C77" s="15" t="s">
        <v>17</v>
      </c>
      <c r="D77" s="16">
        <v>56</v>
      </c>
      <c r="E77" s="17"/>
      <c r="F77" s="18">
        <f t="shared" si="11"/>
        <v>0</v>
      </c>
    </row>
    <row r="78" spans="1:6" x14ac:dyDescent="0.25">
      <c r="A78" s="13">
        <f t="shared" si="12"/>
        <v>61</v>
      </c>
      <c r="B78" s="14" t="s">
        <v>76</v>
      </c>
      <c r="C78" s="15" t="s">
        <v>17</v>
      </c>
      <c r="D78" s="16">
        <v>14</v>
      </c>
      <c r="E78" s="17"/>
      <c r="F78" s="18">
        <f t="shared" si="11"/>
        <v>0</v>
      </c>
    </row>
    <row r="79" spans="1:6" x14ac:dyDescent="0.25">
      <c r="A79" s="13">
        <f t="shared" si="12"/>
        <v>62</v>
      </c>
      <c r="B79" s="14" t="s">
        <v>77</v>
      </c>
      <c r="C79" s="15" t="s">
        <v>17</v>
      </c>
      <c r="D79" s="16">
        <v>90</v>
      </c>
      <c r="E79" s="17"/>
      <c r="F79" s="18">
        <f t="shared" si="11"/>
        <v>0</v>
      </c>
    </row>
    <row r="80" spans="1:6" x14ac:dyDescent="0.25">
      <c r="A80" s="13">
        <f t="shared" si="12"/>
        <v>63</v>
      </c>
      <c r="B80" s="14" t="s">
        <v>78</v>
      </c>
      <c r="C80" s="15" t="s">
        <v>17</v>
      </c>
      <c r="D80" s="16">
        <v>38</v>
      </c>
      <c r="E80" s="17"/>
      <c r="F80" s="18">
        <f t="shared" si="11"/>
        <v>0</v>
      </c>
    </row>
    <row r="81" spans="1:6" x14ac:dyDescent="0.25">
      <c r="A81" s="13">
        <f t="shared" si="12"/>
        <v>64</v>
      </c>
      <c r="B81" s="14" t="s">
        <v>79</v>
      </c>
      <c r="C81" s="15" t="s">
        <v>17</v>
      </c>
      <c r="D81" s="16">
        <v>6</v>
      </c>
      <c r="E81" s="17"/>
      <c r="F81" s="18">
        <f t="shared" si="11"/>
        <v>0</v>
      </c>
    </row>
    <row r="82" spans="1:6" x14ac:dyDescent="0.25">
      <c r="A82" s="13">
        <f t="shared" si="12"/>
        <v>65</v>
      </c>
      <c r="B82" s="14" t="s">
        <v>80</v>
      </c>
      <c r="C82" s="15" t="s">
        <v>17</v>
      </c>
      <c r="D82" s="16">
        <v>16</v>
      </c>
      <c r="E82" s="17"/>
      <c r="F82" s="18">
        <f t="shared" si="11"/>
        <v>0</v>
      </c>
    </row>
    <row r="83" spans="1:6" x14ac:dyDescent="0.25">
      <c r="A83" s="13">
        <f t="shared" si="12"/>
        <v>66</v>
      </c>
      <c r="B83" s="14" t="s">
        <v>81</v>
      </c>
      <c r="C83" s="15" t="s">
        <v>50</v>
      </c>
      <c r="D83" s="16">
        <v>1</v>
      </c>
      <c r="E83" s="17"/>
      <c r="F83" s="18">
        <f t="shared" si="11"/>
        <v>0</v>
      </c>
    </row>
    <row r="84" spans="1:6" x14ac:dyDescent="0.25">
      <c r="A84" s="19"/>
      <c r="B84" s="30" t="s">
        <v>82</v>
      </c>
      <c r="C84" s="15"/>
      <c r="D84" s="16">
        <v>0</v>
      </c>
      <c r="E84" s="17"/>
      <c r="F84" s="21">
        <f>SUM(F71:F83)</f>
        <v>0</v>
      </c>
    </row>
    <row r="85" spans="1:6" x14ac:dyDescent="0.25">
      <c r="A85" s="7"/>
      <c r="B85" s="8" t="s">
        <v>116</v>
      </c>
      <c r="C85" s="12"/>
      <c r="D85" s="22">
        <v>0</v>
      </c>
      <c r="E85" s="23"/>
      <c r="F85" s="24"/>
    </row>
    <row r="86" spans="1:6" x14ac:dyDescent="0.25">
      <c r="A86" s="13">
        <f>A83+1</f>
        <v>67</v>
      </c>
      <c r="B86" s="31" t="s">
        <v>83</v>
      </c>
      <c r="C86" s="15" t="s">
        <v>13</v>
      </c>
      <c r="D86" s="16">
        <v>2800</v>
      </c>
      <c r="E86" s="17"/>
      <c r="F86" s="18">
        <f>+E86*D86</f>
        <v>0</v>
      </c>
    </row>
    <row r="87" spans="1:6" x14ac:dyDescent="0.25">
      <c r="A87" s="13">
        <f>A86+1</f>
        <v>68</v>
      </c>
      <c r="B87" s="14" t="s">
        <v>84</v>
      </c>
      <c r="C87" s="15" t="s">
        <v>13</v>
      </c>
      <c r="D87" s="16">
        <v>3700</v>
      </c>
      <c r="E87" s="17"/>
      <c r="F87" s="18">
        <f t="shared" ref="F87:F91" si="13">+E87*D87</f>
        <v>0</v>
      </c>
    </row>
    <row r="88" spans="1:6" x14ac:dyDescent="0.25">
      <c r="A88" s="13">
        <f t="shared" ref="A88:A91" si="14">A87+1</f>
        <v>69</v>
      </c>
      <c r="B88" s="14" t="s">
        <v>85</v>
      </c>
      <c r="C88" s="15" t="s">
        <v>13</v>
      </c>
      <c r="D88" s="16">
        <v>450</v>
      </c>
      <c r="E88" s="17"/>
      <c r="F88" s="18">
        <f t="shared" si="13"/>
        <v>0</v>
      </c>
    </row>
    <row r="89" spans="1:6" x14ac:dyDescent="0.25">
      <c r="A89" s="13">
        <f t="shared" si="14"/>
        <v>70</v>
      </c>
      <c r="B89" s="14" t="s">
        <v>86</v>
      </c>
      <c r="C89" s="15" t="s">
        <v>13</v>
      </c>
      <c r="D89" s="16">
        <v>840</v>
      </c>
      <c r="E89" s="17"/>
      <c r="F89" s="18">
        <f t="shared" si="13"/>
        <v>0</v>
      </c>
    </row>
    <row r="90" spans="1:6" x14ac:dyDescent="0.25">
      <c r="A90" s="13">
        <f t="shared" si="14"/>
        <v>71</v>
      </c>
      <c r="B90" s="14" t="s">
        <v>87</v>
      </c>
      <c r="C90" s="15" t="s">
        <v>13</v>
      </c>
      <c r="D90" s="16">
        <v>810</v>
      </c>
      <c r="E90" s="17"/>
      <c r="F90" s="18">
        <f t="shared" si="13"/>
        <v>0</v>
      </c>
    </row>
    <row r="91" spans="1:6" x14ac:dyDescent="0.25">
      <c r="A91" s="13">
        <f t="shared" si="14"/>
        <v>72</v>
      </c>
      <c r="B91" s="14" t="s">
        <v>88</v>
      </c>
      <c r="C91" s="15" t="s">
        <v>13</v>
      </c>
      <c r="D91" s="16">
        <v>5</v>
      </c>
      <c r="E91" s="17"/>
      <c r="F91" s="18">
        <f t="shared" si="13"/>
        <v>0</v>
      </c>
    </row>
    <row r="92" spans="1:6" x14ac:dyDescent="0.25">
      <c r="A92" s="19"/>
      <c r="B92" s="30" t="s">
        <v>89</v>
      </c>
      <c r="C92" s="15"/>
      <c r="D92" s="32"/>
      <c r="E92" s="15"/>
      <c r="F92" s="21">
        <f>SUM(F86:F91)</f>
        <v>0</v>
      </c>
    </row>
    <row r="93" spans="1:6" x14ac:dyDescent="0.25">
      <c r="A93" s="7"/>
      <c r="B93" s="8" t="s">
        <v>123</v>
      </c>
      <c r="C93" s="12"/>
      <c r="D93" s="22">
        <v>0</v>
      </c>
      <c r="E93" s="23"/>
      <c r="F93" s="24"/>
    </row>
    <row r="94" spans="1:6" x14ac:dyDescent="0.25">
      <c r="A94" s="13">
        <f>A91+1</f>
        <v>73</v>
      </c>
      <c r="B94" s="31" t="s">
        <v>90</v>
      </c>
      <c r="C94" s="15" t="s">
        <v>17</v>
      </c>
      <c r="D94" s="16">
        <v>30</v>
      </c>
      <c r="E94" s="17"/>
      <c r="F94" s="18">
        <f>+E94*D94</f>
        <v>0</v>
      </c>
    </row>
    <row r="95" spans="1:6" x14ac:dyDescent="0.25">
      <c r="A95" s="13">
        <f>A94+1</f>
        <v>74</v>
      </c>
      <c r="B95" s="14" t="s">
        <v>91</v>
      </c>
      <c r="C95" s="15" t="s">
        <v>17</v>
      </c>
      <c r="D95" s="16">
        <v>15</v>
      </c>
      <c r="E95" s="17"/>
      <c r="F95" s="18">
        <f t="shared" ref="F95:F104" si="15">+E95*D95</f>
        <v>0</v>
      </c>
    </row>
    <row r="96" spans="1:6" x14ac:dyDescent="0.25">
      <c r="A96" s="13">
        <f t="shared" ref="A96:A100" si="16">A95+1</f>
        <v>75</v>
      </c>
      <c r="B96" s="14" t="s">
        <v>92</v>
      </c>
      <c r="C96" s="15" t="s">
        <v>93</v>
      </c>
      <c r="D96" s="16">
        <v>150</v>
      </c>
      <c r="E96" s="17"/>
      <c r="F96" s="18">
        <f t="shared" si="15"/>
        <v>0</v>
      </c>
    </row>
    <row r="97" spans="1:6" x14ac:dyDescent="0.25">
      <c r="A97" s="13">
        <f t="shared" si="16"/>
        <v>76</v>
      </c>
      <c r="B97" s="14" t="s">
        <v>94</v>
      </c>
      <c r="C97" s="15" t="s">
        <v>17</v>
      </c>
      <c r="D97" s="16">
        <v>5</v>
      </c>
      <c r="E97" s="17"/>
      <c r="F97" s="18">
        <f t="shared" si="15"/>
        <v>0</v>
      </c>
    </row>
    <row r="98" spans="1:6" x14ac:dyDescent="0.25">
      <c r="A98" s="13">
        <f t="shared" si="16"/>
        <v>77</v>
      </c>
      <c r="B98" s="14" t="s">
        <v>95</v>
      </c>
      <c r="C98" s="15" t="s">
        <v>96</v>
      </c>
      <c r="D98" s="16">
        <v>120</v>
      </c>
      <c r="E98" s="17"/>
      <c r="F98" s="18">
        <f t="shared" si="15"/>
        <v>0</v>
      </c>
    </row>
    <row r="99" spans="1:6" x14ac:dyDescent="0.25">
      <c r="A99" s="13">
        <f t="shared" si="16"/>
        <v>78</v>
      </c>
      <c r="B99" s="14" t="s">
        <v>97</v>
      </c>
      <c r="C99" s="15" t="s">
        <v>17</v>
      </c>
      <c r="D99" s="16">
        <v>10</v>
      </c>
      <c r="E99" s="17"/>
      <c r="F99" s="18">
        <f t="shared" si="15"/>
        <v>0</v>
      </c>
    </row>
    <row r="100" spans="1:6" x14ac:dyDescent="0.25">
      <c r="A100" s="13">
        <f t="shared" si="16"/>
        <v>79</v>
      </c>
      <c r="B100" s="14" t="s">
        <v>98</v>
      </c>
      <c r="C100" s="15"/>
      <c r="D100" s="16"/>
      <c r="E100" s="17"/>
      <c r="F100" s="18">
        <f t="shared" si="15"/>
        <v>0</v>
      </c>
    </row>
    <row r="101" spans="1:6" x14ac:dyDescent="0.25">
      <c r="A101" s="13"/>
      <c r="B101" s="14" t="s">
        <v>99</v>
      </c>
      <c r="C101" s="15" t="s">
        <v>96</v>
      </c>
      <c r="D101" s="16">
        <v>200</v>
      </c>
      <c r="E101" s="17"/>
      <c r="F101" s="18">
        <f t="shared" si="15"/>
        <v>0</v>
      </c>
    </row>
    <row r="102" spans="1:6" x14ac:dyDescent="0.25">
      <c r="A102" s="13"/>
      <c r="B102" s="14" t="s">
        <v>100</v>
      </c>
      <c r="C102" s="15" t="s">
        <v>96</v>
      </c>
      <c r="D102" s="16">
        <v>800</v>
      </c>
      <c r="E102" s="17"/>
      <c r="F102" s="18">
        <f t="shared" si="15"/>
        <v>0</v>
      </c>
    </row>
    <row r="103" spans="1:6" x14ac:dyDescent="0.25">
      <c r="A103" s="13"/>
      <c r="B103" s="14" t="s">
        <v>101</v>
      </c>
      <c r="C103" s="15" t="s">
        <v>17</v>
      </c>
      <c r="D103" s="16">
        <v>2</v>
      </c>
      <c r="E103" s="17"/>
      <c r="F103" s="18">
        <f t="shared" si="15"/>
        <v>0</v>
      </c>
    </row>
    <row r="104" spans="1:6" x14ac:dyDescent="0.25">
      <c r="A104" s="13">
        <f>A100+1</f>
        <v>80</v>
      </c>
      <c r="B104" s="14" t="s">
        <v>102</v>
      </c>
      <c r="C104" s="15" t="s">
        <v>103</v>
      </c>
      <c r="D104" s="16">
        <v>15</v>
      </c>
      <c r="E104" s="17"/>
      <c r="F104" s="18">
        <f t="shared" si="15"/>
        <v>0</v>
      </c>
    </row>
    <row r="105" spans="1:6" x14ac:dyDescent="0.25">
      <c r="A105" s="19"/>
      <c r="B105" s="30" t="s">
        <v>117</v>
      </c>
      <c r="C105" s="15"/>
      <c r="D105" s="32"/>
      <c r="E105" s="15"/>
      <c r="F105" s="21">
        <f>SUM(F94:F104)</f>
        <v>0</v>
      </c>
    </row>
    <row r="106" spans="1:6" x14ac:dyDescent="0.25">
      <c r="A106" s="33"/>
      <c r="B106" s="34"/>
      <c r="C106" s="35"/>
      <c r="D106" s="36"/>
      <c r="E106" s="35"/>
      <c r="F106" s="35"/>
    </row>
    <row r="107" spans="1:6" ht="18.75" x14ac:dyDescent="0.25">
      <c r="B107" s="46" t="s">
        <v>121</v>
      </c>
      <c r="C107" s="34"/>
      <c r="D107" s="48" t="s">
        <v>104</v>
      </c>
      <c r="E107" s="48"/>
      <c r="F107" s="21">
        <f>+F15+F22+F27+F34+F49+F69+F84+F92+F105</f>
        <v>0</v>
      </c>
    </row>
    <row r="108" spans="1:6" ht="18.75" x14ac:dyDescent="0.3">
      <c r="B108" s="47" t="s">
        <v>122</v>
      </c>
      <c r="C108" s="34"/>
      <c r="D108" s="48" t="s">
        <v>105</v>
      </c>
      <c r="E108" s="48"/>
      <c r="F108" s="21">
        <f>+F107*20%</f>
        <v>0</v>
      </c>
    </row>
    <row r="109" spans="1:6" x14ac:dyDescent="0.25">
      <c r="B109" s="34"/>
      <c r="C109" s="34"/>
      <c r="D109" s="48" t="s">
        <v>106</v>
      </c>
      <c r="E109" s="48"/>
      <c r="F109" s="21">
        <f>+F108+F107</f>
        <v>0</v>
      </c>
    </row>
    <row r="110" spans="1:6" x14ac:dyDescent="0.25">
      <c r="F110" s="38"/>
    </row>
    <row r="112" spans="1:6" ht="15.75" x14ac:dyDescent="0.25">
      <c r="E112" s="39"/>
      <c r="F112" s="40"/>
    </row>
    <row r="115" spans="2:6" ht="15.75" x14ac:dyDescent="0.25">
      <c r="D115" s="41"/>
      <c r="E115" s="42"/>
      <c r="F115" s="42"/>
    </row>
    <row r="116" spans="2:6" ht="15.75" x14ac:dyDescent="0.25">
      <c r="D116" s="41"/>
      <c r="E116" s="42"/>
      <c r="F116" s="42"/>
    </row>
    <row r="117" spans="2:6" ht="15.75" x14ac:dyDescent="0.25">
      <c r="D117" s="41"/>
      <c r="E117" s="43"/>
      <c r="F117" s="40"/>
    </row>
    <row r="120" spans="2:6" x14ac:dyDescent="0.25">
      <c r="F120" s="44"/>
    </row>
    <row r="123" spans="2:6" x14ac:dyDescent="0.25">
      <c r="F123" s="38"/>
    </row>
    <row r="127" spans="2:6" x14ac:dyDescent="0.25">
      <c r="B127" s="45"/>
    </row>
  </sheetData>
  <mergeCells count="6">
    <mergeCell ref="D109:E109"/>
    <mergeCell ref="A1:F1"/>
    <mergeCell ref="A2:F2"/>
    <mergeCell ref="A3:F3"/>
    <mergeCell ref="D107:E107"/>
    <mergeCell ref="D108:E1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constructions tiz</dc:creator>
  <cp:lastModifiedBy>user</cp:lastModifiedBy>
  <dcterms:created xsi:type="dcterms:W3CDTF">2026-07-17T12:33:29Z</dcterms:created>
  <dcterms:modified xsi:type="dcterms:W3CDTF">2026-07-21T14:45:15Z</dcterms:modified>
</cp:coreProperties>
</file>