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AOO 2026\AOON° 89-2026\"/>
    </mc:Choice>
  </mc:AlternateContent>
  <xr:revisionPtr revIDLastSave="0" documentId="13_ncr:1_{25704DE0-A520-420D-A8E9-802731A79235}" xr6:coauthVersionLast="47" xr6:coauthVersionMax="47" xr10:uidLastSave="{00000000-0000-0000-0000-000000000000}"/>
  <bookViews>
    <workbookView xWindow="-120" yWindow="-120" windowWidth="29040" windowHeight="15840" tabRatio="655" xr2:uid="{00000000-000D-0000-FFFF-FFFF00000000}"/>
  </bookViews>
  <sheets>
    <sheet name="B.P  " sheetId="26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cof6" localSheetId="0">#REF!</definedName>
    <definedName name="____cof6">#REF!</definedName>
    <definedName name="____Obj3" localSheetId="0">[1]SAISIE!#REF!</definedName>
    <definedName name="____Obj3">[1]SAISIE!#REF!</definedName>
    <definedName name="___cof6" localSheetId="0">#REF!</definedName>
    <definedName name="___cof6">#REF!</definedName>
    <definedName name="___Obj3" localSheetId="0">[1]SAISIE!#REF!</definedName>
    <definedName name="___Obj3">[1]SAISIE!#REF!</definedName>
    <definedName name="__cof6" localSheetId="0">#REF!</definedName>
    <definedName name="__cof6">#REF!</definedName>
    <definedName name="__IntlFixup" hidden="1">TRUE</definedName>
    <definedName name="__IntlFixupTable" localSheetId="0" hidden="1">#REF!</definedName>
    <definedName name="__IntlFixupTable" hidden="1">#REF!</definedName>
    <definedName name="__Obj3" localSheetId="0">[1]SAISIE!#REF!</definedName>
    <definedName name="__Obj3">[1]SAISIE!#REF!</definedName>
    <definedName name="_1__cof16_1_1">#REF!</definedName>
    <definedName name="_1__TERRASSEMENTS">#REF!</definedName>
    <definedName name="_1_cof16_1_1" localSheetId="0">#REF!</definedName>
    <definedName name="_1_cof16_1_1">#REF!</definedName>
    <definedName name="_10coef10_1_1">#REF!</definedName>
    <definedName name="_11coef12_1_1">#REF!</definedName>
    <definedName name="_12coef14_1_1">#REF!</definedName>
    <definedName name="_13ME_1" localSheetId="0">'[2]decompte marche mozobat'!#REF!</definedName>
    <definedName name="_14ME_1">'[2]decompte marche mozobat'!#REF!</definedName>
    <definedName name="_2__cof6_1_1">#REF!</definedName>
    <definedName name="_2_cof6_1_1" localSheetId="0">#REF!</definedName>
    <definedName name="_2_cof6_1_1">#REF!</definedName>
    <definedName name="_2001" localSheetId="0">[3]PERSONNALISER!#REF!</definedName>
    <definedName name="_2001">[3]PERSONNALISER!#REF!</definedName>
    <definedName name="_3__ME_1" localSheetId="0">'[2]decompte marche mozobat'!#REF!</definedName>
    <definedName name="_3coef10_1_1" localSheetId="0">#REF!</definedName>
    <definedName name="_3coef10_1_1">#REF!</definedName>
    <definedName name="_4__ME_1">'[2]decompte marche mozobat'!#REF!</definedName>
    <definedName name="_4coef12_1_1" localSheetId="0">#REF!</definedName>
    <definedName name="_4coef12_1_1">#REF!</definedName>
    <definedName name="_5_coef10_1_1">#REF!</definedName>
    <definedName name="_5coef14_1_1" localSheetId="0">#REF!</definedName>
    <definedName name="_5coef14_1_1">#REF!</definedName>
    <definedName name="_6_coef12_1_1">#REF!</definedName>
    <definedName name="_6ME_1" localSheetId="0">'[2]decompte marche mozobat'!#REF!</definedName>
    <definedName name="_6ME_1">'[2]decompte marche mozobat'!#REF!</definedName>
    <definedName name="_7_coef14_1_1">#REF!</definedName>
    <definedName name="_8_cof16_1_1">#REF!</definedName>
    <definedName name="_9_cof6_1_1">#REF!</definedName>
    <definedName name="_cof16_1" localSheetId="0">#REF!</definedName>
    <definedName name="_cof16_1">#REF!</definedName>
    <definedName name="_cof6" localSheetId="0">#REF!</definedName>
    <definedName name="_cof6">#REF!</definedName>
    <definedName name="_cof6_1" localSheetId="0">#REF!</definedName>
    <definedName name="_cof6_1">#REF!</definedName>
    <definedName name="_Obj3" localSheetId="0">[1]SAISIE!#REF!</definedName>
    <definedName name="_Obj3">[1]SAISIE!#REF!</definedName>
    <definedName name="AAA" localSheetId="0">[3]PERSONNALISER!#REF!</definedName>
    <definedName name="AAA">[3]PERSONNALISER!#REF!</definedName>
    <definedName name="adr" localSheetId="0">[1]SAISIE!#REF!</definedName>
    <definedName name="adr">[1]SAISIE!#REF!</definedName>
    <definedName name="article" localSheetId="0">[1]SAISIE!#REF!</definedName>
    <definedName name="article">[1]SAISIE!#REF!</definedName>
    <definedName name="AZ" localSheetId="0">[4]PERSONNALISER!#REF!</definedName>
    <definedName name="AZ">[4]PERSONNALISER!#REF!</definedName>
    <definedName name="_xlnm.Database" localSheetId="0">#REF!</definedName>
    <definedName name="_xlnm.Database">#REF!</definedName>
    <definedName name="Chapitre" localSheetId="0">[1]SAISIE!#REF!</definedName>
    <definedName name="Chapitre">[1]SAISIE!#REF!</definedName>
    <definedName name="coef10">#REF!</definedName>
    <definedName name="coef10_1" localSheetId="0">#REF!</definedName>
    <definedName name="coef10_1">#REF!</definedName>
    <definedName name="coef12">#REF!</definedName>
    <definedName name="coef12_1" localSheetId="0">#REF!</definedName>
    <definedName name="coef12_1">#REF!</definedName>
    <definedName name="coef14">#REF!</definedName>
    <definedName name="coef14_1" localSheetId="0">#REF!</definedName>
    <definedName name="coef14_1">#REF!</definedName>
    <definedName name="coef16">#REF!</definedName>
    <definedName name="coef20">#REF!</definedName>
    <definedName name="coef6">#REF!</definedName>
    <definedName name="coef8">#REF!</definedName>
    <definedName name="cof6_1" localSheetId="0">#REF!</definedName>
    <definedName name="cof6_1">#REF!</definedName>
    <definedName name="compte" localSheetId="0">[1]SAISIE!#REF!</definedName>
    <definedName name="compte">[1]SAISIE!#REF!</definedName>
    <definedName name="Copie" localSheetId="0">#REF!</definedName>
    <definedName name="Copie">#REF!</definedName>
    <definedName name="cps" localSheetId="0">[1]SAISIE!#REF!</definedName>
    <definedName name="cps">[1]SAISIE!#REF!</definedName>
    <definedName name="dat" localSheetId="0">[1]SAISIE!#REF!</definedName>
    <definedName name="dat">[1]SAISIE!#REF!</definedName>
    <definedName name="E" localSheetId="0">#REF!</definedName>
    <definedName name="E">#REF!</definedName>
    <definedName name="EEEE" hidden="1">#REF!</definedName>
    <definedName name="en" localSheetId="0">[4]PERSONNALISER!#REF!</definedName>
    <definedName name="en">[4]PERSONNALISER!#REF!</definedName>
    <definedName name="_xlnm.Print_Titles">#REF!</definedName>
    <definedName name="mar" hidden="1">#REF!</definedName>
    <definedName name="ME" localSheetId="0">[5]decompte!#REF!</definedName>
    <definedName name="ME">[5]decompte!#REF!</definedName>
    <definedName name="ME_1">#REF!</definedName>
    <definedName name="mois" localSheetId="0">[6]Personnaliser!#REF!</definedName>
    <definedName name="mois">[6]Personnaliser!#REF!</definedName>
    <definedName name="MtOrdo">[7]Personnaliser!$F$15</definedName>
    <definedName name="n_Ordo">[7]Personnaliser!$F$13</definedName>
    <definedName name="ordre" localSheetId="0">[1]SAISIE!#REF!</definedName>
    <definedName name="ordre">[1]SAISIE!#REF!</definedName>
    <definedName name="parag" localSheetId="0">[1]SAISIE!#REF!</definedName>
    <definedName name="parag">[1]SAISIE!#REF!</definedName>
    <definedName name="ppp" localSheetId="0">[8]PERSONNALISER!#REF!</definedName>
    <definedName name="ppp">[8]PERSONNALISER!#REF!</definedName>
    <definedName name="RECAP" localSheetId="0">#REF!</definedName>
    <definedName name="RECAP">#REF!</definedName>
    <definedName name="VISA" localSheetId="0">[9]PERSONNALISER!#REF!</definedName>
    <definedName name="VISA">[9]PERSONNALISER!#REF!</definedName>
    <definedName name="VISA1" localSheetId="0">[4]PERSONNALISER!#REF!</definedName>
    <definedName name="VISA1">[4]PERSONNALISER!#REF!</definedName>
    <definedName name="_xlnm.Print_Area" localSheetId="0">'B.P  '!$A$1:$F$203</definedName>
  </definedNames>
  <calcPr calcId="181029"/>
</workbook>
</file>

<file path=xl/calcChain.xml><?xml version="1.0" encoding="utf-8"?>
<calcChain xmlns="http://schemas.openxmlformats.org/spreadsheetml/2006/main">
  <c r="A16" i="260" l="1"/>
  <c r="G58" i="260" l="1"/>
  <c r="G105" i="260"/>
  <c r="G184" i="260"/>
  <c r="G198" i="260"/>
  <c r="G77" i="260"/>
  <c r="G177" i="260"/>
  <c r="G67" i="260"/>
  <c r="G191" i="260"/>
  <c r="G135" i="260"/>
  <c r="G201" i="260" l="1"/>
  <c r="B292" i="260"/>
  <c r="A7" i="260"/>
  <c r="A8" i="260" s="1"/>
  <c r="A9" i="260" s="1"/>
  <c r="A10" i="260" s="1"/>
  <c r="A11" i="260" s="1"/>
  <c r="A13" i="260" s="1"/>
  <c r="A28" i="260" s="1"/>
  <c r="A29" i="260" s="1"/>
  <c r="A31" i="260" s="1"/>
  <c r="A32" i="260" s="1"/>
  <c r="A33" i="260" s="1"/>
  <c r="A21" i="260" s="1"/>
</calcChain>
</file>

<file path=xl/sharedStrings.xml><?xml version="1.0" encoding="utf-8"?>
<sst xmlns="http://schemas.openxmlformats.org/spreadsheetml/2006/main" count="369" uniqueCount="213">
  <si>
    <t>U</t>
  </si>
  <si>
    <t>ML</t>
  </si>
  <si>
    <t>TVA 20%</t>
  </si>
  <si>
    <t>ENS</t>
  </si>
  <si>
    <t>TOTAL HORS TAXE</t>
  </si>
  <si>
    <t>TOTAL TTC</t>
  </si>
  <si>
    <t>BORDOREAUX DES PRIX DETAILS ESTIMATIF</t>
  </si>
  <si>
    <t>M3</t>
  </si>
  <si>
    <t>MACONNERIE EN FONDATION</t>
  </si>
  <si>
    <t>M2</t>
  </si>
  <si>
    <t>DALLAGES ET FORME.</t>
  </si>
  <si>
    <t>BETON ARME EN ELEVATION.</t>
  </si>
  <si>
    <t xml:space="preserve">PLANCHERS EN HOURDIS  CREUX  Y COMPRIS BETON ET ACIER  </t>
  </si>
  <si>
    <t>MACONNERIE ET CLOISONS.</t>
  </si>
  <si>
    <t>A-MENUISERIE BOIS</t>
  </si>
  <si>
    <t>N° 
PRIX</t>
  </si>
  <si>
    <t>Prix Unitaire HT</t>
  </si>
  <si>
    <t>PRIX TOTAL
 Hors TVA</t>
  </si>
  <si>
    <r>
      <t xml:space="preserve">DESIGNATION  DES  OUVRAGES </t>
    </r>
    <r>
      <rPr>
        <b/>
        <sz val="10"/>
        <color indexed="10"/>
        <rFont val="Eras Medium ITC"/>
        <family val="2"/>
      </rPr>
      <t/>
    </r>
  </si>
  <si>
    <t>TERRASSEMENT</t>
  </si>
  <si>
    <t>I- GROS - ŒUVRES</t>
  </si>
  <si>
    <t>Béton de propreté</t>
  </si>
  <si>
    <t>Maçonnerie de moellons en fondation</t>
  </si>
  <si>
    <t>BETON ARME EN FONDATIONS</t>
  </si>
  <si>
    <t>CANALISATIONS - EGOUTS</t>
  </si>
  <si>
    <t>Simple cloisons en brique creuse de 12T</t>
  </si>
  <si>
    <t>ENDUITS</t>
  </si>
  <si>
    <t>Table prof en béton y/c revêtement en marbre granite</t>
  </si>
  <si>
    <t>Table de préparation en béton  y/c revêtement en marbre granite</t>
  </si>
  <si>
    <t>Table d'élève en béton de 0,65 M  y/c revêtement en marbre granite</t>
  </si>
  <si>
    <t>Banquettes en bois et métal</t>
  </si>
  <si>
    <t>IV / MENUISERIE</t>
  </si>
  <si>
    <t>Rayonnage pour bibliothèque</t>
  </si>
  <si>
    <t>V /  ELECTRICITE - LUSTRERIE</t>
  </si>
  <si>
    <t>Liaison équipotentielle</t>
  </si>
  <si>
    <t>Tuyauterie en PVC</t>
  </si>
  <si>
    <t xml:space="preserve">Terrain de Hand-ball+Traçage et Equipement </t>
  </si>
  <si>
    <t xml:space="preserve">Terrain de Basket-ball +Traçage et Equipement </t>
  </si>
  <si>
    <t xml:space="preserve">Terrain de Volley-ball +Traçage et Equipement </t>
  </si>
  <si>
    <t xml:space="preserve">Fourniture et pose de fenêtre et chassis en aluminium </t>
  </si>
  <si>
    <t>Piste d'athlétisme</t>
  </si>
  <si>
    <t xml:space="preserve">Saut en longueur </t>
  </si>
  <si>
    <t>Lance poids</t>
  </si>
  <si>
    <t xml:space="preserve">Quantité </t>
  </si>
  <si>
    <t>Vannes d’arrêts dans regards</t>
  </si>
  <si>
    <t xml:space="preserve">Pour plancher de 15+5 </t>
  </si>
  <si>
    <t>Fouilles en puits, en tranchée, ou rigole dans tout terrain y/c rocher</t>
  </si>
  <si>
    <t>Pour plancher de 25+5</t>
  </si>
  <si>
    <t>CANIVEAU EN BÉTON ARMÉ DE 40CM X 40CM ET TOUTES PROFONDEURS ET GRILLES</t>
  </si>
  <si>
    <t>PROJET: TRAVAUX DE CONSTRUCTION COLLEGE SIDI MOUSSA A LA CR SIDI MOUSSA LAMHAYA RELEVANT DE LA DIRECTION PROVINCIALE D’OUJDA-ANGAD</t>
  </si>
  <si>
    <t>Décapage et nivelement du terrain y compris  évacuation  et nettoyage .</t>
  </si>
  <si>
    <t>Mise en remblais ou evacuation des déblais à la décharge Publique</t>
  </si>
  <si>
    <t xml:space="preserve">Apport et mise en place de tout venant </t>
  </si>
  <si>
    <t xml:space="preserve">Renformis en beton </t>
  </si>
  <si>
    <t>Dallage éxterieur (cour, allées, trottoir périphérique)</t>
  </si>
  <si>
    <t>Mise à la terre en cable cuivre nu 28mm2</t>
  </si>
  <si>
    <t xml:space="preserve">trop plein de terrasse Ø 100 </t>
  </si>
  <si>
    <t>Regard en BA visitable de 60x60cm</t>
  </si>
  <si>
    <t>REGARD POUR ÉVACUATION</t>
  </si>
  <si>
    <t>Regard en BA non visitable de 40x40cm</t>
  </si>
  <si>
    <t xml:space="preserve">Caniveau en BA de 40 cmx40cm et tout profendeurs et grilles </t>
  </si>
  <si>
    <t>Mur d'acrotére</t>
  </si>
  <si>
    <t>Simple Cloisons en briques rouge de 6 T</t>
  </si>
  <si>
    <t>Mur de cloture en agglos de 2,40 à 2,60m de hauteur hors chainage y/c motif decoratif</t>
  </si>
  <si>
    <t>Mur de cloture facade principale de 2,40 à 2,60 m de hauteur hors chainage y/c grille de défense</t>
  </si>
  <si>
    <t>Forme de pente y/c  chape de lissage</t>
  </si>
  <si>
    <t>Etanchéité bicouche auto protégé y/c relevé</t>
  </si>
  <si>
    <t xml:space="preserve">Solins grillages </t>
  </si>
  <si>
    <t xml:space="preserve">Fourniture et pose de gargouilles  y/c crapaudines </t>
  </si>
  <si>
    <t>Chute d'évacuation en PVC Ø125mm</t>
  </si>
  <si>
    <t>Couvre joint de dilatation au sol encastré</t>
  </si>
  <si>
    <t xml:space="preserve">Couvre joint de dilatation aux murs et plafonds </t>
  </si>
  <si>
    <t>Revetement murale en carreau gres cerame</t>
  </si>
  <si>
    <t>Marche et contre marche en gres cerame antiderapant y/c plinthe</t>
  </si>
  <si>
    <t>Revêtement de sol en carreaux de Rev-sol</t>
  </si>
  <si>
    <t>Revetement de tablette en marbre granite d'epaisseur 2cm</t>
  </si>
  <si>
    <t>Revetement du sol en Mignonnette lavée y/c retombée</t>
  </si>
  <si>
    <t xml:space="preserve">fourniture et pose de claustras </t>
  </si>
  <si>
    <t>Faux plafonds en staff lisse y/c joint creux sans plus-value</t>
  </si>
  <si>
    <t>m²</t>
  </si>
  <si>
    <t>ml</t>
  </si>
  <si>
    <t>B-MENUISERIE ALIMINUIM</t>
  </si>
  <si>
    <t>C- - MENUISERIE METALLIQUE - FERRONNERIE</t>
  </si>
  <si>
    <t>Fourniture et pose Garde-corps métallique  H 100cm</t>
  </si>
  <si>
    <t>Enseigne potence fer forge pour porte</t>
  </si>
  <si>
    <t>Porte métallique</t>
  </si>
  <si>
    <t>Portail et portillon métallique</t>
  </si>
  <si>
    <t>Mur de clôture en grillage soude</t>
  </si>
  <si>
    <t xml:space="preserve"> Portail métallique coulissant (350 x 2,20 cm)</t>
  </si>
  <si>
    <t xml:space="preserve">Bancs maçonnés pour vestiaires </t>
  </si>
  <si>
    <t>Branchement définitif d’électricité y compris boite de coupure.</t>
  </si>
  <si>
    <t xml:space="preserve">Câble u1000 ro2v CU  4x 50mm² </t>
  </si>
  <si>
    <t xml:space="preserve">Câble u1000 ro2v CU  4x 25mm² </t>
  </si>
  <si>
    <t>Câble u1000 ro2v CU  4x 16mm²</t>
  </si>
  <si>
    <t>Câble u1000 ro2v CU  4x 10mm²</t>
  </si>
  <si>
    <t>Câble u1000 ro2v CU  2x 10mm²</t>
  </si>
  <si>
    <t>Tableau général de basse tension</t>
  </si>
  <si>
    <t>Tableau de protection y compris disjoncteur 30 a/40a</t>
  </si>
  <si>
    <r>
      <t>Boite de coupure et raccordement électrique étanche</t>
    </r>
    <r>
      <rPr>
        <b/>
        <u/>
        <sz val="12"/>
        <color rgb="FF0070C0"/>
        <rFont val="Cambria"/>
        <family val="1"/>
      </rPr>
      <t xml:space="preserve"> </t>
    </r>
  </si>
  <si>
    <t>Coffret de comptage basse tension et compteur 4fils</t>
  </si>
  <si>
    <t>Boite de dérivation</t>
  </si>
  <si>
    <t>Foyers lumineux simple allumage</t>
  </si>
  <si>
    <t xml:space="preserve">Foyers lumineux double allumage </t>
  </si>
  <si>
    <t>Foyer lumineux sur va et vient</t>
  </si>
  <si>
    <t>Bouton poussoir</t>
  </si>
  <si>
    <t xml:space="preserve">Prise de courant 2x32 A+T étanche </t>
  </si>
  <si>
    <t>Plafonnier LED 40w carre 60x60 cm encastre ou apparent</t>
  </si>
  <si>
    <t>Plafonnier étanche LED 40w carre 60x60 cm  apparent</t>
  </si>
  <si>
    <t>Hublot étanche a LED  encastre ou apparent</t>
  </si>
  <si>
    <t>Fourniture et pose applique murale a LED</t>
  </si>
  <si>
    <t>Projecteur d’éclairage extérieur 50w  LED</t>
  </si>
  <si>
    <t xml:space="preserve"> Bloc autonome de secours 60LM</t>
  </si>
  <si>
    <t xml:space="preserve">Alimentation enseigne </t>
  </si>
  <si>
    <t xml:space="preserve">Prise RJ 45 cat. 6    </t>
  </si>
  <si>
    <t>Prise de téléphone avec câble d’installation y/c appareillage.</t>
  </si>
  <si>
    <t>Système d'alarme type 4</t>
  </si>
  <si>
    <t>Sirène</t>
  </si>
  <si>
    <r>
      <t xml:space="preserve"> </t>
    </r>
    <r>
      <rPr>
        <sz val="12"/>
        <color rgb="FF000000"/>
        <rFont val="Cambria"/>
        <family val="1"/>
      </rPr>
      <t>Prise de courant 2x16 A+T</t>
    </r>
  </si>
  <si>
    <t>Niche compteur eau potable</t>
  </si>
  <si>
    <t xml:space="preserve">Réseau de distribution intérieur </t>
  </si>
  <si>
    <t>Conduite PEHD Ø75 MM</t>
  </si>
  <si>
    <t>Conduite PEHD Ø63 MM</t>
  </si>
  <si>
    <t>Conduite PEHD Ø40 MM</t>
  </si>
  <si>
    <t>Conduite PEHD Ø32 MM</t>
  </si>
  <si>
    <t xml:space="preserve">Diam 63 </t>
  </si>
  <si>
    <t xml:space="preserve">Diam 50 </t>
  </si>
  <si>
    <t xml:space="preserve">Diam 40 </t>
  </si>
  <si>
    <t>Diam 32</t>
  </si>
  <si>
    <t xml:space="preserve">Tube en PPR encastré ou apparent </t>
  </si>
  <si>
    <t>Conduite PPR Ø40 MM</t>
  </si>
  <si>
    <t>Conduite PPR Ø32 MM</t>
  </si>
  <si>
    <t>Conduite PPR Ø25 MM</t>
  </si>
  <si>
    <t xml:space="preserve">Diam 75      </t>
  </si>
  <si>
    <t xml:space="preserve">Diam 100    </t>
  </si>
  <si>
    <t>Siphon de sol de 100 x100mm avec sortie Ø32</t>
  </si>
  <si>
    <t>Appareils sanitaires</t>
  </si>
  <si>
    <t xml:space="preserve">W.C à l'anglaise </t>
  </si>
  <si>
    <t>W.C à la turque</t>
  </si>
  <si>
    <t xml:space="preserve">WC à l`anglaise PMR </t>
  </si>
  <si>
    <t xml:space="preserve">Lavabo à Vasque </t>
  </si>
  <si>
    <t>Lavabo collectif duo en cérame EF</t>
  </si>
  <si>
    <t>Distributeur savon liquide</t>
  </si>
  <si>
    <t>Distributeur papier hygiénique</t>
  </si>
  <si>
    <t>Glace miroir</t>
  </si>
  <si>
    <t>Evier inox à 2 bacs</t>
  </si>
  <si>
    <t xml:space="preserve"> Timbre pour laboratoire à un seul bac</t>
  </si>
  <si>
    <t>Receveur de douche avec équipements</t>
  </si>
  <si>
    <t>Robinet à poussoir</t>
  </si>
  <si>
    <t>Robinet de puisage diamètre 15</t>
  </si>
  <si>
    <t>Chauffe-eau électrique de 100l</t>
  </si>
  <si>
    <t>Chauffe-eau solaire de 200 l</t>
  </si>
  <si>
    <t>Armoire ria avec 30m de tube semi-rigide</t>
  </si>
  <si>
    <t xml:space="preserve">Extincteur a poudre de 6 kg à ABC </t>
  </si>
  <si>
    <t>Poteau d’incendie</t>
  </si>
  <si>
    <t>Evacuation et descente d'eau pluviale en PVC Ø110MM</t>
  </si>
  <si>
    <t xml:space="preserve">Peinture vinylique intérieure sur murs et plafond </t>
  </si>
  <si>
    <r>
      <t>Peinture intérieur glycérophtalique sur mur et plafond</t>
    </r>
    <r>
      <rPr>
        <u/>
        <sz val="12"/>
        <color rgb="FF000000"/>
        <rFont val="Cambria"/>
        <family val="1"/>
      </rPr>
      <t xml:space="preserve"> </t>
    </r>
    <r>
      <rPr>
        <sz val="12"/>
        <color rgb="FF000000"/>
        <rFont val="Cambria"/>
        <family val="1"/>
      </rPr>
      <t xml:space="preserve">humides </t>
    </r>
  </si>
  <si>
    <t xml:space="preserve">Peinture extérieur REXOLIT sur mur </t>
  </si>
  <si>
    <t xml:space="preserve">Revêtement murale en granulat de marbre (pasta) </t>
  </si>
  <si>
    <t xml:space="preserve">Peinture glycérophtalique sur menuiserie bois </t>
  </si>
  <si>
    <r>
      <t>Peinture glycérophtalique sur menuiserie métallique</t>
    </r>
    <r>
      <rPr>
        <u/>
        <sz val="12"/>
        <color rgb="FF000000"/>
        <rFont val="Cambria"/>
        <family val="1"/>
      </rPr>
      <t xml:space="preserve"> </t>
    </r>
  </si>
  <si>
    <t>Fourniture et pose des bancs en béton</t>
  </si>
  <si>
    <t>Fourniture et pose des bordurettes des jardins</t>
  </si>
  <si>
    <t>Fourniture et pose de bordures type T3</t>
  </si>
  <si>
    <t>Fourniture d’arbres genre FILAO de 2,5m</t>
  </si>
  <si>
    <t>Fourniture d’arbres genre PEUPLIER de 2,5m</t>
  </si>
  <si>
    <t>Apport et mise en place de terre végétale</t>
  </si>
  <si>
    <t>m³</t>
  </si>
  <si>
    <t>FT</t>
  </si>
  <si>
    <t xml:space="preserve">Frais d'autorisation </t>
  </si>
  <si>
    <t>II / ETANCHEITE</t>
  </si>
  <si>
    <t>III / REVETEMENT</t>
  </si>
  <si>
    <t>VI-PLOMBERIE SANITAIRE</t>
  </si>
  <si>
    <t>VI- PEINTURE</t>
  </si>
  <si>
    <t xml:space="preserve">VII- AMENAGEMENT EXTERIEUR </t>
  </si>
  <si>
    <t xml:space="preserve">VIII- TERRAIN DE SPORT </t>
  </si>
  <si>
    <t xml:space="preserve">IX- DIVERS </t>
  </si>
  <si>
    <t>Béton pour béton arme en fondation pour tout ouvrage y/c acier</t>
  </si>
  <si>
    <t>Pour plancher de 25+7</t>
  </si>
  <si>
    <t>Pour plancher de 25+10</t>
  </si>
  <si>
    <t xml:space="preserve">Fouilles en pleine masse dans tout terrain de toute nature  y/c rocher </t>
  </si>
  <si>
    <t>Arase étanche</t>
  </si>
  <si>
    <t xml:space="preserve">Herissonnage en pierres sèches </t>
  </si>
  <si>
    <t xml:space="preserve">Formes en béton pour marches d'entrées et rampes </t>
  </si>
  <si>
    <t>Buse en PVC-U Ø200 type assainissement</t>
  </si>
  <si>
    <t>Buse en PVC-U Ø315 type assainissement</t>
  </si>
  <si>
    <t>Béton pour béton arme en élévations  y/c acier: acier haute adherence FeE500 pour béton armé en elevation</t>
  </si>
  <si>
    <t>Double cloison en briques de 12T+6T y/c tete de double cloison</t>
  </si>
  <si>
    <t>Enduit extérieur au mortier de ciment  y compris lisse ou rustique</t>
  </si>
  <si>
    <t>Enduit intérieur au mortier de ciment sur murs et plafonds</t>
  </si>
  <si>
    <t>Protection par dalots</t>
  </si>
  <si>
    <t>Marche et contre marche en granito poli gris y/c plinthe</t>
  </si>
  <si>
    <t>Revêtement sol en Carreaux gres cerame antidérapant ou normal y/c plinthe</t>
  </si>
  <si>
    <t>Porte à lame</t>
  </si>
  <si>
    <t xml:space="preserve">porte pleine </t>
  </si>
  <si>
    <t xml:space="preserve">Porte Isoplane </t>
  </si>
  <si>
    <t>Placard sous paillasse</t>
  </si>
  <si>
    <t>Placard de rangement y compris étagère</t>
  </si>
  <si>
    <t>Porte- manteaux collectif</t>
  </si>
  <si>
    <t xml:space="preserve">fourniture et pose de porte en aluminium </t>
  </si>
  <si>
    <t>Porte Métallique</t>
  </si>
  <si>
    <t xml:space="preserve">Grille de défense avec resille metallique coupe laser </t>
  </si>
  <si>
    <t>Fourniture et pose d'un mat en tube inox de diametre 60mm et de longueur 5,00 avec drapeau</t>
  </si>
  <si>
    <t>Fourniture et pose Enseigne bilingues de 1,5mx3m y/c ecriture en inox</t>
  </si>
  <si>
    <t>forme en béton de 0,13m y/c aciers</t>
  </si>
  <si>
    <t>Fosse septique et puits perdu</t>
  </si>
  <si>
    <t>Regard en BA visitable  40x40cm</t>
  </si>
  <si>
    <t xml:space="preserve">Béton banché, Béton cyclopeen ou gros beton </t>
  </si>
  <si>
    <t xml:space="preserve">Revetement du sol en granito poli blanc y/c bande en granito poli gris et plinthe </t>
  </si>
  <si>
    <t>Volet Roulant  en  Aliminium y/c  cache rideau</t>
  </si>
  <si>
    <t>Branchement au réseau d’eau potable extérieur</t>
  </si>
  <si>
    <t>Porche d'entrée y compris guerite</t>
  </si>
  <si>
    <t>APPEL  D’OFFRE N° 89/2026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</si>
</sst>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8" formatCode="#,##0.00\ &quot;DH&quot;;[Red]\-#,##0.00\ &quot;DH&quot;"/>
    <numFmt numFmtId="43" formatCode="_-* #,##0.00_-;\-* #,##0.00_-;_-* &quot;-&quot;??_-;_-@_-"/>
    <numFmt numFmtId="164" formatCode="#,##0\ &quot;€&quot;;\-#,##0\ &quot;€&quot;"/>
    <numFmt numFmtId="165" formatCode="_-* #,##0.00\ _€_-;\-* #,##0.00\ _€_-;_-* &quot;-&quot;??\ _€_-;_-@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-* #,##0\ _D_H_-;\-* #,##0\ _D_H_-;_-* &quot;-&quot;\ _D_H_-;_-@_-"/>
    <numFmt numFmtId="169" formatCode="_-* #,##0.00\ _D_H_-;\-* #,##0.00\ _D_H_-;_-* &quot;-&quot;??\ _D_H_-;_-@_-"/>
    <numFmt numFmtId="170" formatCode="_-* #,##0.00\ _F_-;\-* #,##0.00\ _F_-;_-* &quot;-&quot;??\ _F_-;_-@_-"/>
    <numFmt numFmtId="171" formatCode="_-* #,##0.00\ [$€]_-;\-* #,##0.00\ [$€]_-;_-* &quot;-&quot;??\ [$€]_-;_-@_-"/>
    <numFmt numFmtId="172" formatCode="&quot;Actif&quot;;&quot;Actif&quot;;&quot;Inactif&quot;"/>
    <numFmt numFmtId="173" formatCode="[$€-2]\ #,##0.00_);[Red]\([$€-2]\ #,##0.00\)"/>
    <numFmt numFmtId="174" formatCode="_-* #,##0.0\ _F_-;\-* #,##0.0\ _F_-;_-* &quot;-&quot;??\ _F_-;_-@_-"/>
    <numFmt numFmtId="175" formatCode="_ * #,##0.00_)\ _M_A_D_ ;_ * \(#,##0.00\)\ _M_A_D_ ;_ * &quot;-&quot;??_)\ _M_A_D_ ;_ @_ "/>
    <numFmt numFmtId="176" formatCode="0.00&quot;    x&quot;"/>
    <numFmt numFmtId="177" formatCode="0&quot;   =&quot;"/>
    <numFmt numFmtId="178" formatCode="&quot;د.م.&quot;\ #,##0_-;&quot;د.م.&quot;\ #,##0\-"/>
    <numFmt numFmtId="179" formatCode="_([$€]* #,##0.00_);_([$€]* \(#,##0.00\);_([$€]* &quot;-&quot;??_);_(@_)"/>
    <numFmt numFmtId="180" formatCode="#,##0.;[Red]\-#,##0."/>
    <numFmt numFmtId="181" formatCode="#,##0.00,,;[Red]\-#,##0.00,,"/>
    <numFmt numFmtId="182" formatCode="General_)"/>
    <numFmt numFmtId="183" formatCode="_-* #,##0\ _F_-;\-* #,##0\ _F_-;_-* &quot;-&quot;\ _F_-;_-@_-"/>
    <numFmt numFmtId="184" formatCode="0.000"/>
    <numFmt numFmtId="185" formatCode="#,##0.00\ &quot;Lari&quot;;[Red]\-#,##0.00\ &quot;Lari&quot;"/>
    <numFmt numFmtId="186" formatCode="_ * #,##0.00_ ;_ * \-#,##0.00_ ;_ * &quot;-&quot;??_ ;_ @_ "/>
    <numFmt numFmtId="187" formatCode="_-* #,##0.000\ _€_-;\-* #,##0.000\ _€_-;_-* &quot;-&quot;???\ _€_-;_-@_-"/>
    <numFmt numFmtId="188" formatCode="###########\ ##0.00"/>
    <numFmt numFmtId="189" formatCode="#,##0.000;[Red]\-#,##0.000"/>
    <numFmt numFmtId="190" formatCode="0&quot;    x&quot;"/>
    <numFmt numFmtId="191" formatCode="#,##0.0"/>
    <numFmt numFmtId="192" formatCode="#,##0.00&quot;   &quot;;[Red]\-#,##0.00&quot;   &quot;"/>
    <numFmt numFmtId="193" formatCode="_-* #,##0.00,[$€]_-;\-* #,##0.00,[$€]_-;_-* &quot;-&quot;??,[$€]_-;_-@_-"/>
    <numFmt numFmtId="194" formatCode="#,##0.00\ [$€-40C];[Red]\-#,##0.00\ [$€-40C]"/>
    <numFmt numFmtId="195" formatCode="#,##0\ &quot;F&quot;;\-#,##0\ &quot;F&quot;"/>
    <numFmt numFmtId="196" formatCode="#,##0.000000"/>
    <numFmt numFmtId="197" formatCode="_ * #,##0_)\ _M_A_D_ ;_ * \(#,##0\)\ _M_A_D_ ;_ * &quot;-&quot;_)\ _M_A_D_ ;_ @_ "/>
  </numFmts>
  <fonts count="49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color indexed="10"/>
      <name val="Eras Medium ITC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2"/>
      <name val="Times New Roman"/>
      <family val="1"/>
    </font>
    <font>
      <sz val="10"/>
      <name val="Courier"/>
      <family val="3"/>
    </font>
    <font>
      <sz val="12"/>
      <name val="Times New Roman Special G1"/>
      <family val="1"/>
      <charset val="2"/>
    </font>
    <font>
      <sz val="10"/>
      <name val="Times New Roman"/>
      <family val="1"/>
      <charset val="204"/>
    </font>
    <font>
      <sz val="10"/>
      <name val="MS Sans Serif"/>
      <family val="2"/>
    </font>
    <font>
      <b/>
      <sz val="10"/>
      <name val="Helv"/>
    </font>
    <font>
      <b/>
      <i/>
      <sz val="10"/>
      <name val="Rockwell"/>
      <family val="1"/>
    </font>
    <font>
      <sz val="10"/>
      <name val="Arial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b/>
      <i/>
      <sz val="16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2"/>
      <name val="Sylfae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Cambria"/>
      <family val="1"/>
      <scheme val="major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theme="9" tint="-0.499984740745262"/>
      <name val="Cambria"/>
      <family val="1"/>
      <scheme val="major"/>
    </font>
    <font>
      <sz val="8"/>
      <name val="Arial"/>
    </font>
    <font>
      <b/>
      <sz val="11"/>
      <name val="Times New Roman"/>
      <family val="1"/>
    </font>
    <font>
      <b/>
      <u/>
      <sz val="12"/>
      <color rgb="FF0070C0"/>
      <name val="Cambria"/>
      <family val="1"/>
    </font>
    <font>
      <sz val="12"/>
      <color rgb="FF000000"/>
      <name val="Cambria"/>
      <family val="1"/>
    </font>
    <font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u/>
      <sz val="12"/>
      <color rgb="FF000000"/>
      <name val="Cambria"/>
      <family val="1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26">
    <xf numFmtId="0" fontId="0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5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26" fillId="0" borderId="0" applyNumberFormat="0" applyProtection="0">
      <alignment horizontal="left" vertical="center"/>
    </xf>
    <xf numFmtId="0" fontId="16" fillId="2" borderId="0" applyNumberFormat="0" applyBorder="0" applyAlignment="0" applyProtection="0"/>
    <xf numFmtId="0" fontId="25" fillId="13" borderId="1" applyNumberFormat="0" applyAlignment="0" applyProtection="0"/>
    <xf numFmtId="0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75" fontId="8" fillId="0" borderId="0"/>
    <xf numFmtId="176" fontId="8" fillId="0" borderId="0"/>
    <xf numFmtId="177" fontId="8" fillId="0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/>
    <xf numFmtId="0" fontId="2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7" fillId="0" borderId="0" applyNumberFormat="0" applyBorder="0" applyProtection="0">
      <alignment horizontal="center"/>
    </xf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Border="0" applyProtection="0">
      <alignment horizontal="center" textRotation="90"/>
    </xf>
    <xf numFmtId="180" fontId="9" fillId="0" borderId="0" applyFont="0" applyAlignment="0">
      <alignment vertical="center"/>
    </xf>
    <xf numFmtId="181" fontId="3" fillId="0" borderId="0" applyFont="0" applyFill="0" applyBorder="0" applyAlignment="0" applyProtection="0"/>
    <xf numFmtId="40" fontId="3" fillId="0" borderId="0" applyFont="0" applyFill="0" applyBorder="0" applyAlignment="0" applyProtection="0">
      <alignment vertical="center"/>
    </xf>
    <xf numFmtId="182" fontId="8" fillId="0" borderId="0"/>
    <xf numFmtId="170" fontId="2" fillId="0" borderId="0" applyFont="0" applyFill="0" applyBorder="0" applyAlignment="0" applyProtection="0"/>
    <xf numFmtId="183" fontId="2" fillId="0" borderId="0"/>
    <xf numFmtId="183" fontId="2" fillId="0" borderId="0" applyFont="0" applyFill="0" applyBorder="0" applyAlignment="0" applyProtection="0"/>
    <xf numFmtId="183" fontId="33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4" fontId="10" fillId="0" borderId="0" applyFill="0" applyBorder="0" applyProtection="0">
      <alignment vertical="top" wrapText="1"/>
    </xf>
    <xf numFmtId="168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92" fontId="11" fillId="0" borderId="0" applyFill="0" applyBorder="0" applyProtection="0">
      <alignment horizontal="left" vertical="center"/>
    </xf>
    <xf numFmtId="165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33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92" fontId="28" fillId="0" borderId="0" applyFill="0" applyBorder="0" applyProtection="0">
      <alignment horizontal="left" vertical="center"/>
    </xf>
    <xf numFmtId="165" fontId="1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2" fontId="1" fillId="0" borderId="0" applyFill="0" applyBorder="0" applyAlignment="0" applyProtection="0"/>
    <xf numFmtId="166" fontId="2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7" fontId="1" fillId="0" borderId="0" applyFill="0" applyBorder="0" applyAlignment="0" applyProtection="0"/>
    <xf numFmtId="18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0" fontId="7" fillId="0" borderId="5" applyFont="0" applyFill="0" applyBorder="0" applyAlignment="0" applyProtection="0">
      <alignment horizontal="center" vertical="center"/>
    </xf>
    <xf numFmtId="185" fontId="11" fillId="0" borderId="0" applyFont="0" applyFill="0" applyBorder="0" applyAlignment="0" applyProtection="0"/>
    <xf numFmtId="172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82" fontId="12" fillId="0" borderId="6"/>
    <xf numFmtId="189" fontId="3" fillId="0" borderId="0" applyFont="0" applyFill="0" applyBorder="0" applyAlignment="0" applyProtection="0"/>
    <xf numFmtId="0" fontId="17" fillId="17" borderId="0" applyNumberFormat="0" applyBorder="0" applyAlignment="0" applyProtection="0"/>
    <xf numFmtId="0" fontId="13" fillId="0" borderId="0" applyNumberFormat="0">
      <alignment horizontal="center"/>
    </xf>
    <xf numFmtId="0" fontId="34" fillId="0" borderId="0"/>
    <xf numFmtId="0" fontId="2" fillId="0" borderId="0"/>
    <xf numFmtId="0" fontId="26" fillId="0" borderId="0">
      <alignment horizontal="left" vertical="center"/>
    </xf>
    <xf numFmtId="0" fontId="35" fillId="0" borderId="0"/>
    <xf numFmtId="0" fontId="26" fillId="0" borderId="0">
      <alignment horizontal="left" vertical="center"/>
    </xf>
    <xf numFmtId="0" fontId="2" fillId="0" borderId="0"/>
    <xf numFmtId="0" fontId="26" fillId="0" borderId="0">
      <alignment horizontal="left" vertical="center"/>
    </xf>
    <xf numFmtId="0" fontId="29" fillId="0" borderId="0"/>
    <xf numFmtId="0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Border="0" applyProtection="0"/>
    <xf numFmtId="0" fontId="2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34" fillId="0" borderId="0"/>
    <xf numFmtId="0" fontId="3" fillId="0" borderId="0"/>
    <xf numFmtId="0" fontId="1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Border="0" applyProtection="0"/>
    <xf numFmtId="170" fontId="8" fillId="0" borderId="0"/>
    <xf numFmtId="0" fontId="14" fillId="0" borderId="0"/>
    <xf numFmtId="0" fontId="2" fillId="0" borderId="0"/>
    <xf numFmtId="0" fontId="19" fillId="12" borderId="7" applyNumberFormat="0" applyAlignment="0" applyProtection="0"/>
    <xf numFmtId="9" fontId="2" fillId="0" borderId="0" applyFont="0" applyFill="0" applyBorder="0" applyAlignment="0" applyProtection="0"/>
    <xf numFmtId="0" fontId="31" fillId="0" borderId="0" applyNumberFormat="0" applyBorder="0" applyProtection="0"/>
    <xf numFmtId="194" fontId="31" fillId="0" borderId="0" applyBorder="0" applyProtection="0"/>
    <xf numFmtId="0" fontId="2" fillId="18" borderId="0"/>
    <xf numFmtId="2" fontId="8" fillId="0" borderId="0"/>
    <xf numFmtId="0" fontId="2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0" fontId="8" fillId="0" borderId="0"/>
    <xf numFmtId="184" fontId="8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169" fontId="0" fillId="0" borderId="0" xfId="0" applyNumberFormat="1"/>
    <xf numFmtId="170" fontId="32" fillId="0" borderId="8" xfId="58" applyFont="1" applyBorder="1" applyAlignment="1">
      <alignment horizontal="center" wrapText="1"/>
    </xf>
    <xf numFmtId="0" fontId="0" fillId="20" borderId="0" xfId="0" applyFill="1"/>
    <xf numFmtId="0" fontId="0" fillId="19" borderId="0" xfId="0" applyFill="1"/>
    <xf numFmtId="0" fontId="2" fillId="19" borderId="0" xfId="0" applyFont="1" applyFill="1"/>
    <xf numFmtId="4" fontId="0" fillId="0" borderId="0" xfId="0" applyNumberFormat="1"/>
    <xf numFmtId="0" fontId="38" fillId="0" borderId="0" xfId="0" applyFont="1" applyAlignment="1">
      <alignment wrapText="1"/>
    </xf>
    <xf numFmtId="4" fontId="40" fillId="0" borderId="0" xfId="0" applyNumberFormat="1" applyFont="1" applyAlignment="1">
      <alignment wrapText="1"/>
    </xf>
    <xf numFmtId="4" fontId="37" fillId="21" borderId="12" xfId="206" applyNumberFormat="1" applyFont="1" applyFill="1" applyBorder="1" applyAlignment="1">
      <alignment horizontal="center" vertical="center" wrapText="1"/>
    </xf>
    <xf numFmtId="4" fontId="37" fillId="21" borderId="13" xfId="206" applyNumberFormat="1" applyFont="1" applyFill="1" applyBorder="1" applyAlignment="1">
      <alignment horizontal="center" vertical="center" wrapText="1"/>
    </xf>
    <xf numFmtId="4" fontId="45" fillId="21" borderId="13" xfId="206" applyNumberFormat="1" applyFont="1" applyFill="1" applyBorder="1" applyAlignment="1">
      <alignment horizontal="center" vertical="center" wrapText="1"/>
    </xf>
    <xf numFmtId="4" fontId="37" fillId="21" borderId="14" xfId="206" applyNumberFormat="1" applyFont="1" applyFill="1" applyBorder="1" applyAlignment="1">
      <alignment horizontal="center" vertical="center" wrapText="1"/>
    </xf>
    <xf numFmtId="0" fontId="38" fillId="23" borderId="12" xfId="0" applyFont="1" applyFill="1" applyBorder="1" applyAlignment="1">
      <alignment horizontal="center" wrapText="1"/>
    </xf>
    <xf numFmtId="0" fontId="38" fillId="22" borderId="12" xfId="0" applyFont="1" applyFill="1" applyBorder="1" applyAlignment="1">
      <alignment horizontal="center" wrapText="1"/>
    </xf>
    <xf numFmtId="0" fontId="38" fillId="19" borderId="12" xfId="0" applyFont="1" applyFill="1" applyBorder="1" applyAlignment="1">
      <alignment horizontal="center" vertical="center" wrapText="1"/>
    </xf>
    <xf numFmtId="0" fontId="38" fillId="19" borderId="13" xfId="0" applyFont="1" applyFill="1" applyBorder="1" applyAlignment="1">
      <alignment vertical="center" wrapText="1"/>
    </xf>
    <xf numFmtId="0" fontId="38" fillId="19" borderId="13" xfId="0" applyFont="1" applyFill="1" applyBorder="1" applyAlignment="1">
      <alignment horizontal="center" vertical="center" wrapText="1"/>
    </xf>
    <xf numFmtId="4" fontId="36" fillId="19" borderId="13" xfId="0" applyNumberFormat="1" applyFont="1" applyFill="1" applyBorder="1" applyAlignment="1">
      <alignment horizontal="center" vertical="center" wrapText="1"/>
    </xf>
    <xf numFmtId="0" fontId="38" fillId="19" borderId="13" xfId="0" applyFont="1" applyFill="1" applyBorder="1" applyAlignment="1">
      <alignment wrapText="1"/>
    </xf>
    <xf numFmtId="0" fontId="38" fillId="19" borderId="13" xfId="0" applyFont="1" applyFill="1" applyBorder="1" applyAlignment="1">
      <alignment horizontal="left" vertical="center" wrapText="1"/>
    </xf>
    <xf numFmtId="0" fontId="38" fillId="22" borderId="12" xfId="0" applyFont="1" applyFill="1" applyBorder="1" applyAlignment="1">
      <alignment horizontal="center" vertical="center" wrapText="1"/>
    </xf>
    <xf numFmtId="0" fontId="36" fillId="22" borderId="13" xfId="0" applyFont="1" applyFill="1" applyBorder="1" applyAlignment="1">
      <alignment vertical="center" wrapText="1"/>
    </xf>
    <xf numFmtId="0" fontId="38" fillId="22" borderId="13" xfId="0" applyFont="1" applyFill="1" applyBorder="1" applyAlignment="1">
      <alignment vertical="center" wrapText="1"/>
    </xf>
    <xf numFmtId="4" fontId="36" fillId="22" borderId="13" xfId="0" applyNumberFormat="1" applyFont="1" applyFill="1" applyBorder="1" applyAlignment="1">
      <alignment horizontal="center" vertical="center" wrapText="1"/>
    </xf>
    <xf numFmtId="0" fontId="38" fillId="19" borderId="12" xfId="182" applyFont="1" applyFill="1" applyBorder="1" applyAlignment="1">
      <alignment horizontal="center" vertical="center" wrapText="1"/>
    </xf>
    <xf numFmtId="0" fontId="38" fillId="22" borderId="13" xfId="0" applyFont="1" applyFill="1" applyBorder="1" applyAlignment="1">
      <alignment horizontal="left" vertical="center" wrapText="1"/>
    </xf>
    <xf numFmtId="2" fontId="38" fillId="19" borderId="13" xfId="0" applyNumberFormat="1" applyFont="1" applyFill="1" applyBorder="1" applyAlignment="1">
      <alignment horizontal="center" vertical="center" wrapText="1"/>
    </xf>
    <xf numFmtId="4" fontId="36" fillId="0" borderId="13" xfId="0" applyNumberFormat="1" applyFont="1" applyBorder="1" applyAlignment="1">
      <alignment horizontal="center" vertical="center" wrapText="1"/>
    </xf>
    <xf numFmtId="0" fontId="38" fillId="0" borderId="12" xfId="0" applyFont="1" applyBorder="1" applyAlignment="1">
      <alignment wrapText="1"/>
    </xf>
    <xf numFmtId="0" fontId="38" fillId="0" borderId="13" xfId="0" applyFont="1" applyBorder="1" applyAlignment="1">
      <alignment wrapText="1"/>
    </xf>
    <xf numFmtId="0" fontId="38" fillId="19" borderId="13" xfId="187" applyFont="1" applyFill="1" applyBorder="1" applyAlignment="1">
      <alignment horizontal="center" vertical="center" wrapText="1"/>
    </xf>
    <xf numFmtId="0" fontId="39" fillId="23" borderId="13" xfId="0" applyFont="1" applyFill="1" applyBorder="1" applyAlignment="1">
      <alignment vertical="center" wrapText="1"/>
    </xf>
    <xf numFmtId="0" fontId="46" fillId="23" borderId="13" xfId="0" applyFont="1" applyFill="1" applyBorder="1" applyAlignment="1">
      <alignment vertical="center" wrapText="1"/>
    </xf>
    <xf numFmtId="4" fontId="36" fillId="23" borderId="13" xfId="0" applyNumberFormat="1" applyFont="1" applyFill="1" applyBorder="1" applyAlignment="1">
      <alignment horizontal="center" vertical="center" wrapText="1"/>
    </xf>
    <xf numFmtId="0" fontId="0" fillId="19" borderId="13" xfId="0" applyFill="1" applyBorder="1"/>
    <xf numFmtId="0" fontId="38" fillId="19" borderId="13" xfId="182" applyFont="1" applyFill="1" applyBorder="1" applyAlignment="1">
      <alignment horizontal="center" wrapText="1"/>
    </xf>
    <xf numFmtId="0" fontId="38" fillId="19" borderId="13" xfId="182" applyFont="1" applyFill="1" applyBorder="1" applyAlignment="1">
      <alignment horizontal="center" vertical="center" wrapText="1"/>
    </xf>
    <xf numFmtId="4" fontId="42" fillId="0" borderId="13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 vertical="center"/>
    </xf>
    <xf numFmtId="4" fontId="7" fillId="19" borderId="13" xfId="0" applyNumberFormat="1" applyFont="1" applyFill="1" applyBorder="1" applyAlignment="1">
      <alignment horizontal="center" vertical="center"/>
    </xf>
    <xf numFmtId="0" fontId="0" fillId="19" borderId="12" xfId="0" applyFill="1" applyBorder="1"/>
    <xf numFmtId="170" fontId="36" fillId="0" borderId="14" xfId="58" applyFont="1" applyBorder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4" fontId="42" fillId="19" borderId="13" xfId="0" applyNumberFormat="1" applyFont="1" applyFill="1" applyBorder="1" applyAlignment="1">
      <alignment horizontal="center" vertical="center"/>
    </xf>
    <xf numFmtId="4" fontId="7" fillId="19" borderId="13" xfId="0" applyNumberFormat="1" applyFont="1" applyFill="1" applyBorder="1" applyAlignment="1">
      <alignment horizontal="center"/>
    </xf>
    <xf numFmtId="4" fontId="0" fillId="19" borderId="0" xfId="0" applyNumberFormat="1" applyFill="1"/>
    <xf numFmtId="4" fontId="36" fillId="24" borderId="13" xfId="0" applyNumberFormat="1" applyFont="1" applyFill="1" applyBorder="1" applyAlignment="1">
      <alignment horizontal="center" vertical="center" wrapText="1"/>
    </xf>
    <xf numFmtId="0" fontId="47" fillId="24" borderId="13" xfId="0" applyFont="1" applyFill="1" applyBorder="1" applyAlignment="1">
      <alignment horizontal="left" vertical="center" wrapText="1"/>
    </xf>
    <xf numFmtId="0" fontId="38" fillId="24" borderId="13" xfId="182" applyFont="1" applyFill="1" applyBorder="1" applyAlignment="1">
      <alignment horizontal="center" wrapText="1"/>
    </xf>
    <xf numFmtId="4" fontId="7" fillId="24" borderId="13" xfId="0" applyNumberFormat="1" applyFont="1" applyFill="1" applyBorder="1" applyAlignment="1">
      <alignment horizontal="center" vertical="center"/>
    </xf>
    <xf numFmtId="170" fontId="36" fillId="0" borderId="13" xfId="58" applyFont="1" applyBorder="1" applyAlignment="1">
      <alignment horizontal="center" wrapText="1"/>
    </xf>
    <xf numFmtId="0" fontId="36" fillId="19" borderId="9" xfId="0" applyFont="1" applyFill="1" applyBorder="1" applyAlignment="1">
      <alignment horizontal="center" vertical="center" wrapText="1"/>
    </xf>
    <xf numFmtId="0" fontId="36" fillId="19" borderId="10" xfId="0" applyFont="1" applyFill="1" applyBorder="1" applyAlignment="1">
      <alignment horizontal="center" vertical="center" wrapText="1"/>
    </xf>
    <xf numFmtId="0" fontId="36" fillId="19" borderId="11" xfId="0" applyFont="1" applyFill="1" applyBorder="1" applyAlignment="1">
      <alignment horizontal="center" vertical="center" wrapText="1"/>
    </xf>
    <xf numFmtId="0" fontId="36" fillId="19" borderId="12" xfId="0" applyFont="1" applyFill="1" applyBorder="1" applyAlignment="1">
      <alignment horizontal="center" vertical="center" wrapText="1"/>
    </xf>
    <xf numFmtId="0" fontId="36" fillId="19" borderId="13" xfId="0" applyFont="1" applyFill="1" applyBorder="1" applyAlignment="1">
      <alignment horizontal="center" vertical="center" wrapText="1"/>
    </xf>
    <xf numFmtId="0" fontId="36" fillId="19" borderId="14" xfId="0" applyFont="1" applyFill="1" applyBorder="1" applyAlignment="1">
      <alignment horizontal="center" vertical="center" wrapText="1"/>
    </xf>
    <xf numFmtId="0" fontId="39" fillId="23" borderId="13" xfId="0" applyFont="1" applyFill="1" applyBorder="1" applyAlignment="1">
      <alignment horizontal="center" vertical="center" wrapText="1"/>
    </xf>
    <xf numFmtId="0" fontId="39" fillId="23" borderId="14" xfId="0" applyFont="1" applyFill="1" applyBorder="1" applyAlignment="1">
      <alignment horizontal="center" vertical="center" wrapText="1"/>
    </xf>
    <xf numFmtId="0" fontId="36" fillId="22" borderId="13" xfId="0" applyFont="1" applyFill="1" applyBorder="1" applyAlignment="1">
      <alignment horizontal="left" vertical="center" wrapText="1"/>
    </xf>
    <xf numFmtId="0" fontId="36" fillId="22" borderId="14" xfId="0" applyFont="1" applyFill="1" applyBorder="1" applyAlignment="1">
      <alignment horizontal="left" vertical="center" wrapText="1"/>
    </xf>
  </cellXfs>
  <cellStyles count="226">
    <cellStyle name="Accent1 - 20 %" xfId="1" xr:uid="{00000000-0005-0000-0000-000000000000}"/>
    <cellStyle name="Accent1 - 40 %" xfId="2" xr:uid="{00000000-0005-0000-0000-000001000000}"/>
    <cellStyle name="Accent1 - 60 %" xfId="3" xr:uid="{00000000-0005-0000-0000-000002000000}"/>
    <cellStyle name="Accent2 - 20 %" xfId="4" xr:uid="{00000000-0005-0000-0000-000003000000}"/>
    <cellStyle name="Accent2 - 40 %" xfId="5" xr:uid="{00000000-0005-0000-0000-000004000000}"/>
    <cellStyle name="Accent2 - 60 %" xfId="6" xr:uid="{00000000-0005-0000-0000-000005000000}"/>
    <cellStyle name="Accent3 - 20 %" xfId="7" xr:uid="{00000000-0005-0000-0000-000006000000}"/>
    <cellStyle name="Accent3 - 40 %" xfId="8" xr:uid="{00000000-0005-0000-0000-000007000000}"/>
    <cellStyle name="Accent3 - 60 %" xfId="9" xr:uid="{00000000-0005-0000-0000-000008000000}"/>
    <cellStyle name="Accent4 - 20 %" xfId="10" xr:uid="{00000000-0005-0000-0000-000009000000}"/>
    <cellStyle name="Accent4 - 40 %" xfId="11" xr:uid="{00000000-0005-0000-0000-00000A000000}"/>
    <cellStyle name="Accent4 - 60 %" xfId="12" xr:uid="{00000000-0005-0000-0000-00000B000000}"/>
    <cellStyle name="Accent5 - 20 %" xfId="13" xr:uid="{00000000-0005-0000-0000-00000C000000}"/>
    <cellStyle name="Accent5 - 40 %" xfId="14" xr:uid="{00000000-0005-0000-0000-00000D000000}"/>
    <cellStyle name="Accent5 - 60 %" xfId="15" xr:uid="{00000000-0005-0000-0000-00000E000000}"/>
    <cellStyle name="Accent6 - 20 %" xfId="16" xr:uid="{00000000-0005-0000-0000-00000F000000}"/>
    <cellStyle name="Accent6 - 40 %" xfId="17" xr:uid="{00000000-0005-0000-0000-000010000000}"/>
    <cellStyle name="Accent6 - 60 %" xfId="18" xr:uid="{00000000-0005-0000-0000-000011000000}"/>
    <cellStyle name="ACM" xfId="19" xr:uid="{00000000-0005-0000-0000-000012000000}"/>
    <cellStyle name="Bad" xfId="20" xr:uid="{00000000-0005-0000-0000-000013000000}"/>
    <cellStyle name="Check Cell" xfId="21" xr:uid="{00000000-0005-0000-0000-000014000000}"/>
    <cellStyle name="Comma [0] 2" xfId="22" xr:uid="{00000000-0005-0000-0000-000015000000}"/>
    <cellStyle name="dimension" xfId="23" xr:uid="{00000000-0005-0000-0000-000016000000}"/>
    <cellStyle name="dimension 2" xfId="24" xr:uid="{00000000-0005-0000-0000-000017000000}"/>
    <cellStyle name="dimension 3" xfId="25" xr:uid="{00000000-0005-0000-0000-000018000000}"/>
    <cellStyle name="dimension 4" xfId="26" xr:uid="{00000000-0005-0000-0000-000019000000}"/>
    <cellStyle name="dimension 5" xfId="27" xr:uid="{00000000-0005-0000-0000-00001A000000}"/>
    <cellStyle name="dimension_METRES College HB Nador  15-01-2013" xfId="28" xr:uid="{00000000-0005-0000-0000-00001B000000}"/>
    <cellStyle name="egale" xfId="29" xr:uid="{00000000-0005-0000-0000-00001C000000}"/>
    <cellStyle name="Emphase 1" xfId="30" xr:uid="{00000000-0005-0000-0000-00001D000000}"/>
    <cellStyle name="Emphase 2" xfId="31" xr:uid="{00000000-0005-0000-0000-00001E000000}"/>
    <cellStyle name="Emphase 3" xfId="32" xr:uid="{00000000-0005-0000-0000-00001F000000}"/>
    <cellStyle name="Euro" xfId="33" xr:uid="{00000000-0005-0000-0000-000020000000}"/>
    <cellStyle name="Euro 2" xfId="34" xr:uid="{00000000-0005-0000-0000-000021000000}"/>
    <cellStyle name="Euro 2 2" xfId="35" xr:uid="{00000000-0005-0000-0000-000022000000}"/>
    <cellStyle name="Euro 2 2 2" xfId="36" xr:uid="{00000000-0005-0000-0000-000023000000}"/>
    <cellStyle name="Euro 3" xfId="37" xr:uid="{00000000-0005-0000-0000-000024000000}"/>
    <cellStyle name="Euro 4" xfId="38" xr:uid="{00000000-0005-0000-0000-000025000000}"/>
    <cellStyle name="Euro 4 2" xfId="39" xr:uid="{00000000-0005-0000-0000-000026000000}"/>
    <cellStyle name="Euro 5" xfId="40" xr:uid="{00000000-0005-0000-0000-000027000000}"/>
    <cellStyle name="Euro 6" xfId="41" xr:uid="{00000000-0005-0000-0000-000028000000}"/>
    <cellStyle name="Euro 6 2" xfId="42" xr:uid="{00000000-0005-0000-0000-000029000000}"/>
    <cellStyle name="Euro_BOURSSAS-SITUATION N-6" xfId="43" xr:uid="{00000000-0005-0000-0000-00002A000000}"/>
    <cellStyle name="Excel Built-in Normal" xfId="44" xr:uid="{00000000-0005-0000-0000-00002B000000}"/>
    <cellStyle name="Excel Built-in Normal 2" xfId="45" xr:uid="{00000000-0005-0000-0000-00002C000000}"/>
    <cellStyle name="Explanatory Text" xfId="46" xr:uid="{00000000-0005-0000-0000-00002D000000}"/>
    <cellStyle name="Good" xfId="47" xr:uid="{00000000-0005-0000-0000-00002E000000}"/>
    <cellStyle name="Heading" xfId="48" xr:uid="{00000000-0005-0000-0000-00002F000000}"/>
    <cellStyle name="Heading 1" xfId="49" xr:uid="{00000000-0005-0000-0000-000030000000}"/>
    <cellStyle name="Heading 2" xfId="50" xr:uid="{00000000-0005-0000-0000-000031000000}"/>
    <cellStyle name="Heading 3" xfId="51" xr:uid="{00000000-0005-0000-0000-000032000000}"/>
    <cellStyle name="Heading 4" xfId="52" xr:uid="{00000000-0005-0000-0000-000033000000}"/>
    <cellStyle name="Heading1" xfId="53" xr:uid="{00000000-0005-0000-0000-000034000000}"/>
    <cellStyle name="J1" xfId="54" xr:uid="{00000000-0005-0000-0000-000035000000}"/>
    <cellStyle name="JAMILA" xfId="55" xr:uid="{00000000-0005-0000-0000-000036000000}"/>
    <cellStyle name="lak" xfId="56" xr:uid="{00000000-0005-0000-0000-000037000000}"/>
    <cellStyle name="L'unité" xfId="57" xr:uid="{00000000-0005-0000-0000-000038000000}"/>
    <cellStyle name="Milliers" xfId="58" builtinId="3"/>
    <cellStyle name="Milliers [0" xfId="59" xr:uid="{00000000-0005-0000-0000-00003A000000}"/>
    <cellStyle name="Milliers [0] 10" xfId="60" xr:uid="{00000000-0005-0000-0000-00003B000000}"/>
    <cellStyle name="Milliers [0] 11" xfId="61" xr:uid="{00000000-0005-0000-0000-00003C000000}"/>
    <cellStyle name="Milliers [0] 2" xfId="62" xr:uid="{00000000-0005-0000-0000-00003D000000}"/>
    <cellStyle name="Milliers [0] 2 2" xfId="63" xr:uid="{00000000-0005-0000-0000-00003E000000}"/>
    <cellStyle name="Milliers [0] 2 2 2" xfId="64" xr:uid="{00000000-0005-0000-0000-00003F000000}"/>
    <cellStyle name="Milliers [0] 2 3" xfId="65" xr:uid="{00000000-0005-0000-0000-000040000000}"/>
    <cellStyle name="Milliers [0] 2 4" xfId="66" xr:uid="{00000000-0005-0000-0000-000041000000}"/>
    <cellStyle name="Milliers [0] 3" xfId="67" xr:uid="{00000000-0005-0000-0000-000042000000}"/>
    <cellStyle name="Milliers [0] 3 2" xfId="68" xr:uid="{00000000-0005-0000-0000-000043000000}"/>
    <cellStyle name="Milliers [0] 3 3" xfId="69" xr:uid="{00000000-0005-0000-0000-000044000000}"/>
    <cellStyle name="Milliers [0] 4" xfId="70" xr:uid="{00000000-0005-0000-0000-000045000000}"/>
    <cellStyle name="Milliers [0] 5" xfId="71" xr:uid="{00000000-0005-0000-0000-000046000000}"/>
    <cellStyle name="Milliers [0] 6" xfId="72" xr:uid="{00000000-0005-0000-0000-000047000000}"/>
    <cellStyle name="Milliers [0] 7" xfId="73" xr:uid="{00000000-0005-0000-0000-000048000000}"/>
    <cellStyle name="Milliers [0] 8" xfId="74" xr:uid="{00000000-0005-0000-0000-000049000000}"/>
    <cellStyle name="Milliers [0] 9" xfId="75" xr:uid="{00000000-0005-0000-0000-00004A000000}"/>
    <cellStyle name="Milliers [0] 9 2" xfId="76" xr:uid="{00000000-0005-0000-0000-00004B000000}"/>
    <cellStyle name="Milliers 10" xfId="77" xr:uid="{00000000-0005-0000-0000-00004C000000}"/>
    <cellStyle name="Milliers 10 2" xfId="78" xr:uid="{00000000-0005-0000-0000-00004D000000}"/>
    <cellStyle name="Milliers 11" xfId="79" xr:uid="{00000000-0005-0000-0000-00004E000000}"/>
    <cellStyle name="Milliers 11 2" xfId="80" xr:uid="{00000000-0005-0000-0000-00004F000000}"/>
    <cellStyle name="Milliers 12" xfId="81" xr:uid="{00000000-0005-0000-0000-000050000000}"/>
    <cellStyle name="Milliers 12 2" xfId="82" xr:uid="{00000000-0005-0000-0000-000051000000}"/>
    <cellStyle name="Milliers 12 2 2" xfId="83" xr:uid="{00000000-0005-0000-0000-000052000000}"/>
    <cellStyle name="Milliers 12 2 2 2" xfId="84" xr:uid="{00000000-0005-0000-0000-000053000000}"/>
    <cellStyle name="Milliers 12 3" xfId="85" xr:uid="{00000000-0005-0000-0000-000054000000}"/>
    <cellStyle name="Milliers 12 3 2" xfId="86" xr:uid="{00000000-0005-0000-0000-000055000000}"/>
    <cellStyle name="Milliers 13" xfId="87" xr:uid="{00000000-0005-0000-0000-000056000000}"/>
    <cellStyle name="Milliers 14" xfId="88" xr:uid="{00000000-0005-0000-0000-000057000000}"/>
    <cellStyle name="Milliers 15" xfId="89" xr:uid="{00000000-0005-0000-0000-000058000000}"/>
    <cellStyle name="Milliers 15 2" xfId="90" xr:uid="{00000000-0005-0000-0000-000059000000}"/>
    <cellStyle name="Milliers 16" xfId="91" xr:uid="{00000000-0005-0000-0000-00005A000000}"/>
    <cellStyle name="Milliers 16 2" xfId="92" xr:uid="{00000000-0005-0000-0000-00005B000000}"/>
    <cellStyle name="Milliers 16 2 2" xfId="93" xr:uid="{00000000-0005-0000-0000-00005C000000}"/>
    <cellStyle name="Milliers 16 2 3" xfId="94" xr:uid="{00000000-0005-0000-0000-00005D000000}"/>
    <cellStyle name="Milliers 16 3" xfId="95" xr:uid="{00000000-0005-0000-0000-00005E000000}"/>
    <cellStyle name="Milliers 17" xfId="96" xr:uid="{00000000-0005-0000-0000-00005F000000}"/>
    <cellStyle name="Milliers 17 2" xfId="97" xr:uid="{00000000-0005-0000-0000-000060000000}"/>
    <cellStyle name="Milliers 17 3" xfId="98" xr:uid="{00000000-0005-0000-0000-000061000000}"/>
    <cellStyle name="Milliers 18" xfId="99" xr:uid="{00000000-0005-0000-0000-000062000000}"/>
    <cellStyle name="Milliers 18 2" xfId="100" xr:uid="{00000000-0005-0000-0000-000063000000}"/>
    <cellStyle name="Milliers 19" xfId="101" xr:uid="{00000000-0005-0000-0000-000064000000}"/>
    <cellStyle name="Milliers 2" xfId="102" xr:uid="{00000000-0005-0000-0000-000065000000}"/>
    <cellStyle name="Milliers 2 2" xfId="103" xr:uid="{00000000-0005-0000-0000-000066000000}"/>
    <cellStyle name="Milliers 2 2 2" xfId="104" xr:uid="{00000000-0005-0000-0000-000067000000}"/>
    <cellStyle name="Milliers 2 2 3" xfId="105" xr:uid="{00000000-0005-0000-0000-000068000000}"/>
    <cellStyle name="Milliers 2 2 4" xfId="106" xr:uid="{00000000-0005-0000-0000-000069000000}"/>
    <cellStyle name="Milliers 2 2 5" xfId="107" xr:uid="{00000000-0005-0000-0000-00006A000000}"/>
    <cellStyle name="Milliers 2 3" xfId="108" xr:uid="{00000000-0005-0000-0000-00006B000000}"/>
    <cellStyle name="Milliers 2 3 2" xfId="109" xr:uid="{00000000-0005-0000-0000-00006C000000}"/>
    <cellStyle name="Milliers 2 3 3" xfId="110" xr:uid="{00000000-0005-0000-0000-00006D000000}"/>
    <cellStyle name="Milliers 2 4" xfId="111" xr:uid="{00000000-0005-0000-0000-00006E000000}"/>
    <cellStyle name="Milliers 2 4 2" xfId="112" xr:uid="{00000000-0005-0000-0000-00006F000000}"/>
    <cellStyle name="Milliers 2 5" xfId="113" xr:uid="{00000000-0005-0000-0000-000070000000}"/>
    <cellStyle name="Milliers 2 6" xfId="114" xr:uid="{00000000-0005-0000-0000-000071000000}"/>
    <cellStyle name="Milliers 2 7" xfId="115" xr:uid="{00000000-0005-0000-0000-000072000000}"/>
    <cellStyle name="Milliers 20" xfId="116" xr:uid="{00000000-0005-0000-0000-000073000000}"/>
    <cellStyle name="Milliers 21" xfId="117" xr:uid="{00000000-0005-0000-0000-000074000000}"/>
    <cellStyle name="Milliers 22" xfId="118" xr:uid="{00000000-0005-0000-0000-000075000000}"/>
    <cellStyle name="Milliers 3" xfId="119" xr:uid="{00000000-0005-0000-0000-000076000000}"/>
    <cellStyle name="Milliers 3 2" xfId="120" xr:uid="{00000000-0005-0000-0000-000077000000}"/>
    <cellStyle name="Milliers 3 2 2" xfId="121" xr:uid="{00000000-0005-0000-0000-000078000000}"/>
    <cellStyle name="Milliers 3 2 2 2" xfId="122" xr:uid="{00000000-0005-0000-0000-000079000000}"/>
    <cellStyle name="Milliers 3 2 3" xfId="123" xr:uid="{00000000-0005-0000-0000-00007A000000}"/>
    <cellStyle name="Milliers 3 3" xfId="124" xr:uid="{00000000-0005-0000-0000-00007B000000}"/>
    <cellStyle name="Milliers 3 4" xfId="125" xr:uid="{00000000-0005-0000-0000-00007C000000}"/>
    <cellStyle name="Milliers 3 5" xfId="126" xr:uid="{00000000-0005-0000-0000-00007D000000}"/>
    <cellStyle name="Milliers 4" xfId="127" xr:uid="{00000000-0005-0000-0000-00007E000000}"/>
    <cellStyle name="Milliers 4 2" xfId="128" xr:uid="{00000000-0005-0000-0000-00007F000000}"/>
    <cellStyle name="Milliers 4 3" xfId="129" xr:uid="{00000000-0005-0000-0000-000080000000}"/>
    <cellStyle name="Milliers 4 4" xfId="130" xr:uid="{00000000-0005-0000-0000-000081000000}"/>
    <cellStyle name="Milliers 4 5" xfId="131" xr:uid="{00000000-0005-0000-0000-000082000000}"/>
    <cellStyle name="Milliers 4 6" xfId="132" xr:uid="{00000000-0005-0000-0000-000083000000}"/>
    <cellStyle name="Milliers 4 7" xfId="133" xr:uid="{00000000-0005-0000-0000-000084000000}"/>
    <cellStyle name="Milliers 4_BOURSSAS-SITUATION N-6" xfId="134" xr:uid="{00000000-0005-0000-0000-000085000000}"/>
    <cellStyle name="Milliers 5" xfId="135" xr:uid="{00000000-0005-0000-0000-000086000000}"/>
    <cellStyle name="Milliers 5 2" xfId="136" xr:uid="{00000000-0005-0000-0000-000087000000}"/>
    <cellStyle name="Milliers 5 3" xfId="137" xr:uid="{00000000-0005-0000-0000-000088000000}"/>
    <cellStyle name="Milliers 6" xfId="138" xr:uid="{00000000-0005-0000-0000-000089000000}"/>
    <cellStyle name="Milliers 7" xfId="139" xr:uid="{00000000-0005-0000-0000-00008A000000}"/>
    <cellStyle name="Milliers 7 2" xfId="140" xr:uid="{00000000-0005-0000-0000-00008B000000}"/>
    <cellStyle name="Milliers 8" xfId="141" xr:uid="{00000000-0005-0000-0000-00008C000000}"/>
    <cellStyle name="Milliers 9" xfId="142" xr:uid="{00000000-0005-0000-0000-00008D000000}"/>
    <cellStyle name="Milliers 9 2" xfId="143" xr:uid="{00000000-0005-0000-0000-00008E000000}"/>
    <cellStyle name="Milliers1" xfId="144" xr:uid="{00000000-0005-0000-0000-00008F000000}"/>
    <cellStyle name="Monétaire 2" xfId="145" xr:uid="{00000000-0005-0000-0000-000090000000}"/>
    <cellStyle name="Monétaire 3" xfId="146" xr:uid="{00000000-0005-0000-0000-000091000000}"/>
    <cellStyle name="Monétaire 3 2" xfId="147" xr:uid="{00000000-0005-0000-0000-000092000000}"/>
    <cellStyle name="Monétaire 3 2 2" xfId="148" xr:uid="{00000000-0005-0000-0000-000093000000}"/>
    <cellStyle name="Monétaire 3 3" xfId="149" xr:uid="{00000000-0005-0000-0000-000094000000}"/>
    <cellStyle name="Monétaire 3 3 2" xfId="150" xr:uid="{00000000-0005-0000-0000-000095000000}"/>
    <cellStyle name="Monétaire 3 4" xfId="151" xr:uid="{00000000-0005-0000-0000-000096000000}"/>
    <cellStyle name="Monétaire 3 4 2" xfId="152" xr:uid="{00000000-0005-0000-0000-000097000000}"/>
    <cellStyle name="MS_Ara" xfId="153" xr:uid="{00000000-0005-0000-0000-000098000000}"/>
    <cellStyle name="NAJAT" xfId="154" xr:uid="{00000000-0005-0000-0000-000099000000}"/>
    <cellStyle name="Neutral" xfId="155" xr:uid="{00000000-0005-0000-0000-00009A000000}"/>
    <cellStyle name="nombre" xfId="156" xr:uid="{00000000-0005-0000-0000-00009B000000}"/>
    <cellStyle name="Normal" xfId="0" builtinId="0"/>
    <cellStyle name="Normal 10" xfId="157" xr:uid="{00000000-0005-0000-0000-00009D000000}"/>
    <cellStyle name="Normal 10 2" xfId="158" xr:uid="{00000000-0005-0000-0000-00009E000000}"/>
    <cellStyle name="Normal 10 3" xfId="159" xr:uid="{00000000-0005-0000-0000-00009F000000}"/>
    <cellStyle name="Normal 11" xfId="160" xr:uid="{00000000-0005-0000-0000-0000A0000000}"/>
    <cellStyle name="Normal 11 2" xfId="161" xr:uid="{00000000-0005-0000-0000-0000A1000000}"/>
    <cellStyle name="Normal 12" xfId="162" xr:uid="{00000000-0005-0000-0000-0000A2000000}"/>
    <cellStyle name="Normal 12 2" xfId="163" xr:uid="{00000000-0005-0000-0000-0000A3000000}"/>
    <cellStyle name="Normal 13" xfId="164" xr:uid="{00000000-0005-0000-0000-0000A4000000}"/>
    <cellStyle name="Normal 2" xfId="165" xr:uid="{00000000-0005-0000-0000-0000A5000000}"/>
    <cellStyle name="Normal 2 10" xfId="166" xr:uid="{00000000-0005-0000-0000-0000A6000000}"/>
    <cellStyle name="Normal 2 2" xfId="167" xr:uid="{00000000-0005-0000-0000-0000A7000000}"/>
    <cellStyle name="Normal 2 2 2" xfId="168" xr:uid="{00000000-0005-0000-0000-0000A8000000}"/>
    <cellStyle name="Normal 2 2 2 2" xfId="169" xr:uid="{00000000-0005-0000-0000-0000A9000000}"/>
    <cellStyle name="Normal 2 2 2 2 2" xfId="170" xr:uid="{00000000-0005-0000-0000-0000AA000000}"/>
    <cellStyle name="Normal 2 2 3" xfId="171" xr:uid="{00000000-0005-0000-0000-0000AB000000}"/>
    <cellStyle name="Normal 2 2 3 2" xfId="172" xr:uid="{00000000-0005-0000-0000-0000AC000000}"/>
    <cellStyle name="Normal 2 2_LYCE E ABI INANE SETUMA N°3" xfId="173" xr:uid="{00000000-0005-0000-0000-0000AD000000}"/>
    <cellStyle name="Normal 2 3" xfId="174" xr:uid="{00000000-0005-0000-0000-0000AE000000}"/>
    <cellStyle name="Normal 2 4" xfId="175" xr:uid="{00000000-0005-0000-0000-0000AF000000}"/>
    <cellStyle name="Normal 2 5" xfId="176" xr:uid="{00000000-0005-0000-0000-0000B0000000}"/>
    <cellStyle name="Normal 2 6" xfId="177" xr:uid="{00000000-0005-0000-0000-0000B1000000}"/>
    <cellStyle name="Normal 2 7" xfId="178" xr:uid="{00000000-0005-0000-0000-0000B2000000}"/>
    <cellStyle name="Normal 2 8" xfId="179" xr:uid="{00000000-0005-0000-0000-0000B3000000}"/>
    <cellStyle name="Normal 2 9" xfId="180" xr:uid="{00000000-0005-0000-0000-0000B4000000}"/>
    <cellStyle name="Normal 2_A-DPN°6 dernier SETUMA lamrija2012 -" xfId="181" xr:uid="{00000000-0005-0000-0000-0000B5000000}"/>
    <cellStyle name="Normal 3" xfId="182" xr:uid="{00000000-0005-0000-0000-0000B6000000}"/>
    <cellStyle name="Normal 3 2" xfId="183" xr:uid="{00000000-0005-0000-0000-0000B7000000}"/>
    <cellStyle name="Normal 3 2 2" xfId="184" xr:uid="{00000000-0005-0000-0000-0000B8000000}"/>
    <cellStyle name="Normal 3 3" xfId="185" xr:uid="{00000000-0005-0000-0000-0000B9000000}"/>
    <cellStyle name="Normal 3 4" xfId="186" xr:uid="{00000000-0005-0000-0000-0000BA000000}"/>
    <cellStyle name="Normal 3 5" xfId="187" xr:uid="{00000000-0005-0000-0000-0000BB000000}"/>
    <cellStyle name="Normal 4" xfId="188" xr:uid="{00000000-0005-0000-0000-0000BC000000}"/>
    <cellStyle name="Normal 4 2" xfId="189" xr:uid="{00000000-0005-0000-0000-0000BD000000}"/>
    <cellStyle name="Normal 4 2 2" xfId="190" xr:uid="{00000000-0005-0000-0000-0000BE000000}"/>
    <cellStyle name="Normal 4 2 2 2" xfId="191" xr:uid="{00000000-0005-0000-0000-0000BF000000}"/>
    <cellStyle name="Normal 4 2 3" xfId="192" xr:uid="{00000000-0005-0000-0000-0000C0000000}"/>
    <cellStyle name="Normal 4 2 4" xfId="193" xr:uid="{00000000-0005-0000-0000-0000C1000000}"/>
    <cellStyle name="Normal 4 3" xfId="194" xr:uid="{00000000-0005-0000-0000-0000C2000000}"/>
    <cellStyle name="Normal 4 4" xfId="195" xr:uid="{00000000-0005-0000-0000-0000C3000000}"/>
    <cellStyle name="Normal 4 5" xfId="196" xr:uid="{00000000-0005-0000-0000-0000C4000000}"/>
    <cellStyle name="Normal 4_BOURSSAS-SITUATION N-6" xfId="197" xr:uid="{00000000-0005-0000-0000-0000C5000000}"/>
    <cellStyle name="Normal 5" xfId="198" xr:uid="{00000000-0005-0000-0000-0000C6000000}"/>
    <cellStyle name="Normal 5 2" xfId="199" xr:uid="{00000000-0005-0000-0000-0000C7000000}"/>
    <cellStyle name="Normal 5 2 2" xfId="200" xr:uid="{00000000-0005-0000-0000-0000C8000000}"/>
    <cellStyle name="Normal 5 3" xfId="201" xr:uid="{00000000-0005-0000-0000-0000C9000000}"/>
    <cellStyle name="Normal 5 4" xfId="202" xr:uid="{00000000-0005-0000-0000-0000CA000000}"/>
    <cellStyle name="Normal 5_DPN°6+DEF AAAA-SETUMA TALSINT" xfId="203" xr:uid="{00000000-0005-0000-0000-0000CB000000}"/>
    <cellStyle name="Normal 6" xfId="204" xr:uid="{00000000-0005-0000-0000-0000CC000000}"/>
    <cellStyle name="Normal 6 2" xfId="205" xr:uid="{00000000-0005-0000-0000-0000CD000000}"/>
    <cellStyle name="Normal 7" xfId="206" xr:uid="{00000000-0005-0000-0000-0000CE000000}"/>
    <cellStyle name="Normal 7 2" xfId="207" xr:uid="{00000000-0005-0000-0000-0000CF000000}"/>
    <cellStyle name="Normal 7 2 2" xfId="208" xr:uid="{00000000-0005-0000-0000-0000D0000000}"/>
    <cellStyle name="Normal 7 3" xfId="209" xr:uid="{00000000-0005-0000-0000-0000D1000000}"/>
    <cellStyle name="Normal 8" xfId="210" xr:uid="{00000000-0005-0000-0000-0000D2000000}"/>
    <cellStyle name="Normal 9" xfId="211" xr:uid="{00000000-0005-0000-0000-0000D3000000}"/>
    <cellStyle name="Normal 9 2" xfId="212" xr:uid="{00000000-0005-0000-0000-0000D4000000}"/>
    <cellStyle name="Output" xfId="213" xr:uid="{00000000-0005-0000-0000-0000D5000000}"/>
    <cellStyle name="Pourcentage 2" xfId="214" xr:uid="{00000000-0005-0000-0000-0000D6000000}"/>
    <cellStyle name="Result" xfId="215" xr:uid="{00000000-0005-0000-0000-0000D7000000}"/>
    <cellStyle name="Result2" xfId="216" xr:uid="{00000000-0005-0000-0000-0000D8000000}"/>
    <cellStyle name="Standard_Anpassen der Amortisation" xfId="217" xr:uid="{00000000-0005-0000-0000-0000D9000000}"/>
    <cellStyle name="surface" xfId="218" xr:uid="{00000000-0005-0000-0000-0000DA000000}"/>
    <cellStyle name="Title" xfId="219" xr:uid="{00000000-0005-0000-0000-0000DB000000}"/>
    <cellStyle name="Titre 1" xfId="220" xr:uid="{00000000-0005-0000-0000-0000DC000000}"/>
    <cellStyle name="Titre de la feuille" xfId="221" xr:uid="{00000000-0005-0000-0000-0000DD000000}"/>
    <cellStyle name="unite" xfId="222" xr:uid="{00000000-0005-0000-0000-0000DE000000}"/>
    <cellStyle name="volume" xfId="223" xr:uid="{00000000-0005-0000-0000-0000DF000000}"/>
    <cellStyle name="Währung [0]_Budget" xfId="224" xr:uid="{00000000-0005-0000-0000-0000E0000000}"/>
    <cellStyle name="Währung_Budget" xfId="225" xr:uid="{00000000-0005-0000-0000-0000E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ssine-pc\g\recup%202013\bureau\decompte%20retard%20p&#233;nalit&#233;s%20type.XLS57%20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ssine-pc\g\recup%202013\SOCOBATRAV%20DPN&#176;1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ssine-pc\g\recup%202013\bureau\Documents%20and%20Settings\Administrateur\Bureau\Fonctionnement2003PERS\augmentation\Mand_perBA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ssine-pc\g\recup%202013\Copie%20de%20__d&#233;compte(1)%20ferraillag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ssine-pc\g\recup%202013\bureau\Program%20Files\Msofficepro\Mod&#232;les\Mandat\pc_red\redwan\model\ENG_HS.xlt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ssine-pc\g\recup%202013\Documents%20and%20Settings\Administrateur\Bureau\Fonctionnement2003PERS\augmentation\Mand_perBA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ssane\f\WINDOWS\TEMP\Mand_perB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fi bat"/>
      <sheetName val="SAISIE"/>
      <sheetName val="decompte"/>
      <sheetName val="fl2"/>
      <sheetName val="pv"/>
      <sheetName val="en lett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°1 mozobat (3)"/>
      <sheetName val="DPN°1 mozobat (2)"/>
      <sheetName val="recap"/>
      <sheetName val="1ère page "/>
      <sheetName val="SIT N°1- CLASSE  TOUS -MOZOBAT"/>
      <sheetName val="A-EL-+RDCH+CLASSE  LYCE TALSINT"/>
      <sheetName val="ACIERS-FOND CLASSES MOZOBAT"/>
      <sheetName val="decompte marche mozobat"/>
      <sheetName val="BORD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bord.elec.annasr"/>
      <sheetName val="Macro-Long"/>
      <sheetName val="Macro-press"/>
      <sheetName val="Macro-Dexter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autres"/>
      <sheetName val="detail ferraillage"/>
      <sheetName val="decompte"/>
      <sheetName val="histriq"/>
      <sheetName val="recap"/>
      <sheetName val="bordere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6"/>
  <sheetViews>
    <sheetView showZeros="0" tabSelected="1" view="pageBreakPreview" zoomScale="70" zoomScaleNormal="70" zoomScaleSheetLayoutView="70" workbookViewId="0">
      <selection activeCell="I11" sqref="I11"/>
    </sheetView>
  </sheetViews>
  <sheetFormatPr baseColWidth="10" defaultColWidth="9.140625" defaultRowHeight="15.75"/>
  <cols>
    <col min="1" max="1" width="10.5703125" style="8" customWidth="1"/>
    <col min="2" max="2" width="60.5703125" style="8" customWidth="1"/>
    <col min="3" max="3" width="6.28515625" style="8" bestFit="1" customWidth="1"/>
    <col min="4" max="4" width="19.42578125" style="9" customWidth="1"/>
    <col min="5" max="5" width="21.7109375" style="45" bestFit="1" customWidth="1"/>
    <col min="6" max="6" width="22.5703125" style="8" bestFit="1" customWidth="1"/>
    <col min="7" max="7" width="22.7109375" customWidth="1"/>
    <col min="8" max="8" width="29.28515625" customWidth="1"/>
    <col min="9" max="256" width="11.42578125" customWidth="1"/>
  </cols>
  <sheetData>
    <row r="1" spans="1:6" ht="35.25" customHeight="1" thickTop="1">
      <c r="A1" s="54" t="s">
        <v>212</v>
      </c>
      <c r="B1" s="55"/>
      <c r="C1" s="55"/>
      <c r="D1" s="55"/>
      <c r="E1" s="55"/>
      <c r="F1" s="56"/>
    </row>
    <row r="2" spans="1:6" ht="66" customHeight="1">
      <c r="A2" s="57" t="s">
        <v>49</v>
      </c>
      <c r="B2" s="58"/>
      <c r="C2" s="58"/>
      <c r="D2" s="58"/>
      <c r="E2" s="58"/>
      <c r="F2" s="59"/>
    </row>
    <row r="3" spans="1:6">
      <c r="A3" s="57" t="s">
        <v>6</v>
      </c>
      <c r="B3" s="58"/>
      <c r="C3" s="58"/>
      <c r="D3" s="58"/>
      <c r="E3" s="58"/>
      <c r="F3" s="59"/>
    </row>
    <row r="4" spans="1:6" ht="28.5">
      <c r="A4" s="10" t="s">
        <v>15</v>
      </c>
      <c r="B4" s="11" t="s">
        <v>18</v>
      </c>
      <c r="C4" s="12" t="s">
        <v>0</v>
      </c>
      <c r="D4" s="11" t="s">
        <v>43</v>
      </c>
      <c r="E4" s="11" t="s">
        <v>16</v>
      </c>
      <c r="F4" s="13" t="s">
        <v>17</v>
      </c>
    </row>
    <row r="5" spans="1:6">
      <c r="A5" s="14"/>
      <c r="B5" s="60" t="s">
        <v>20</v>
      </c>
      <c r="C5" s="60"/>
      <c r="D5" s="60"/>
      <c r="E5" s="60"/>
      <c r="F5" s="61"/>
    </row>
    <row r="6" spans="1:6" s="1" customFormat="1">
      <c r="A6" s="15"/>
      <c r="B6" s="62" t="s">
        <v>19</v>
      </c>
      <c r="C6" s="62"/>
      <c r="D6" s="62"/>
      <c r="E6" s="62"/>
      <c r="F6" s="63"/>
    </row>
    <row r="7" spans="1:6" s="5" customFormat="1" ht="41.25" customHeight="1">
      <c r="A7" s="16">
        <f>1</f>
        <v>1</v>
      </c>
      <c r="B7" s="17" t="s">
        <v>50</v>
      </c>
      <c r="C7" s="18" t="s">
        <v>3</v>
      </c>
      <c r="D7" s="19">
        <v>1</v>
      </c>
      <c r="E7" s="19"/>
      <c r="F7" s="19"/>
    </row>
    <row r="8" spans="1:6" s="6" customFormat="1" ht="42" customHeight="1">
      <c r="A8" s="16">
        <f>A7+1</f>
        <v>2</v>
      </c>
      <c r="B8" s="17" t="s">
        <v>180</v>
      </c>
      <c r="C8" s="18" t="s">
        <v>7</v>
      </c>
      <c r="D8" s="19">
        <v>285</v>
      </c>
      <c r="E8" s="19"/>
      <c r="F8" s="19"/>
    </row>
    <row r="9" spans="1:6" s="5" customFormat="1" ht="31.5">
      <c r="A9" s="16">
        <f>A8+1</f>
        <v>3</v>
      </c>
      <c r="B9" s="20" t="s">
        <v>46</v>
      </c>
      <c r="C9" s="18" t="s">
        <v>7</v>
      </c>
      <c r="D9" s="19">
        <v>853</v>
      </c>
      <c r="E9" s="19"/>
      <c r="F9" s="19"/>
    </row>
    <row r="10" spans="1:6" s="5" customFormat="1" ht="32.25" customHeight="1">
      <c r="A10" s="16">
        <f>A9+1</f>
        <v>4</v>
      </c>
      <c r="B10" s="21" t="s">
        <v>51</v>
      </c>
      <c r="C10" s="18" t="s">
        <v>7</v>
      </c>
      <c r="D10" s="19">
        <v>520</v>
      </c>
      <c r="E10" s="19"/>
      <c r="F10" s="19"/>
    </row>
    <row r="11" spans="1:6" s="5" customFormat="1">
      <c r="A11" s="16">
        <f>A10+1</f>
        <v>5</v>
      </c>
      <c r="B11" s="21" t="s">
        <v>52</v>
      </c>
      <c r="C11" s="18" t="s">
        <v>7</v>
      </c>
      <c r="D11" s="19">
        <v>360</v>
      </c>
      <c r="E11" s="19"/>
      <c r="F11" s="19"/>
    </row>
    <row r="12" spans="1:6">
      <c r="A12" s="22"/>
      <c r="B12" s="23" t="s">
        <v>8</v>
      </c>
      <c r="C12" s="24"/>
      <c r="D12" s="25"/>
      <c r="E12" s="25"/>
      <c r="F12" s="25"/>
    </row>
    <row r="13" spans="1:6" s="5" customFormat="1" ht="18.75" customHeight="1">
      <c r="A13" s="16">
        <f>A11+1</f>
        <v>6</v>
      </c>
      <c r="B13" s="21" t="s">
        <v>21</v>
      </c>
      <c r="C13" s="18" t="s">
        <v>7</v>
      </c>
      <c r="D13" s="19">
        <v>80</v>
      </c>
      <c r="E13" s="19"/>
      <c r="F13" s="19"/>
    </row>
    <row r="14" spans="1:6" s="5" customFormat="1" ht="18.75" customHeight="1">
      <c r="A14" s="16">
        <v>7</v>
      </c>
      <c r="B14" s="21" t="s">
        <v>207</v>
      </c>
      <c r="C14" s="18" t="s">
        <v>7</v>
      </c>
      <c r="D14" s="19">
        <v>200</v>
      </c>
      <c r="E14" s="19"/>
      <c r="F14" s="19"/>
    </row>
    <row r="15" spans="1:6" s="5" customFormat="1" ht="18.75" customHeight="1">
      <c r="A15" s="16">
        <v>8</v>
      </c>
      <c r="B15" s="21" t="s">
        <v>22</v>
      </c>
      <c r="C15" s="18" t="s">
        <v>7</v>
      </c>
      <c r="D15" s="19">
        <v>180</v>
      </c>
      <c r="E15" s="19"/>
      <c r="F15" s="19"/>
    </row>
    <row r="16" spans="1:6" s="5" customFormat="1" ht="18.75" customHeight="1">
      <c r="A16" s="16">
        <f>A15+1</f>
        <v>9</v>
      </c>
      <c r="B16" s="21" t="s">
        <v>181</v>
      </c>
      <c r="C16" s="18" t="s">
        <v>9</v>
      </c>
      <c r="D16" s="19">
        <v>240</v>
      </c>
      <c r="E16" s="19"/>
      <c r="F16" s="19"/>
    </row>
    <row r="17" spans="1:6">
      <c r="A17" s="22"/>
      <c r="B17" s="23" t="s">
        <v>23</v>
      </c>
      <c r="C17" s="24"/>
      <c r="D17" s="25"/>
      <c r="E17" s="25"/>
      <c r="F17" s="25"/>
    </row>
    <row r="18" spans="1:6" s="5" customFormat="1" ht="29.25" customHeight="1">
      <c r="A18" s="16">
        <v>10</v>
      </c>
      <c r="B18" s="21" t="s">
        <v>177</v>
      </c>
      <c r="C18" s="18" t="s">
        <v>7</v>
      </c>
      <c r="D18" s="19">
        <v>240</v>
      </c>
      <c r="E18" s="19"/>
      <c r="F18" s="19"/>
    </row>
    <row r="19" spans="1:6">
      <c r="A19" s="22"/>
      <c r="B19" s="23" t="s">
        <v>10</v>
      </c>
      <c r="C19" s="24"/>
      <c r="D19" s="25"/>
      <c r="E19" s="25"/>
      <c r="F19" s="25"/>
    </row>
    <row r="20" spans="1:6" s="5" customFormat="1">
      <c r="A20" s="16">
        <v>11</v>
      </c>
      <c r="B20" s="21" t="s">
        <v>182</v>
      </c>
      <c r="C20" s="18" t="s">
        <v>9</v>
      </c>
      <c r="D20" s="19">
        <v>980</v>
      </c>
      <c r="E20" s="19"/>
      <c r="F20" s="19"/>
    </row>
    <row r="21" spans="1:6" s="5" customFormat="1" ht="29.25" customHeight="1">
      <c r="A21" s="16">
        <f>A20+1</f>
        <v>12</v>
      </c>
      <c r="B21" s="21" t="s">
        <v>204</v>
      </c>
      <c r="C21" s="18" t="s">
        <v>9</v>
      </c>
      <c r="D21" s="19">
        <v>980</v>
      </c>
      <c r="E21" s="19"/>
      <c r="F21" s="19"/>
    </row>
    <row r="22" spans="1:6" s="5" customFormat="1" ht="23.25" customHeight="1">
      <c r="A22" s="16">
        <v>13</v>
      </c>
      <c r="B22" s="21" t="s">
        <v>53</v>
      </c>
      <c r="C22" s="18" t="s">
        <v>9</v>
      </c>
      <c r="D22" s="19">
        <v>50</v>
      </c>
      <c r="E22" s="19"/>
      <c r="F22" s="19"/>
    </row>
    <row r="23" spans="1:6" s="5" customFormat="1" ht="23.25" customHeight="1">
      <c r="A23" s="16">
        <v>14</v>
      </c>
      <c r="B23" s="21" t="s">
        <v>183</v>
      </c>
      <c r="C23" s="18" t="s">
        <v>9</v>
      </c>
      <c r="D23" s="19">
        <v>80</v>
      </c>
      <c r="E23" s="19"/>
      <c r="F23" s="19"/>
    </row>
    <row r="24" spans="1:6" s="5" customFormat="1" ht="23.25" customHeight="1">
      <c r="A24" s="16">
        <v>15</v>
      </c>
      <c r="B24" s="21" t="s">
        <v>54</v>
      </c>
      <c r="C24" s="18" t="s">
        <v>9</v>
      </c>
      <c r="D24" s="19">
        <v>800</v>
      </c>
      <c r="E24" s="19"/>
      <c r="F24" s="19"/>
    </row>
    <row r="25" spans="1:6" s="5" customFormat="1" ht="23.25" customHeight="1">
      <c r="A25" s="16">
        <v>16</v>
      </c>
      <c r="B25" s="21" t="s">
        <v>55</v>
      </c>
      <c r="C25" s="18" t="s">
        <v>0</v>
      </c>
      <c r="D25" s="19">
        <v>6</v>
      </c>
      <c r="E25" s="19"/>
      <c r="F25" s="19"/>
    </row>
    <row r="26" spans="1:6" ht="18" customHeight="1">
      <c r="A26" s="15"/>
      <c r="B26" s="23" t="s">
        <v>24</v>
      </c>
      <c r="C26" s="24"/>
      <c r="D26" s="25"/>
      <c r="E26" s="25"/>
      <c r="F26" s="25"/>
    </row>
    <row r="27" spans="1:6" s="5" customFormat="1">
      <c r="A27" s="26">
        <v>17</v>
      </c>
      <c r="B27" s="21" t="s">
        <v>184</v>
      </c>
      <c r="C27" s="18" t="s">
        <v>1</v>
      </c>
      <c r="D27" s="19">
        <v>130</v>
      </c>
      <c r="E27" s="19"/>
      <c r="F27" s="19"/>
    </row>
    <row r="28" spans="1:6" s="5" customFormat="1">
      <c r="A28" s="16">
        <f>A27+1</f>
        <v>18</v>
      </c>
      <c r="B28" s="21" t="s">
        <v>185</v>
      </c>
      <c r="C28" s="18" t="s">
        <v>1</v>
      </c>
      <c r="D28" s="19">
        <v>80</v>
      </c>
      <c r="E28" s="19"/>
      <c r="F28" s="19"/>
    </row>
    <row r="29" spans="1:6" s="5" customFormat="1" ht="22.5" customHeight="1">
      <c r="A29" s="16">
        <f>A28+1</f>
        <v>19</v>
      </c>
      <c r="B29" s="21" t="s">
        <v>205</v>
      </c>
      <c r="C29" s="18" t="s">
        <v>3</v>
      </c>
      <c r="D29" s="19">
        <v>2</v>
      </c>
      <c r="E29" s="19"/>
      <c r="F29" s="19"/>
    </row>
    <row r="30" spans="1:6" ht="18" customHeight="1">
      <c r="A30" s="15"/>
      <c r="B30" s="23" t="s">
        <v>58</v>
      </c>
      <c r="C30" s="24"/>
      <c r="D30" s="25"/>
      <c r="E30" s="19"/>
      <c r="F30" s="19"/>
    </row>
    <row r="31" spans="1:6" s="5" customFormat="1" ht="22.5" customHeight="1">
      <c r="A31" s="16">
        <f>A29+1</f>
        <v>20</v>
      </c>
      <c r="B31" s="21" t="s">
        <v>59</v>
      </c>
      <c r="C31" s="18" t="s">
        <v>0</v>
      </c>
      <c r="D31" s="19">
        <v>26</v>
      </c>
      <c r="E31" s="19"/>
      <c r="F31" s="19"/>
    </row>
    <row r="32" spans="1:6" s="5" customFormat="1" ht="22.5" customHeight="1">
      <c r="A32" s="16">
        <f>A31+1</f>
        <v>21</v>
      </c>
      <c r="B32" s="21" t="s">
        <v>206</v>
      </c>
      <c r="C32" s="18" t="s">
        <v>0</v>
      </c>
      <c r="D32" s="19">
        <v>8</v>
      </c>
      <c r="E32" s="19"/>
      <c r="F32" s="19"/>
    </row>
    <row r="33" spans="1:6" s="5" customFormat="1" ht="22.5" customHeight="1">
      <c r="A33" s="16">
        <f>A32+1</f>
        <v>22</v>
      </c>
      <c r="B33" s="21" t="s">
        <v>57</v>
      </c>
      <c r="C33" s="18" t="s">
        <v>0</v>
      </c>
      <c r="D33" s="19">
        <v>2</v>
      </c>
      <c r="E33" s="19"/>
      <c r="F33" s="19"/>
    </row>
    <row r="34" spans="1:6" s="5" customFormat="1" ht="22.5" customHeight="1">
      <c r="A34" s="16">
        <v>23</v>
      </c>
      <c r="B34" s="21" t="s">
        <v>56</v>
      </c>
      <c r="C34" s="18" t="s">
        <v>0</v>
      </c>
      <c r="D34" s="19">
        <v>2</v>
      </c>
      <c r="E34" s="19"/>
      <c r="F34" s="19"/>
    </row>
    <row r="35" spans="1:6" ht="36" customHeight="1">
      <c r="A35" s="22"/>
      <c r="B35" s="23" t="s">
        <v>48</v>
      </c>
      <c r="C35" s="27"/>
      <c r="D35" s="25"/>
      <c r="E35" s="25"/>
      <c r="F35" s="25"/>
    </row>
    <row r="36" spans="1:6" s="5" customFormat="1" ht="36" customHeight="1">
      <c r="A36" s="16">
        <v>24</v>
      </c>
      <c r="B36" s="21" t="s">
        <v>60</v>
      </c>
      <c r="C36" s="18" t="s">
        <v>1</v>
      </c>
      <c r="D36" s="19">
        <v>24</v>
      </c>
      <c r="E36" s="19"/>
      <c r="F36" s="19"/>
    </row>
    <row r="37" spans="1:6" ht="18.75" customHeight="1">
      <c r="A37" s="22"/>
      <c r="B37" s="23" t="s">
        <v>11</v>
      </c>
      <c r="C37" s="24"/>
      <c r="D37" s="25"/>
      <c r="E37" s="25"/>
      <c r="F37" s="25"/>
    </row>
    <row r="38" spans="1:6" s="5" customFormat="1" ht="31.5" customHeight="1">
      <c r="A38" s="16">
        <v>25</v>
      </c>
      <c r="B38" s="21" t="s">
        <v>186</v>
      </c>
      <c r="C38" s="28" t="s">
        <v>7</v>
      </c>
      <c r="D38" s="19">
        <v>230</v>
      </c>
      <c r="E38" s="19"/>
      <c r="F38" s="19"/>
    </row>
    <row r="39" spans="1:6" ht="31.5">
      <c r="A39" s="22"/>
      <c r="B39" s="23" t="s">
        <v>12</v>
      </c>
      <c r="C39" s="24"/>
      <c r="D39" s="25"/>
      <c r="E39" s="25"/>
      <c r="F39" s="25"/>
    </row>
    <row r="40" spans="1:6" s="6" customFormat="1">
      <c r="A40" s="16">
        <v>26</v>
      </c>
      <c r="B40" s="21" t="s">
        <v>45</v>
      </c>
      <c r="C40" s="18" t="s">
        <v>9</v>
      </c>
      <c r="D40" s="19">
        <v>400</v>
      </c>
      <c r="E40" s="19"/>
      <c r="F40" s="19"/>
    </row>
    <row r="41" spans="1:6" s="6" customFormat="1" ht="18.75" customHeight="1">
      <c r="A41" s="16">
        <v>27</v>
      </c>
      <c r="B41" s="21" t="s">
        <v>47</v>
      </c>
      <c r="C41" s="18" t="s">
        <v>9</v>
      </c>
      <c r="D41" s="19">
        <v>800</v>
      </c>
      <c r="E41" s="19"/>
      <c r="F41" s="19"/>
    </row>
    <row r="42" spans="1:6" s="6" customFormat="1" ht="18.75" customHeight="1">
      <c r="A42" s="16">
        <v>28</v>
      </c>
      <c r="B42" s="21" t="s">
        <v>178</v>
      </c>
      <c r="C42" s="18" t="s">
        <v>9</v>
      </c>
      <c r="D42" s="19">
        <v>360</v>
      </c>
      <c r="E42" s="19"/>
      <c r="F42" s="19"/>
    </row>
    <row r="43" spans="1:6" s="6" customFormat="1" ht="18.75" customHeight="1">
      <c r="A43" s="16">
        <v>29</v>
      </c>
      <c r="B43" s="21" t="s">
        <v>179</v>
      </c>
      <c r="C43" s="18" t="s">
        <v>9</v>
      </c>
      <c r="D43" s="19">
        <v>360</v>
      </c>
      <c r="E43" s="19"/>
      <c r="F43" s="19"/>
    </row>
    <row r="44" spans="1:6" s="6" customFormat="1">
      <c r="A44" s="16">
        <v>30</v>
      </c>
      <c r="B44" s="21" t="s">
        <v>61</v>
      </c>
      <c r="C44" s="18" t="s">
        <v>1</v>
      </c>
      <c r="D44" s="19">
        <v>380</v>
      </c>
      <c r="E44" s="19"/>
      <c r="F44" s="19"/>
    </row>
    <row r="45" spans="1:6">
      <c r="A45" s="16"/>
      <c r="B45" s="23" t="s">
        <v>13</v>
      </c>
      <c r="C45" s="24"/>
      <c r="D45" s="25"/>
      <c r="E45" s="25"/>
      <c r="F45" s="25"/>
    </row>
    <row r="46" spans="1:6" s="5" customFormat="1" ht="31.5">
      <c r="A46" s="16">
        <v>31</v>
      </c>
      <c r="B46" s="21" t="s">
        <v>187</v>
      </c>
      <c r="C46" s="18" t="s">
        <v>9</v>
      </c>
      <c r="D46" s="19">
        <v>1600</v>
      </c>
      <c r="E46" s="19"/>
      <c r="F46" s="19"/>
    </row>
    <row r="47" spans="1:6" s="5" customFormat="1">
      <c r="A47" s="16">
        <v>32</v>
      </c>
      <c r="B47" s="21" t="s">
        <v>25</v>
      </c>
      <c r="C47" s="18" t="s">
        <v>9</v>
      </c>
      <c r="D47" s="19">
        <v>450</v>
      </c>
      <c r="E47" s="19"/>
      <c r="F47" s="19"/>
    </row>
    <row r="48" spans="1:6" s="5" customFormat="1">
      <c r="A48" s="16">
        <v>33</v>
      </c>
      <c r="B48" s="21" t="s">
        <v>62</v>
      </c>
      <c r="C48" s="18" t="s">
        <v>9</v>
      </c>
      <c r="D48" s="19">
        <v>160</v>
      </c>
      <c r="E48" s="19"/>
      <c r="F48" s="19"/>
    </row>
    <row r="49" spans="1:7" s="5" customFormat="1">
      <c r="A49" s="16"/>
      <c r="B49" s="21"/>
      <c r="C49" s="18"/>
      <c r="D49" s="19"/>
      <c r="E49" s="19"/>
      <c r="F49" s="19"/>
    </row>
    <row r="50" spans="1:7">
      <c r="A50" s="16"/>
      <c r="B50" s="23" t="s">
        <v>26</v>
      </c>
      <c r="C50" s="24"/>
      <c r="D50" s="25"/>
      <c r="E50" s="25"/>
      <c r="F50" s="25"/>
    </row>
    <row r="51" spans="1:7" ht="30" customHeight="1">
      <c r="A51" s="16">
        <v>34</v>
      </c>
      <c r="B51" s="21" t="s">
        <v>188</v>
      </c>
      <c r="C51" s="18" t="s">
        <v>9</v>
      </c>
      <c r="D51" s="29">
        <v>3000</v>
      </c>
      <c r="E51" s="19"/>
      <c r="F51" s="19"/>
    </row>
    <row r="52" spans="1:7" ht="30" customHeight="1">
      <c r="A52" s="16">
        <v>35</v>
      </c>
      <c r="B52" s="21" t="s">
        <v>189</v>
      </c>
      <c r="C52" s="18" t="s">
        <v>9</v>
      </c>
      <c r="D52" s="29">
        <v>4500</v>
      </c>
      <c r="E52" s="19"/>
      <c r="F52" s="19"/>
    </row>
    <row r="53" spans="1:7" ht="30" customHeight="1">
      <c r="A53" s="16">
        <v>36</v>
      </c>
      <c r="B53" s="31" t="s">
        <v>63</v>
      </c>
      <c r="C53" s="18" t="s">
        <v>1</v>
      </c>
      <c r="D53" s="29">
        <v>250</v>
      </c>
      <c r="E53" s="19"/>
      <c r="F53" s="19"/>
    </row>
    <row r="54" spans="1:7" ht="30" customHeight="1">
      <c r="A54" s="16">
        <v>37</v>
      </c>
      <c r="B54" s="21" t="s">
        <v>64</v>
      </c>
      <c r="C54" s="18" t="s">
        <v>1</v>
      </c>
      <c r="D54" s="29">
        <v>120</v>
      </c>
      <c r="E54" s="19"/>
      <c r="F54" s="19"/>
    </row>
    <row r="55" spans="1:7" ht="30" customHeight="1">
      <c r="A55" s="16">
        <v>38</v>
      </c>
      <c r="B55" s="21" t="s">
        <v>27</v>
      </c>
      <c r="C55" s="18" t="s">
        <v>0</v>
      </c>
      <c r="D55" s="19">
        <v>2</v>
      </c>
      <c r="E55" s="19"/>
      <c r="F55" s="19"/>
    </row>
    <row r="56" spans="1:7" ht="30" customHeight="1">
      <c r="A56" s="16">
        <v>39</v>
      </c>
      <c r="B56" s="21" t="s">
        <v>28</v>
      </c>
      <c r="C56" s="18" t="s">
        <v>0</v>
      </c>
      <c r="D56" s="19">
        <v>2</v>
      </c>
      <c r="E56" s="19"/>
      <c r="F56" s="19"/>
    </row>
    <row r="57" spans="1:7" ht="30" customHeight="1">
      <c r="A57" s="16">
        <v>40</v>
      </c>
      <c r="B57" s="21" t="s">
        <v>29</v>
      </c>
      <c r="C57" s="18" t="s">
        <v>1</v>
      </c>
      <c r="D57" s="19">
        <v>48</v>
      </c>
      <c r="E57" s="19"/>
      <c r="F57" s="19"/>
    </row>
    <row r="58" spans="1:7" ht="30" customHeight="1">
      <c r="A58" s="16">
        <v>41</v>
      </c>
      <c r="B58" s="21" t="s">
        <v>211</v>
      </c>
      <c r="C58" s="32" t="s">
        <v>3</v>
      </c>
      <c r="D58" s="19">
        <v>1</v>
      </c>
      <c r="E58" s="19"/>
      <c r="F58" s="19"/>
      <c r="G58" s="7">
        <f>F7+F8+F9+F10+F11+F13+F14+F15+F16+F18+F20+F21+F22+F23+F24+F25+F27+F28+F29+F31+F32+F33+F34+F36+F38+F40+F42+F43+F41+F44+F46+F47+F48+F51+F52+F53+F54+F55+F56+F57+F58</f>
        <v>0</v>
      </c>
    </row>
    <row r="59" spans="1:7" ht="30" customHeight="1">
      <c r="A59" s="16"/>
      <c r="B59" s="33" t="s">
        <v>170</v>
      </c>
      <c r="C59" s="34"/>
      <c r="D59" s="35"/>
      <c r="E59" s="35"/>
      <c r="F59" s="35"/>
    </row>
    <row r="60" spans="1:7" ht="30" customHeight="1">
      <c r="A60" s="16">
        <v>42</v>
      </c>
      <c r="B60" s="21" t="s">
        <v>65</v>
      </c>
      <c r="C60" s="18" t="s">
        <v>9</v>
      </c>
      <c r="D60" s="19">
        <v>945</v>
      </c>
      <c r="E60" s="19"/>
      <c r="F60" s="19"/>
    </row>
    <row r="61" spans="1:7" ht="30" customHeight="1">
      <c r="A61" s="16">
        <v>43</v>
      </c>
      <c r="B61" s="21" t="s">
        <v>66</v>
      </c>
      <c r="C61" s="18" t="s">
        <v>9</v>
      </c>
      <c r="D61" s="19">
        <v>945</v>
      </c>
      <c r="E61" s="19"/>
      <c r="F61" s="19"/>
    </row>
    <row r="62" spans="1:7" ht="30" customHeight="1">
      <c r="A62" s="16">
        <v>44</v>
      </c>
      <c r="B62" s="21" t="s">
        <v>67</v>
      </c>
      <c r="C62" s="32" t="s">
        <v>1</v>
      </c>
      <c r="D62" s="19">
        <v>400</v>
      </c>
      <c r="E62" s="19"/>
      <c r="F62" s="19"/>
    </row>
    <row r="63" spans="1:7" ht="30" customHeight="1">
      <c r="A63" s="16">
        <v>45</v>
      </c>
      <c r="B63" s="21" t="s">
        <v>190</v>
      </c>
      <c r="C63" s="18" t="s">
        <v>9</v>
      </c>
      <c r="D63" s="19">
        <v>845</v>
      </c>
      <c r="E63" s="19"/>
      <c r="F63" s="19"/>
    </row>
    <row r="64" spans="1:7" ht="30" customHeight="1">
      <c r="A64" s="16">
        <v>46</v>
      </c>
      <c r="B64" s="21" t="s">
        <v>68</v>
      </c>
      <c r="C64" s="18" t="s">
        <v>0</v>
      </c>
      <c r="D64" s="19">
        <v>12</v>
      </c>
      <c r="E64" s="19"/>
      <c r="F64" s="19"/>
    </row>
    <row r="65" spans="1:7" ht="30" customHeight="1">
      <c r="A65" s="16">
        <v>47</v>
      </c>
      <c r="B65" s="21" t="s">
        <v>69</v>
      </c>
      <c r="C65" s="18" t="s">
        <v>0</v>
      </c>
      <c r="D65" s="19">
        <v>7</v>
      </c>
      <c r="E65" s="19"/>
      <c r="F65" s="19"/>
    </row>
    <row r="66" spans="1:7" ht="30" customHeight="1">
      <c r="A66" s="16">
        <v>48</v>
      </c>
      <c r="B66" s="21" t="s">
        <v>70</v>
      </c>
      <c r="C66" s="32" t="s">
        <v>1</v>
      </c>
      <c r="D66" s="19">
        <v>44</v>
      </c>
      <c r="E66" s="19"/>
      <c r="F66" s="19"/>
    </row>
    <row r="67" spans="1:7" ht="30" customHeight="1">
      <c r="A67" s="16">
        <v>49</v>
      </c>
      <c r="B67" s="21" t="s">
        <v>71</v>
      </c>
      <c r="C67" s="32" t="s">
        <v>1</v>
      </c>
      <c r="D67" s="19">
        <v>50</v>
      </c>
      <c r="E67" s="19"/>
      <c r="F67" s="19"/>
      <c r="G67" s="7">
        <f>F60+F61+F62+F63+F64+F65+F66+F67</f>
        <v>0</v>
      </c>
    </row>
    <row r="68" spans="1:7">
      <c r="A68" s="16"/>
      <c r="B68" s="33" t="s">
        <v>171</v>
      </c>
      <c r="C68" s="34"/>
      <c r="D68" s="35"/>
      <c r="E68" s="35"/>
      <c r="F68" s="35"/>
    </row>
    <row r="69" spans="1:7" s="5" customFormat="1" ht="28.5" customHeight="1">
      <c r="A69" s="16">
        <v>50</v>
      </c>
      <c r="B69" s="21" t="s">
        <v>208</v>
      </c>
      <c r="C69" s="18" t="s">
        <v>9</v>
      </c>
      <c r="D69" s="19">
        <v>1480</v>
      </c>
      <c r="E69" s="19"/>
      <c r="F69" s="19"/>
    </row>
    <row r="70" spans="1:7" s="5" customFormat="1" ht="28.5" customHeight="1">
      <c r="A70" s="16">
        <v>51</v>
      </c>
      <c r="B70" s="21" t="s">
        <v>191</v>
      </c>
      <c r="C70" s="18" t="s">
        <v>1</v>
      </c>
      <c r="D70" s="19">
        <v>160</v>
      </c>
      <c r="E70" s="19"/>
      <c r="F70" s="19"/>
    </row>
    <row r="71" spans="1:7" s="5" customFormat="1" ht="28.5" customHeight="1">
      <c r="A71" s="16">
        <v>52</v>
      </c>
      <c r="B71" s="21" t="s">
        <v>192</v>
      </c>
      <c r="C71" s="18" t="s">
        <v>9</v>
      </c>
      <c r="D71" s="19">
        <v>170</v>
      </c>
      <c r="E71" s="19"/>
      <c r="F71" s="19"/>
    </row>
    <row r="72" spans="1:7" s="5" customFormat="1" ht="28.5" customHeight="1">
      <c r="A72" s="16">
        <v>53</v>
      </c>
      <c r="B72" s="21" t="s">
        <v>72</v>
      </c>
      <c r="C72" s="18" t="s">
        <v>9</v>
      </c>
      <c r="D72" s="19">
        <v>260</v>
      </c>
      <c r="E72" s="19"/>
      <c r="F72" s="19"/>
    </row>
    <row r="73" spans="1:7" s="5" customFormat="1" ht="28.5" customHeight="1">
      <c r="A73" s="16">
        <v>54</v>
      </c>
      <c r="B73" s="21" t="s">
        <v>73</v>
      </c>
      <c r="C73" s="18" t="s">
        <v>1</v>
      </c>
      <c r="D73" s="19">
        <v>145</v>
      </c>
      <c r="E73" s="19"/>
      <c r="F73" s="19"/>
    </row>
    <row r="74" spans="1:7" s="5" customFormat="1" ht="28.5" customHeight="1">
      <c r="A74" s="16">
        <v>55</v>
      </c>
      <c r="B74" s="21" t="s">
        <v>75</v>
      </c>
      <c r="C74" s="18" t="s">
        <v>9</v>
      </c>
      <c r="D74" s="19">
        <v>2</v>
      </c>
      <c r="E74" s="19"/>
      <c r="F74" s="19"/>
    </row>
    <row r="75" spans="1:7" s="5" customFormat="1" ht="28.5" customHeight="1">
      <c r="A75" s="16">
        <v>56</v>
      </c>
      <c r="B75" s="21" t="s">
        <v>74</v>
      </c>
      <c r="C75" s="18" t="s">
        <v>9</v>
      </c>
      <c r="D75" s="19">
        <v>800</v>
      </c>
      <c r="E75" s="19"/>
      <c r="F75" s="19"/>
    </row>
    <row r="76" spans="1:7" s="5" customFormat="1" ht="28.5" customHeight="1">
      <c r="A76" s="16">
        <v>57</v>
      </c>
      <c r="B76" s="21" t="s">
        <v>76</v>
      </c>
      <c r="C76" s="18" t="s">
        <v>9</v>
      </c>
      <c r="D76" s="19">
        <v>150</v>
      </c>
      <c r="E76" s="19"/>
      <c r="F76" s="19"/>
    </row>
    <row r="77" spans="1:7" s="5" customFormat="1" ht="28.5" customHeight="1">
      <c r="A77" s="16">
        <v>58</v>
      </c>
      <c r="B77" s="21" t="s">
        <v>77</v>
      </c>
      <c r="C77" s="18" t="s">
        <v>9</v>
      </c>
      <c r="D77" s="29">
        <v>87</v>
      </c>
      <c r="E77" s="19"/>
      <c r="F77" s="19"/>
      <c r="G77" s="48">
        <f>F69+F70+F71+F72+F73+F74+F75+F76+F77+F78</f>
        <v>0</v>
      </c>
    </row>
    <row r="78" spans="1:7">
      <c r="A78" s="16">
        <v>59</v>
      </c>
      <c r="B78" s="21" t="s">
        <v>78</v>
      </c>
      <c r="C78" s="18" t="s">
        <v>9</v>
      </c>
      <c r="D78" s="19">
        <v>140</v>
      </c>
      <c r="E78" s="19"/>
      <c r="F78" s="19"/>
    </row>
    <row r="79" spans="1:7">
      <c r="A79" s="16"/>
      <c r="B79" s="33" t="s">
        <v>31</v>
      </c>
      <c r="C79" s="34"/>
      <c r="D79" s="35"/>
      <c r="E79" s="35"/>
      <c r="F79" s="35"/>
    </row>
    <row r="80" spans="1:7">
      <c r="A80" s="16"/>
      <c r="B80" s="23" t="s">
        <v>14</v>
      </c>
      <c r="C80" s="24"/>
      <c r="D80" s="25"/>
      <c r="E80" s="19"/>
      <c r="F80" s="19"/>
    </row>
    <row r="81" spans="1:6" s="5" customFormat="1">
      <c r="A81" s="16">
        <v>60</v>
      </c>
      <c r="B81" s="21" t="s">
        <v>193</v>
      </c>
      <c r="C81" s="18" t="s">
        <v>9</v>
      </c>
      <c r="D81" s="19">
        <v>90</v>
      </c>
      <c r="E81" s="19"/>
      <c r="F81" s="19"/>
    </row>
    <row r="82" spans="1:6" s="5" customFormat="1">
      <c r="A82" s="16">
        <v>61</v>
      </c>
      <c r="B82" s="21" t="s">
        <v>194</v>
      </c>
      <c r="C82" s="18" t="s">
        <v>9</v>
      </c>
      <c r="D82" s="19">
        <v>22</v>
      </c>
      <c r="E82" s="19"/>
      <c r="F82" s="19"/>
    </row>
    <row r="83" spans="1:6" s="5" customFormat="1">
      <c r="A83" s="16">
        <v>62</v>
      </c>
      <c r="B83" s="21" t="s">
        <v>195</v>
      </c>
      <c r="C83" s="18" t="s">
        <v>9</v>
      </c>
      <c r="D83" s="19">
        <v>40</v>
      </c>
      <c r="E83" s="19"/>
      <c r="F83" s="19"/>
    </row>
    <row r="84" spans="1:6" s="5" customFormat="1">
      <c r="A84" s="16">
        <v>63</v>
      </c>
      <c r="B84" s="21" t="s">
        <v>197</v>
      </c>
      <c r="C84" s="18" t="s">
        <v>9</v>
      </c>
      <c r="D84" s="19">
        <v>105</v>
      </c>
      <c r="E84" s="19"/>
      <c r="F84" s="19"/>
    </row>
    <row r="85" spans="1:6" s="5" customFormat="1">
      <c r="A85" s="16">
        <v>64</v>
      </c>
      <c r="B85" s="21" t="s">
        <v>196</v>
      </c>
      <c r="C85" s="18" t="s">
        <v>9</v>
      </c>
      <c r="D85" s="19">
        <v>20</v>
      </c>
      <c r="E85" s="19"/>
      <c r="F85" s="19"/>
    </row>
    <row r="86" spans="1:6" s="5" customFormat="1">
      <c r="A86" s="16">
        <v>65</v>
      </c>
      <c r="B86" s="21" t="s">
        <v>198</v>
      </c>
      <c r="C86" s="18" t="s">
        <v>1</v>
      </c>
      <c r="D86" s="19">
        <v>15</v>
      </c>
      <c r="E86" s="19"/>
      <c r="F86" s="19"/>
    </row>
    <row r="87" spans="1:6" s="5" customFormat="1">
      <c r="A87" s="16">
        <v>66</v>
      </c>
      <c r="B87" s="21" t="s">
        <v>32</v>
      </c>
      <c r="C87" s="18" t="s">
        <v>9</v>
      </c>
      <c r="D87" s="19">
        <v>25</v>
      </c>
      <c r="E87" s="19"/>
      <c r="F87" s="19"/>
    </row>
    <row r="88" spans="1:6" s="5" customFormat="1">
      <c r="A88" s="16"/>
      <c r="B88" s="23" t="s">
        <v>81</v>
      </c>
      <c r="C88" s="24"/>
      <c r="D88" s="25"/>
      <c r="E88" s="19"/>
      <c r="F88" s="19"/>
    </row>
    <row r="89" spans="1:6" s="5" customFormat="1">
      <c r="A89" s="16">
        <v>67</v>
      </c>
      <c r="B89" s="21" t="s">
        <v>209</v>
      </c>
      <c r="C89" s="18" t="s">
        <v>9</v>
      </c>
      <c r="D89" s="19">
        <v>45</v>
      </c>
      <c r="E89" s="19"/>
      <c r="F89" s="19"/>
    </row>
    <row r="90" spans="1:6" s="5" customFormat="1">
      <c r="A90" s="16">
        <v>68</v>
      </c>
      <c r="B90" s="21" t="s">
        <v>39</v>
      </c>
      <c r="C90" s="37" t="s">
        <v>9</v>
      </c>
      <c r="D90" s="19">
        <v>195</v>
      </c>
      <c r="E90" s="19"/>
      <c r="F90" s="19"/>
    </row>
    <row r="91" spans="1:6" s="5" customFormat="1">
      <c r="A91" s="16">
        <v>69</v>
      </c>
      <c r="B91" s="21" t="s">
        <v>199</v>
      </c>
      <c r="C91" s="37" t="s">
        <v>9</v>
      </c>
      <c r="D91" s="19">
        <v>18</v>
      </c>
      <c r="E91" s="19"/>
      <c r="F91" s="19"/>
    </row>
    <row r="92" spans="1:6" s="5" customFormat="1">
      <c r="A92" s="16"/>
      <c r="B92" s="23" t="s">
        <v>82</v>
      </c>
      <c r="C92" s="24"/>
      <c r="D92" s="25"/>
      <c r="E92" s="19"/>
      <c r="F92" s="19"/>
    </row>
    <row r="93" spans="1:6" s="5" customFormat="1" ht="21" customHeight="1">
      <c r="A93" s="16">
        <v>70</v>
      </c>
      <c r="B93" s="21" t="s">
        <v>200</v>
      </c>
      <c r="C93" s="38" t="s">
        <v>9</v>
      </c>
      <c r="D93" s="19">
        <v>32</v>
      </c>
      <c r="E93" s="19"/>
      <c r="F93" s="19"/>
    </row>
    <row r="94" spans="1:6" s="5" customFormat="1" ht="20.25" customHeight="1">
      <c r="A94" s="16">
        <v>71</v>
      </c>
      <c r="B94" s="21" t="s">
        <v>83</v>
      </c>
      <c r="C94" s="38" t="s">
        <v>1</v>
      </c>
      <c r="D94" s="19">
        <v>20</v>
      </c>
      <c r="E94" s="19"/>
      <c r="F94" s="19"/>
    </row>
    <row r="95" spans="1:6" s="5" customFormat="1" ht="26.25" customHeight="1">
      <c r="A95" s="16">
        <v>72</v>
      </c>
      <c r="B95" s="21" t="s">
        <v>201</v>
      </c>
      <c r="C95" s="38" t="s">
        <v>9</v>
      </c>
      <c r="D95" s="19">
        <v>210</v>
      </c>
      <c r="E95" s="19"/>
      <c r="F95" s="19"/>
    </row>
    <row r="96" spans="1:6" s="5" customFormat="1" ht="30.75" customHeight="1">
      <c r="A96" s="16">
        <v>73</v>
      </c>
      <c r="B96" s="21" t="s">
        <v>202</v>
      </c>
      <c r="C96" s="38" t="s">
        <v>0</v>
      </c>
      <c r="D96" s="19">
        <v>2</v>
      </c>
      <c r="E96" s="19"/>
      <c r="F96" s="19"/>
    </row>
    <row r="97" spans="1:7" s="5" customFormat="1" ht="9.75" customHeight="1"/>
    <row r="98" spans="1:7" s="5" customFormat="1" ht="29.25" customHeight="1">
      <c r="A98" s="16">
        <v>74</v>
      </c>
      <c r="B98" s="21" t="s">
        <v>203</v>
      </c>
      <c r="C98" s="37" t="s">
        <v>3</v>
      </c>
      <c r="D98" s="19">
        <v>1</v>
      </c>
      <c r="E98" s="19"/>
      <c r="F98" s="19"/>
    </row>
    <row r="99" spans="1:7" s="5" customFormat="1" ht="26.25" customHeight="1">
      <c r="A99" s="16">
        <v>75</v>
      </c>
      <c r="B99" s="21" t="s">
        <v>84</v>
      </c>
      <c r="C99" s="18" t="s">
        <v>0</v>
      </c>
      <c r="D99" s="19">
        <v>10</v>
      </c>
      <c r="E99" s="19"/>
      <c r="F99" s="19"/>
    </row>
    <row r="100" spans="1:7" s="5" customFormat="1" ht="26.25" customHeight="1">
      <c r="A100" s="16">
        <v>76</v>
      </c>
      <c r="B100" s="21" t="s">
        <v>85</v>
      </c>
      <c r="C100" s="18" t="s">
        <v>79</v>
      </c>
      <c r="D100" s="19">
        <v>5</v>
      </c>
      <c r="E100" s="19"/>
      <c r="F100" s="19"/>
    </row>
    <row r="101" spans="1:7" s="5" customFormat="1" ht="26.25" customHeight="1">
      <c r="A101" s="16">
        <v>77</v>
      </c>
      <c r="B101" s="21" t="s">
        <v>86</v>
      </c>
      <c r="C101" s="18" t="s">
        <v>79</v>
      </c>
      <c r="D101" s="19">
        <v>35</v>
      </c>
      <c r="E101" s="19"/>
      <c r="F101" s="19"/>
    </row>
    <row r="102" spans="1:7" s="5" customFormat="1" ht="26.25" customHeight="1">
      <c r="A102" s="16">
        <v>78</v>
      </c>
      <c r="B102" s="21" t="s">
        <v>87</v>
      </c>
      <c r="C102" s="18" t="s">
        <v>80</v>
      </c>
      <c r="D102" s="19">
        <v>60</v>
      </c>
      <c r="E102" s="19"/>
      <c r="F102" s="19"/>
    </row>
    <row r="103" spans="1:7" s="5" customFormat="1" ht="26.25" customHeight="1">
      <c r="A103" s="16">
        <v>79</v>
      </c>
      <c r="B103" s="21" t="s">
        <v>88</v>
      </c>
      <c r="C103" s="18" t="s">
        <v>3</v>
      </c>
      <c r="D103" s="19">
        <v>1</v>
      </c>
      <c r="E103" s="19"/>
      <c r="F103" s="19"/>
    </row>
    <row r="104" spans="1:7" s="5" customFormat="1" ht="26.25" customHeight="1">
      <c r="A104" s="16">
        <v>80</v>
      </c>
      <c r="B104" s="21" t="s">
        <v>30</v>
      </c>
      <c r="C104" s="18" t="s">
        <v>0</v>
      </c>
      <c r="D104" s="19">
        <v>24</v>
      </c>
      <c r="E104" s="19"/>
      <c r="F104" s="19"/>
    </row>
    <row r="105" spans="1:7" s="5" customFormat="1" ht="26.25" customHeight="1">
      <c r="A105" s="16">
        <v>81</v>
      </c>
      <c r="B105" s="21" t="s">
        <v>89</v>
      </c>
      <c r="C105" s="18" t="s">
        <v>1</v>
      </c>
      <c r="D105" s="19">
        <v>20</v>
      </c>
      <c r="E105" s="19"/>
      <c r="F105" s="19"/>
      <c r="G105" s="48">
        <f>F81+F82+F83+F84+F85+F86+F87+F89+F90+F91+F93+F94+F95+F96+F98+F99+F100+F101+F102+F103+F104+F105</f>
        <v>0</v>
      </c>
    </row>
    <row r="106" spans="1:7">
      <c r="A106" s="16"/>
      <c r="B106" s="33" t="s">
        <v>33</v>
      </c>
      <c r="C106" s="34"/>
      <c r="D106" s="33"/>
      <c r="E106" s="35"/>
      <c r="F106" s="35"/>
    </row>
    <row r="107" spans="1:7" s="5" customFormat="1" ht="31.5">
      <c r="A107" s="16">
        <v>82</v>
      </c>
      <c r="B107" s="21" t="s">
        <v>90</v>
      </c>
      <c r="C107" s="37" t="s">
        <v>3</v>
      </c>
      <c r="D107" s="19">
        <v>2</v>
      </c>
      <c r="E107" s="19"/>
      <c r="F107" s="19"/>
    </row>
    <row r="108" spans="1:7" s="5" customFormat="1">
      <c r="A108" s="16">
        <v>83</v>
      </c>
      <c r="B108" s="21" t="s">
        <v>91</v>
      </c>
      <c r="C108" s="37" t="s">
        <v>1</v>
      </c>
      <c r="D108" s="39">
        <v>20</v>
      </c>
      <c r="E108" s="19"/>
      <c r="F108" s="19"/>
    </row>
    <row r="109" spans="1:7" s="5" customFormat="1">
      <c r="A109" s="16">
        <v>84</v>
      </c>
      <c r="B109" s="21" t="s">
        <v>92</v>
      </c>
      <c r="C109" s="37" t="s">
        <v>1</v>
      </c>
      <c r="D109" s="39">
        <v>90</v>
      </c>
      <c r="E109" s="19"/>
      <c r="F109" s="19"/>
    </row>
    <row r="110" spans="1:7" s="5" customFormat="1">
      <c r="A110" s="16">
        <v>85</v>
      </c>
      <c r="B110" s="21" t="s">
        <v>93</v>
      </c>
      <c r="C110" s="37" t="s">
        <v>1</v>
      </c>
      <c r="D110" s="39">
        <v>90</v>
      </c>
      <c r="E110" s="19"/>
      <c r="F110" s="19"/>
    </row>
    <row r="111" spans="1:7" s="5" customFormat="1">
      <c r="A111" s="16">
        <v>86</v>
      </c>
      <c r="B111" s="21" t="s">
        <v>94</v>
      </c>
      <c r="C111" s="37" t="s">
        <v>1</v>
      </c>
      <c r="D111" s="39">
        <v>250</v>
      </c>
      <c r="E111" s="19"/>
      <c r="F111" s="19"/>
    </row>
    <row r="112" spans="1:7" s="5" customFormat="1">
      <c r="A112" s="16">
        <v>87</v>
      </c>
      <c r="B112" s="21" t="s">
        <v>95</v>
      </c>
      <c r="C112" s="37" t="s">
        <v>1</v>
      </c>
      <c r="D112" s="39">
        <v>150</v>
      </c>
      <c r="E112" s="19"/>
      <c r="F112" s="19"/>
    </row>
    <row r="113" spans="1:6" s="5" customFormat="1">
      <c r="A113" s="16">
        <v>88</v>
      </c>
      <c r="B113" s="21" t="s">
        <v>96</v>
      </c>
      <c r="C113" s="37" t="s">
        <v>0</v>
      </c>
      <c r="D113" s="39">
        <v>1</v>
      </c>
      <c r="E113" s="19"/>
      <c r="F113" s="19"/>
    </row>
    <row r="114" spans="1:6" s="5" customFormat="1">
      <c r="A114" s="16">
        <v>89</v>
      </c>
      <c r="B114" s="21" t="s">
        <v>97</v>
      </c>
      <c r="C114" s="37" t="s">
        <v>0</v>
      </c>
      <c r="D114" s="39">
        <v>11</v>
      </c>
      <c r="E114" s="19"/>
      <c r="F114" s="19"/>
    </row>
    <row r="115" spans="1:6" s="5" customFormat="1">
      <c r="A115" s="16">
        <v>90</v>
      </c>
      <c r="B115" s="21" t="s">
        <v>98</v>
      </c>
      <c r="C115" s="37" t="s">
        <v>0</v>
      </c>
      <c r="D115" s="39">
        <v>2</v>
      </c>
      <c r="E115" s="19"/>
      <c r="F115" s="19"/>
    </row>
    <row r="116" spans="1:6" s="5" customFormat="1">
      <c r="A116" s="16">
        <v>91</v>
      </c>
      <c r="B116" s="21" t="s">
        <v>99</v>
      </c>
      <c r="C116" s="37" t="s">
        <v>0</v>
      </c>
      <c r="D116" s="39">
        <v>1</v>
      </c>
      <c r="E116" s="19"/>
      <c r="F116" s="19"/>
    </row>
    <row r="117" spans="1:6" s="5" customFormat="1">
      <c r="A117" s="16">
        <v>92</v>
      </c>
      <c r="B117" s="21" t="s">
        <v>100</v>
      </c>
      <c r="C117" s="37" t="s">
        <v>0</v>
      </c>
      <c r="D117" s="46">
        <v>3</v>
      </c>
      <c r="E117" s="19"/>
      <c r="F117" s="19"/>
    </row>
    <row r="118" spans="1:6" s="5" customFormat="1">
      <c r="A118" s="16">
        <v>93</v>
      </c>
      <c r="B118" s="21" t="s">
        <v>101</v>
      </c>
      <c r="C118" s="37" t="s">
        <v>0</v>
      </c>
      <c r="D118" s="39">
        <v>40</v>
      </c>
      <c r="E118" s="19"/>
      <c r="F118" s="19"/>
    </row>
    <row r="119" spans="1:6" s="5" customFormat="1">
      <c r="A119" s="16">
        <v>94</v>
      </c>
      <c r="B119" s="21" t="s">
        <v>102</v>
      </c>
      <c r="C119" s="37" t="s">
        <v>0</v>
      </c>
      <c r="D119" s="39">
        <v>25</v>
      </c>
      <c r="E119" s="19"/>
      <c r="F119" s="19"/>
    </row>
    <row r="120" spans="1:6" s="5" customFormat="1">
      <c r="A120" s="16">
        <v>95</v>
      </c>
      <c r="B120" s="21" t="s">
        <v>103</v>
      </c>
      <c r="C120" s="37" t="s">
        <v>0</v>
      </c>
      <c r="D120" s="39">
        <v>10</v>
      </c>
      <c r="E120" s="19"/>
      <c r="F120" s="19"/>
    </row>
    <row r="121" spans="1:6" s="5" customFormat="1">
      <c r="A121" s="16">
        <v>96</v>
      </c>
      <c r="B121" s="21" t="s">
        <v>104</v>
      </c>
      <c r="C121" s="37" t="s">
        <v>0</v>
      </c>
      <c r="D121" s="39">
        <v>15</v>
      </c>
      <c r="E121" s="19"/>
      <c r="F121" s="19"/>
    </row>
    <row r="122" spans="1:6" s="5" customFormat="1">
      <c r="A122" s="16">
        <v>97</v>
      </c>
      <c r="B122" s="21" t="s">
        <v>117</v>
      </c>
      <c r="C122" s="37" t="s">
        <v>0</v>
      </c>
      <c r="D122" s="39">
        <v>75</v>
      </c>
      <c r="E122" s="19"/>
      <c r="F122" s="19"/>
    </row>
    <row r="123" spans="1:6" s="5" customFormat="1">
      <c r="A123" s="16">
        <v>98</v>
      </c>
      <c r="B123" s="21" t="s">
        <v>105</v>
      </c>
      <c r="C123" s="37" t="s">
        <v>0</v>
      </c>
      <c r="D123" s="46">
        <v>3</v>
      </c>
      <c r="E123" s="19"/>
      <c r="F123" s="19"/>
    </row>
    <row r="124" spans="1:6" s="5" customFormat="1">
      <c r="A124" s="16">
        <v>99</v>
      </c>
      <c r="B124" s="21" t="s">
        <v>106</v>
      </c>
      <c r="C124" s="37" t="s">
        <v>0</v>
      </c>
      <c r="D124" s="39">
        <v>98</v>
      </c>
      <c r="E124" s="19"/>
      <c r="F124" s="19"/>
    </row>
    <row r="125" spans="1:6" s="5" customFormat="1">
      <c r="A125" s="16">
        <v>100</v>
      </c>
      <c r="B125" s="21" t="s">
        <v>107</v>
      </c>
      <c r="C125" s="37" t="s">
        <v>0</v>
      </c>
      <c r="D125" s="47">
        <v>8</v>
      </c>
      <c r="E125" s="19"/>
      <c r="F125" s="19"/>
    </row>
    <row r="126" spans="1:6" s="5" customFormat="1">
      <c r="A126" s="16">
        <v>101</v>
      </c>
      <c r="B126" s="21" t="s">
        <v>108</v>
      </c>
      <c r="C126" s="37" t="s">
        <v>0</v>
      </c>
      <c r="D126" s="40">
        <v>40</v>
      </c>
      <c r="E126" s="19"/>
      <c r="F126" s="19"/>
    </row>
    <row r="127" spans="1:6" s="5" customFormat="1">
      <c r="A127" s="16">
        <v>102</v>
      </c>
      <c r="B127" s="21" t="s">
        <v>109</v>
      </c>
      <c r="C127" s="37" t="s">
        <v>0</v>
      </c>
      <c r="D127" s="47">
        <v>6</v>
      </c>
      <c r="E127" s="19"/>
      <c r="F127" s="19"/>
    </row>
    <row r="128" spans="1:6" s="5" customFormat="1">
      <c r="A128" s="16">
        <v>103</v>
      </c>
      <c r="B128" s="21" t="s">
        <v>110</v>
      </c>
      <c r="C128" s="37" t="s">
        <v>0</v>
      </c>
      <c r="D128" s="47">
        <v>8</v>
      </c>
      <c r="E128" s="19"/>
      <c r="F128" s="19"/>
    </row>
    <row r="129" spans="1:7" s="5" customFormat="1">
      <c r="A129" s="16">
        <v>104</v>
      </c>
      <c r="B129" s="21" t="s">
        <v>111</v>
      </c>
      <c r="C129" s="37" t="s">
        <v>0</v>
      </c>
      <c r="D129" s="40">
        <v>33</v>
      </c>
      <c r="E129" s="19"/>
      <c r="F129" s="19"/>
    </row>
    <row r="130" spans="1:7" s="5" customFormat="1">
      <c r="A130" s="16">
        <v>105</v>
      </c>
      <c r="B130" s="21" t="s">
        <v>112</v>
      </c>
      <c r="C130" s="37" t="s">
        <v>0</v>
      </c>
      <c r="D130" s="47">
        <v>2</v>
      </c>
      <c r="E130" s="19"/>
      <c r="F130" s="19"/>
    </row>
    <row r="131" spans="1:7" s="5" customFormat="1">
      <c r="A131" s="16">
        <v>106</v>
      </c>
      <c r="B131" s="21" t="s">
        <v>113</v>
      </c>
      <c r="C131" s="37" t="s">
        <v>0</v>
      </c>
      <c r="D131" s="47">
        <v>15</v>
      </c>
      <c r="E131" s="19"/>
      <c r="F131" s="19"/>
    </row>
    <row r="132" spans="1:7" s="5" customFormat="1" ht="31.5">
      <c r="A132" s="16">
        <v>107</v>
      </c>
      <c r="B132" s="21" t="s">
        <v>114</v>
      </c>
      <c r="C132" s="37" t="s">
        <v>0</v>
      </c>
      <c r="D132" s="40">
        <v>25</v>
      </c>
      <c r="E132" s="19"/>
      <c r="F132" s="19"/>
    </row>
    <row r="133" spans="1:7" s="5" customFormat="1">
      <c r="A133" s="16">
        <v>108</v>
      </c>
      <c r="B133" s="21" t="s">
        <v>115</v>
      </c>
      <c r="C133" s="37" t="s">
        <v>3</v>
      </c>
      <c r="D133" s="47">
        <v>2</v>
      </c>
      <c r="E133" s="19"/>
      <c r="F133" s="19"/>
    </row>
    <row r="134" spans="1:7" s="5" customFormat="1">
      <c r="A134" s="16">
        <v>109</v>
      </c>
      <c r="B134" s="21" t="s">
        <v>116</v>
      </c>
      <c r="C134" s="37" t="s">
        <v>0</v>
      </c>
      <c r="D134" s="40">
        <v>1</v>
      </c>
      <c r="E134" s="19"/>
      <c r="F134" s="19"/>
    </row>
    <row r="135" spans="1:7" s="5" customFormat="1">
      <c r="A135" s="16">
        <v>110</v>
      </c>
      <c r="B135" s="21" t="s">
        <v>34</v>
      </c>
      <c r="C135" s="37" t="s">
        <v>3</v>
      </c>
      <c r="D135" s="47">
        <v>5</v>
      </c>
      <c r="E135" s="19"/>
      <c r="F135" s="19"/>
      <c r="G135" s="48">
        <f>F107+F108+F109+F110+F111+F112+F113+F114+F115+F116+F117+F118+F119+F120+F121+F122+F123+F124+F125+F126+F127+F128+F129+F130+F131+F132+F133+F134+F135</f>
        <v>0</v>
      </c>
    </row>
    <row r="136" spans="1:7" s="5" customFormat="1">
      <c r="A136" s="16"/>
      <c r="B136" s="33" t="s">
        <v>172</v>
      </c>
      <c r="C136" s="34"/>
      <c r="D136" s="33"/>
      <c r="E136" s="35"/>
      <c r="F136" s="35"/>
    </row>
    <row r="137" spans="1:7" s="5" customFormat="1" ht="18" customHeight="1">
      <c r="A137" s="16">
        <v>111</v>
      </c>
      <c r="B137" s="21" t="s">
        <v>210</v>
      </c>
      <c r="C137" s="37" t="s">
        <v>3</v>
      </c>
      <c r="D137" s="41">
        <v>2</v>
      </c>
      <c r="E137" s="19"/>
      <c r="F137" s="19"/>
    </row>
    <row r="138" spans="1:7" s="5" customFormat="1" ht="21" customHeight="1">
      <c r="A138" s="16">
        <v>112</v>
      </c>
      <c r="B138" s="21" t="s">
        <v>118</v>
      </c>
      <c r="C138" s="37" t="s">
        <v>0</v>
      </c>
      <c r="D138" s="41">
        <v>2</v>
      </c>
      <c r="E138" s="19"/>
      <c r="F138" s="19"/>
    </row>
    <row r="139" spans="1:7" s="5" customFormat="1" ht="22.5" customHeight="1">
      <c r="A139" s="16"/>
      <c r="B139" s="50" t="s">
        <v>119</v>
      </c>
      <c r="C139" s="51"/>
      <c r="D139" s="52"/>
      <c r="E139" s="49"/>
      <c r="F139" s="49"/>
    </row>
    <row r="140" spans="1:7" s="5" customFormat="1" ht="21.75" customHeight="1">
      <c r="A140" s="16">
        <v>113</v>
      </c>
      <c r="B140" s="21" t="s">
        <v>120</v>
      </c>
      <c r="C140" s="37" t="s">
        <v>1</v>
      </c>
      <c r="D140" s="42">
        <v>70</v>
      </c>
      <c r="E140" s="19"/>
      <c r="F140" s="19"/>
    </row>
    <row r="141" spans="1:7" s="5" customFormat="1" ht="17.25" customHeight="1">
      <c r="A141" s="16">
        <v>114</v>
      </c>
      <c r="B141" s="21" t="s">
        <v>121</v>
      </c>
      <c r="C141" s="37" t="s">
        <v>1</v>
      </c>
      <c r="D141" s="42">
        <v>30</v>
      </c>
      <c r="E141" s="19"/>
      <c r="F141" s="19"/>
    </row>
    <row r="142" spans="1:7" s="5" customFormat="1" ht="18" customHeight="1">
      <c r="A142" s="16">
        <v>115</v>
      </c>
      <c r="B142" s="21" t="s">
        <v>122</v>
      </c>
      <c r="C142" s="37" t="s">
        <v>1</v>
      </c>
      <c r="D142" s="42">
        <v>80</v>
      </c>
      <c r="E142" s="19"/>
      <c r="F142" s="19"/>
    </row>
    <row r="143" spans="1:7" s="5" customFormat="1" ht="20.25" customHeight="1">
      <c r="A143" s="16">
        <v>116</v>
      </c>
      <c r="B143" s="21" t="s">
        <v>123</v>
      </c>
      <c r="C143" s="37" t="s">
        <v>1</v>
      </c>
      <c r="D143" s="42">
        <v>120</v>
      </c>
      <c r="E143" s="19"/>
      <c r="F143" s="19"/>
    </row>
    <row r="144" spans="1:7" s="5" customFormat="1" ht="21" customHeight="1">
      <c r="A144" s="16"/>
      <c r="B144" s="50" t="s">
        <v>44</v>
      </c>
      <c r="C144" s="51"/>
      <c r="D144" s="52"/>
      <c r="E144" s="49"/>
      <c r="F144" s="49"/>
    </row>
    <row r="145" spans="1:6" s="5" customFormat="1">
      <c r="A145" s="16">
        <v>117</v>
      </c>
      <c r="B145" s="21" t="s">
        <v>124</v>
      </c>
      <c r="C145" s="37" t="s">
        <v>0</v>
      </c>
      <c r="D145" s="41">
        <v>4</v>
      </c>
      <c r="E145" s="19"/>
      <c r="F145" s="19"/>
    </row>
    <row r="146" spans="1:6" s="5" customFormat="1">
      <c r="A146" s="16">
        <v>118</v>
      </c>
      <c r="B146" s="21" t="s">
        <v>125</v>
      </c>
      <c r="C146" s="37" t="s">
        <v>0</v>
      </c>
      <c r="D146" s="41">
        <v>4</v>
      </c>
      <c r="E146" s="19"/>
      <c r="F146" s="19"/>
    </row>
    <row r="147" spans="1:6" s="5" customFormat="1">
      <c r="A147" s="16">
        <v>119</v>
      </c>
      <c r="B147" s="21" t="s">
        <v>126</v>
      </c>
      <c r="C147" s="37" t="s">
        <v>0</v>
      </c>
      <c r="D147" s="41">
        <v>4</v>
      </c>
      <c r="E147" s="19"/>
      <c r="F147" s="19"/>
    </row>
    <row r="148" spans="1:6" s="5" customFormat="1">
      <c r="A148" s="16">
        <v>120</v>
      </c>
      <c r="B148" s="21" t="s">
        <v>127</v>
      </c>
      <c r="C148" s="37" t="s">
        <v>0</v>
      </c>
      <c r="D148" s="41">
        <v>4</v>
      </c>
      <c r="E148" s="19"/>
      <c r="F148" s="19"/>
    </row>
    <row r="149" spans="1:6" s="5" customFormat="1">
      <c r="A149" s="16"/>
      <c r="B149" s="50" t="s">
        <v>128</v>
      </c>
      <c r="C149" s="51"/>
      <c r="D149" s="52"/>
      <c r="E149" s="49"/>
      <c r="F149" s="49"/>
    </row>
    <row r="150" spans="1:6" s="5" customFormat="1" ht="18" customHeight="1">
      <c r="A150" s="16">
        <v>121</v>
      </c>
      <c r="B150" s="21" t="s">
        <v>129</v>
      </c>
      <c r="C150" s="37" t="s">
        <v>1</v>
      </c>
      <c r="D150" s="41">
        <v>80</v>
      </c>
      <c r="E150" s="19"/>
      <c r="F150" s="19"/>
    </row>
    <row r="151" spans="1:6" s="5" customFormat="1" ht="23.25" customHeight="1">
      <c r="A151" s="16">
        <v>122</v>
      </c>
      <c r="B151" s="21" t="s">
        <v>130</v>
      </c>
      <c r="C151" s="37" t="s">
        <v>1</v>
      </c>
      <c r="D151" s="41">
        <v>50</v>
      </c>
      <c r="E151" s="19"/>
      <c r="F151" s="19"/>
    </row>
    <row r="152" spans="1:6" s="4" customFormat="1" ht="21" customHeight="1">
      <c r="A152" s="16">
        <v>123</v>
      </c>
      <c r="B152" s="21" t="s">
        <v>131</v>
      </c>
      <c r="C152" s="37" t="s">
        <v>1</v>
      </c>
      <c r="D152" s="41">
        <v>60</v>
      </c>
      <c r="E152" s="19"/>
      <c r="F152" s="19"/>
    </row>
    <row r="153" spans="1:6" s="5" customFormat="1">
      <c r="A153" s="16"/>
      <c r="B153" s="50" t="s">
        <v>35</v>
      </c>
      <c r="C153" s="51"/>
      <c r="D153" s="52"/>
      <c r="E153" s="49"/>
      <c r="F153" s="49"/>
    </row>
    <row r="154" spans="1:6" s="5" customFormat="1" ht="18.75" customHeight="1">
      <c r="A154" s="16">
        <v>124</v>
      </c>
      <c r="B154" s="21" t="s">
        <v>132</v>
      </c>
      <c r="C154" s="37" t="s">
        <v>1</v>
      </c>
      <c r="D154" s="41">
        <v>40</v>
      </c>
      <c r="E154" s="19"/>
      <c r="F154" s="19"/>
    </row>
    <row r="155" spans="1:6" s="5" customFormat="1" ht="18.75" customHeight="1">
      <c r="A155" s="16">
        <v>125</v>
      </c>
      <c r="B155" s="21" t="s">
        <v>133</v>
      </c>
      <c r="C155" s="37" t="s">
        <v>1</v>
      </c>
      <c r="D155" s="41">
        <v>10</v>
      </c>
      <c r="E155" s="19"/>
      <c r="F155" s="19"/>
    </row>
    <row r="156" spans="1:6" s="5" customFormat="1" ht="18" customHeight="1">
      <c r="A156" s="16">
        <v>126</v>
      </c>
      <c r="B156" s="21" t="s">
        <v>134</v>
      </c>
      <c r="C156" s="37" t="s">
        <v>0</v>
      </c>
      <c r="D156" s="41">
        <v>30</v>
      </c>
      <c r="E156" s="19"/>
      <c r="F156" s="19"/>
    </row>
    <row r="157" spans="1:6" s="5" customFormat="1" ht="18" customHeight="1">
      <c r="A157" s="16"/>
      <c r="B157" s="21"/>
      <c r="C157" s="37"/>
      <c r="D157" s="41"/>
      <c r="E157" s="19"/>
      <c r="F157" s="19"/>
    </row>
    <row r="158" spans="1:6" s="5" customFormat="1">
      <c r="A158" s="16"/>
      <c r="B158" s="50" t="s">
        <v>135</v>
      </c>
      <c r="C158" s="51"/>
      <c r="D158" s="52"/>
      <c r="E158" s="49"/>
      <c r="F158" s="49"/>
    </row>
    <row r="159" spans="1:6" s="5" customFormat="1">
      <c r="A159" s="16">
        <v>127</v>
      </c>
      <c r="B159" s="21" t="s">
        <v>136</v>
      </c>
      <c r="C159" s="37" t="s">
        <v>0</v>
      </c>
      <c r="D159" s="41">
        <v>7</v>
      </c>
      <c r="E159" s="19"/>
      <c r="F159" s="19"/>
    </row>
    <row r="160" spans="1:6">
      <c r="A160" s="16">
        <v>128</v>
      </c>
      <c r="B160" s="21" t="s">
        <v>137</v>
      </c>
      <c r="C160" s="37" t="s">
        <v>0</v>
      </c>
      <c r="D160" s="41">
        <v>16</v>
      </c>
      <c r="E160" s="19"/>
      <c r="F160" s="19"/>
    </row>
    <row r="161" spans="1:6" s="5" customFormat="1">
      <c r="A161" s="16">
        <v>129</v>
      </c>
      <c r="B161" s="21" t="s">
        <v>138</v>
      </c>
      <c r="C161" s="37" t="s">
        <v>0</v>
      </c>
      <c r="D161" s="41">
        <v>1</v>
      </c>
      <c r="E161" s="19"/>
      <c r="F161" s="19"/>
    </row>
    <row r="162" spans="1:6" s="5" customFormat="1">
      <c r="A162" s="16">
        <v>130</v>
      </c>
      <c r="B162" s="21" t="s">
        <v>139</v>
      </c>
      <c r="C162" s="37" t="s">
        <v>0</v>
      </c>
      <c r="D162" s="41">
        <v>10</v>
      </c>
      <c r="E162" s="19"/>
      <c r="F162" s="19"/>
    </row>
    <row r="163" spans="1:6" s="5" customFormat="1">
      <c r="A163" s="16">
        <v>131</v>
      </c>
      <c r="B163" s="21" t="s">
        <v>140</v>
      </c>
      <c r="C163" s="37" t="s">
        <v>0</v>
      </c>
      <c r="D163" s="41">
        <v>4</v>
      </c>
      <c r="E163" s="19"/>
      <c r="F163" s="19"/>
    </row>
    <row r="164" spans="1:6" s="5" customFormat="1">
      <c r="A164" s="16">
        <v>132</v>
      </c>
      <c r="B164" s="21" t="s">
        <v>141</v>
      </c>
      <c r="C164" s="37" t="s">
        <v>0</v>
      </c>
      <c r="D164" s="41">
        <v>8</v>
      </c>
      <c r="E164" s="19"/>
      <c r="F164" s="19"/>
    </row>
    <row r="165" spans="1:6" s="5" customFormat="1">
      <c r="A165" s="16">
        <v>133</v>
      </c>
      <c r="B165" s="21" t="s">
        <v>142</v>
      </c>
      <c r="C165" s="37" t="s">
        <v>0</v>
      </c>
      <c r="D165" s="41">
        <v>16</v>
      </c>
      <c r="E165" s="19"/>
      <c r="F165" s="19"/>
    </row>
    <row r="166" spans="1:6" s="5" customFormat="1">
      <c r="A166" s="16">
        <v>134</v>
      </c>
      <c r="B166" s="21" t="s">
        <v>143</v>
      </c>
      <c r="C166" s="37" t="s">
        <v>79</v>
      </c>
      <c r="D166" s="41">
        <v>4</v>
      </c>
      <c r="E166" s="19"/>
      <c r="F166" s="19"/>
    </row>
    <row r="167" spans="1:6" s="5" customFormat="1">
      <c r="A167" s="16">
        <v>135</v>
      </c>
      <c r="B167" s="21" t="s">
        <v>144</v>
      </c>
      <c r="C167" s="37" t="s">
        <v>0</v>
      </c>
      <c r="D167" s="42">
        <v>1</v>
      </c>
      <c r="E167" s="19"/>
      <c r="F167" s="19"/>
    </row>
    <row r="168" spans="1:6" s="5" customFormat="1">
      <c r="A168" s="16">
        <v>136</v>
      </c>
      <c r="B168" s="21" t="s">
        <v>145</v>
      </c>
      <c r="C168" s="37" t="s">
        <v>0</v>
      </c>
      <c r="D168" s="42">
        <v>4</v>
      </c>
      <c r="E168" s="19"/>
      <c r="F168" s="19"/>
    </row>
    <row r="169" spans="1:6" s="5" customFormat="1">
      <c r="A169" s="16">
        <v>137</v>
      </c>
      <c r="B169" s="21" t="s">
        <v>146</v>
      </c>
      <c r="C169" s="37" t="s">
        <v>3</v>
      </c>
      <c r="D169" s="42">
        <v>3</v>
      </c>
      <c r="E169" s="19"/>
      <c r="F169" s="19"/>
    </row>
    <row r="170" spans="1:6" s="5" customFormat="1">
      <c r="A170" s="16">
        <v>138</v>
      </c>
      <c r="B170" s="21" t="s">
        <v>147</v>
      </c>
      <c r="C170" s="37" t="s">
        <v>0</v>
      </c>
      <c r="D170" s="42">
        <v>5</v>
      </c>
      <c r="E170" s="19"/>
      <c r="F170" s="19"/>
    </row>
    <row r="171" spans="1:6" s="5" customFormat="1">
      <c r="A171" s="16">
        <v>139</v>
      </c>
      <c r="B171" s="21" t="s">
        <v>148</v>
      </c>
      <c r="C171" s="37" t="s">
        <v>0</v>
      </c>
      <c r="D171" s="42">
        <v>10</v>
      </c>
      <c r="E171" s="19"/>
      <c r="F171" s="19"/>
    </row>
    <row r="172" spans="1:6">
      <c r="A172" s="16">
        <v>140</v>
      </c>
      <c r="B172" s="21" t="s">
        <v>149</v>
      </c>
      <c r="C172" s="37" t="s">
        <v>0</v>
      </c>
      <c r="D172" s="42">
        <v>3</v>
      </c>
      <c r="E172" s="19"/>
      <c r="F172" s="19"/>
    </row>
    <row r="173" spans="1:6" s="5" customFormat="1" ht="19.5" customHeight="1">
      <c r="A173" s="16">
        <v>141</v>
      </c>
      <c r="B173" s="21" t="s">
        <v>150</v>
      </c>
      <c r="C173" s="37" t="s">
        <v>0</v>
      </c>
      <c r="D173" s="41">
        <v>1</v>
      </c>
      <c r="E173" s="19"/>
      <c r="F173" s="19"/>
    </row>
    <row r="174" spans="1:6" s="5" customFormat="1">
      <c r="A174" s="16">
        <v>142</v>
      </c>
      <c r="B174" s="21" t="s">
        <v>151</v>
      </c>
      <c r="C174" s="37" t="s">
        <v>0</v>
      </c>
      <c r="D174" s="41">
        <v>2</v>
      </c>
      <c r="E174" s="19"/>
      <c r="F174" s="19"/>
    </row>
    <row r="175" spans="1:6" s="5" customFormat="1">
      <c r="A175" s="16">
        <v>143</v>
      </c>
      <c r="B175" s="21" t="s">
        <v>152</v>
      </c>
      <c r="C175" s="37" t="s">
        <v>0</v>
      </c>
      <c r="D175" s="41">
        <v>12</v>
      </c>
      <c r="E175" s="19"/>
      <c r="F175" s="19"/>
    </row>
    <row r="176" spans="1:6" s="5" customFormat="1">
      <c r="A176" s="16">
        <v>144</v>
      </c>
      <c r="B176" s="21" t="s">
        <v>153</v>
      </c>
      <c r="C176" s="37" t="s">
        <v>0</v>
      </c>
      <c r="D176" s="41">
        <v>1</v>
      </c>
      <c r="E176" s="19"/>
      <c r="F176" s="19"/>
    </row>
    <row r="177" spans="1:7" s="5" customFormat="1">
      <c r="A177" s="16">
        <v>145</v>
      </c>
      <c r="B177" s="21" t="s">
        <v>154</v>
      </c>
      <c r="C177" s="37" t="s">
        <v>1</v>
      </c>
      <c r="D177" s="42">
        <v>80</v>
      </c>
      <c r="E177" s="19"/>
      <c r="F177" s="19"/>
      <c r="G177" s="48">
        <f>F137+F138+F140+F141+F142+F143+F145+F146+F147+F148+F150+F151+F152+F154+F155+F156+F159+F160+F161+F162+F163+F164+F165+F166+F167+F168+F169+F170+F171+F172+F173+F174+F175+F176+F177</f>
        <v>0</v>
      </c>
    </row>
    <row r="178" spans="1:7" s="5" customFormat="1">
      <c r="A178" s="16"/>
      <c r="B178" s="33" t="s">
        <v>173</v>
      </c>
      <c r="C178" s="34"/>
      <c r="D178" s="33"/>
      <c r="E178" s="35"/>
      <c r="F178" s="35"/>
    </row>
    <row r="179" spans="1:7" s="5" customFormat="1">
      <c r="A179" s="16">
        <v>146</v>
      </c>
      <c r="B179" s="21" t="s">
        <v>155</v>
      </c>
      <c r="C179" s="37" t="s">
        <v>79</v>
      </c>
      <c r="D179" s="41">
        <v>3000</v>
      </c>
      <c r="E179" s="19"/>
      <c r="F179" s="19"/>
    </row>
    <row r="180" spans="1:7" s="5" customFormat="1" ht="31.5">
      <c r="A180" s="16">
        <v>147</v>
      </c>
      <c r="B180" s="21" t="s">
        <v>156</v>
      </c>
      <c r="C180" s="37" t="s">
        <v>79</v>
      </c>
      <c r="D180" s="41">
        <v>850</v>
      </c>
      <c r="E180" s="19"/>
      <c r="F180" s="19"/>
    </row>
    <row r="181" spans="1:7" s="5" customFormat="1">
      <c r="A181" s="16">
        <v>148</v>
      </c>
      <c r="B181" s="21" t="s">
        <v>157</v>
      </c>
      <c r="C181" s="37" t="s">
        <v>79</v>
      </c>
      <c r="D181" s="41">
        <v>2100</v>
      </c>
      <c r="E181" s="19"/>
      <c r="F181" s="19"/>
    </row>
    <row r="182" spans="1:7" s="5" customFormat="1">
      <c r="A182" s="16">
        <v>149</v>
      </c>
      <c r="B182" s="21" t="s">
        <v>158</v>
      </c>
      <c r="C182" s="37" t="s">
        <v>79</v>
      </c>
      <c r="D182" s="41">
        <v>580</v>
      </c>
      <c r="E182" s="19"/>
      <c r="F182" s="19"/>
    </row>
    <row r="183" spans="1:7">
      <c r="A183" s="16">
        <v>150</v>
      </c>
      <c r="B183" s="21" t="s">
        <v>159</v>
      </c>
      <c r="C183" s="37" t="s">
        <v>79</v>
      </c>
      <c r="D183" s="41">
        <v>400</v>
      </c>
      <c r="E183" s="19"/>
      <c r="F183" s="19"/>
    </row>
    <row r="184" spans="1:7" s="5" customFormat="1">
      <c r="A184" s="16">
        <v>151</v>
      </c>
      <c r="B184" s="21" t="s">
        <v>160</v>
      </c>
      <c r="C184" s="37" t="s">
        <v>79</v>
      </c>
      <c r="D184" s="41">
        <v>450</v>
      </c>
      <c r="E184" s="19"/>
      <c r="F184" s="19"/>
      <c r="G184" s="48">
        <f>F179+F180+F181+F182+F183+F184</f>
        <v>0</v>
      </c>
    </row>
    <row r="185" spans="1:7" s="5" customFormat="1">
      <c r="A185" s="16"/>
      <c r="B185" s="33" t="s">
        <v>174</v>
      </c>
      <c r="C185" s="34"/>
      <c r="D185" s="33"/>
      <c r="E185" s="35"/>
      <c r="F185" s="35"/>
    </row>
    <row r="186" spans="1:7" s="5" customFormat="1">
      <c r="A186" s="16">
        <v>152</v>
      </c>
      <c r="B186" s="21" t="s">
        <v>161</v>
      </c>
      <c r="C186" s="37" t="s">
        <v>1</v>
      </c>
      <c r="D186" s="42">
        <v>6</v>
      </c>
      <c r="E186" s="19"/>
      <c r="F186" s="19"/>
    </row>
    <row r="187" spans="1:7" s="5" customFormat="1">
      <c r="A187" s="16">
        <v>153</v>
      </c>
      <c r="B187" s="21" t="s">
        <v>162</v>
      </c>
      <c r="C187" s="37" t="s">
        <v>1</v>
      </c>
      <c r="D187" s="41">
        <v>180</v>
      </c>
      <c r="E187" s="19"/>
      <c r="F187" s="19"/>
    </row>
    <row r="188" spans="1:7" s="5" customFormat="1">
      <c r="A188" s="16">
        <v>154</v>
      </c>
      <c r="B188" s="21" t="s">
        <v>163</v>
      </c>
      <c r="C188" s="37" t="s">
        <v>1</v>
      </c>
      <c r="D188" s="41">
        <v>80</v>
      </c>
      <c r="E188" s="19"/>
      <c r="F188" s="19"/>
    </row>
    <row r="189" spans="1:7" s="5" customFormat="1">
      <c r="A189" s="16">
        <v>155</v>
      </c>
      <c r="B189" s="21" t="s">
        <v>164</v>
      </c>
      <c r="C189" s="37" t="s">
        <v>0</v>
      </c>
      <c r="D189" s="41">
        <v>30</v>
      </c>
      <c r="E189" s="19"/>
      <c r="F189" s="19"/>
    </row>
    <row r="190" spans="1:7" s="5" customFormat="1">
      <c r="A190" s="16">
        <v>156</v>
      </c>
      <c r="B190" s="21" t="s">
        <v>165</v>
      </c>
      <c r="C190" s="37" t="s">
        <v>0</v>
      </c>
      <c r="D190" s="42">
        <v>30</v>
      </c>
      <c r="E190" s="19"/>
      <c r="F190" s="19"/>
    </row>
    <row r="191" spans="1:7" s="5" customFormat="1">
      <c r="A191" s="16">
        <v>157</v>
      </c>
      <c r="B191" s="21" t="s">
        <v>166</v>
      </c>
      <c r="C191" s="37" t="s">
        <v>167</v>
      </c>
      <c r="D191" s="42">
        <v>454</v>
      </c>
      <c r="E191" s="19"/>
      <c r="F191" s="19"/>
      <c r="G191" s="48">
        <f>F186+F187+F188+F189+F190+F191</f>
        <v>0</v>
      </c>
    </row>
    <row r="192" spans="1:7" ht="18.75" customHeight="1">
      <c r="A192" s="16"/>
      <c r="B192" s="33" t="s">
        <v>175</v>
      </c>
      <c r="C192" s="34"/>
      <c r="D192" s="33"/>
      <c r="E192" s="35"/>
      <c r="F192" s="35"/>
    </row>
    <row r="193" spans="1:7">
      <c r="A193" s="16">
        <v>158</v>
      </c>
      <c r="B193" s="21" t="s">
        <v>36</v>
      </c>
      <c r="C193" s="38" t="s">
        <v>9</v>
      </c>
      <c r="D193" s="19">
        <v>1056</v>
      </c>
      <c r="E193" s="19"/>
      <c r="F193" s="19"/>
    </row>
    <row r="194" spans="1:7">
      <c r="A194" s="16">
        <v>159</v>
      </c>
      <c r="B194" s="21" t="s">
        <v>37</v>
      </c>
      <c r="C194" s="38" t="s">
        <v>9</v>
      </c>
      <c r="D194" s="19">
        <v>540</v>
      </c>
      <c r="E194" s="19"/>
      <c r="F194" s="19"/>
    </row>
    <row r="195" spans="1:7" s="5" customFormat="1" ht="32.25" customHeight="1">
      <c r="A195" s="16">
        <v>160</v>
      </c>
      <c r="B195" s="21" t="s">
        <v>38</v>
      </c>
      <c r="C195" s="38" t="s">
        <v>9</v>
      </c>
      <c r="D195" s="19">
        <v>338</v>
      </c>
      <c r="E195" s="19"/>
      <c r="F195" s="19"/>
    </row>
    <row r="196" spans="1:7" s="5" customFormat="1" ht="32.25" customHeight="1">
      <c r="A196" s="16">
        <v>161</v>
      </c>
      <c r="B196" s="21" t="s">
        <v>40</v>
      </c>
      <c r="C196" s="38" t="s">
        <v>9</v>
      </c>
      <c r="D196" s="19">
        <v>690</v>
      </c>
      <c r="E196" s="19"/>
      <c r="F196" s="19"/>
    </row>
    <row r="197" spans="1:7">
      <c r="A197" s="16">
        <v>162</v>
      </c>
      <c r="B197" s="21" t="s">
        <v>41</v>
      </c>
      <c r="C197" s="38" t="s">
        <v>3</v>
      </c>
      <c r="D197" s="19">
        <v>1</v>
      </c>
      <c r="E197" s="19"/>
      <c r="F197" s="19"/>
    </row>
    <row r="198" spans="1:7" s="5" customFormat="1">
      <c r="A198" s="16">
        <v>163</v>
      </c>
      <c r="B198" s="21" t="s">
        <v>42</v>
      </c>
      <c r="C198" s="32" t="s">
        <v>3</v>
      </c>
      <c r="D198" s="19">
        <v>1</v>
      </c>
      <c r="E198" s="19"/>
      <c r="F198" s="19"/>
      <c r="G198" s="48">
        <f>F193+F194+F195+F196+F197+F198+F200</f>
        <v>0</v>
      </c>
    </row>
    <row r="199" spans="1:7" s="5" customFormat="1">
      <c r="A199" s="16"/>
      <c r="B199" s="33" t="s">
        <v>176</v>
      </c>
      <c r="C199" s="33"/>
      <c r="D199" s="33"/>
      <c r="E199" s="35"/>
      <c r="F199" s="35"/>
    </row>
    <row r="200" spans="1:7" s="5" customFormat="1">
      <c r="A200" s="16">
        <v>164</v>
      </c>
      <c r="B200" s="21" t="s">
        <v>169</v>
      </c>
      <c r="C200" s="32" t="s">
        <v>168</v>
      </c>
      <c r="D200" s="19">
        <v>1</v>
      </c>
      <c r="E200" s="19"/>
      <c r="F200" s="19"/>
    </row>
    <row r="201" spans="1:7" s="5" customFormat="1" ht="15.75" customHeight="1">
      <c r="A201" s="43"/>
      <c r="B201" s="36"/>
      <c r="C201" s="53" t="s">
        <v>4</v>
      </c>
      <c r="D201" s="53"/>
      <c r="E201" s="53"/>
      <c r="F201" s="44"/>
      <c r="G201" s="48">
        <f>G58+G67+G77+G105+G135+G177+G184+G191+G198</f>
        <v>0</v>
      </c>
    </row>
    <row r="202" spans="1:7" s="5" customFormat="1">
      <c r="A202" s="43"/>
      <c r="B202" s="36"/>
      <c r="C202" s="53" t="s">
        <v>2</v>
      </c>
      <c r="D202" s="53"/>
      <c r="E202" s="53"/>
      <c r="F202" s="44"/>
    </row>
    <row r="203" spans="1:7">
      <c r="A203" s="30"/>
      <c r="B203" s="31"/>
      <c r="C203" s="53" t="s">
        <v>5</v>
      </c>
      <c r="D203" s="53"/>
      <c r="E203" s="53"/>
      <c r="F203" s="44"/>
    </row>
    <row r="204" spans="1:7" s="5" customFormat="1" ht="12.75"/>
    <row r="205" spans="1:7" s="5" customFormat="1" ht="12.75"/>
    <row r="206" spans="1:7" s="5" customFormat="1" ht="12.75"/>
    <row r="207" spans="1:7" s="5" customFormat="1" ht="12.75"/>
    <row r="208" spans="1:7" s="5" customFormat="1" ht="12.75"/>
    <row r="209" s="5" customFormat="1" ht="12.75"/>
    <row r="210" s="5" customFormat="1" ht="12.75"/>
    <row r="211" s="5" customFormat="1" ht="12.75"/>
    <row r="212" customFormat="1" ht="12.75"/>
    <row r="213" s="5" customFormat="1" ht="12.75"/>
    <row r="214" s="5" customFormat="1" ht="12.75"/>
    <row r="215" s="5" customFormat="1" ht="12.75"/>
    <row r="216" s="5" customFormat="1" ht="12.75"/>
    <row r="217" s="5" customFormat="1" ht="12.75"/>
    <row r="218" s="5" customFormat="1" ht="12.75"/>
    <row r="219" s="5" customFormat="1" ht="12.75"/>
    <row r="220" s="5" customFormat="1" ht="12.75"/>
    <row r="221" s="5" customFormat="1" ht="12.75"/>
    <row r="222" s="5" customFormat="1" ht="12.75"/>
    <row r="223" s="5" customFormat="1" ht="12.75"/>
    <row r="224" s="5" customFormat="1" ht="12.75"/>
    <row r="225" s="5" customFormat="1" ht="12.75"/>
    <row r="226" s="5" customFormat="1" ht="12.75"/>
    <row r="227" s="5" customFormat="1" ht="12.75"/>
    <row r="228" s="5" customFormat="1" ht="12.75"/>
    <row r="229" s="5" customFormat="1" ht="12.75"/>
    <row r="230" s="5" customFormat="1" ht="12.75"/>
    <row r="231" s="5" customFormat="1" ht="12.75"/>
    <row r="232" s="5" customFormat="1" ht="12.75"/>
    <row r="233" s="5" customFormat="1" ht="18" customHeight="1"/>
    <row r="234" customFormat="1" ht="12.75"/>
    <row r="235" s="5" customFormat="1" ht="12.75"/>
    <row r="236" s="5" customFormat="1" ht="12.75"/>
    <row r="237" s="5" customFormat="1" ht="18" customHeight="1"/>
    <row r="238" s="5" customFormat="1" ht="12.75"/>
    <row r="239" s="5" customFormat="1" ht="12.75"/>
    <row r="240" s="5" customFormat="1" ht="12.75"/>
    <row r="241" s="5" customFormat="1" ht="12.75"/>
    <row r="242" customFormat="1" ht="12.75"/>
    <row r="243" customFormat="1" ht="12.75"/>
    <row r="244" customFormat="1" ht="12.75"/>
    <row r="245" s="5" customFormat="1" ht="12.75"/>
    <row r="246" s="5" customFormat="1" ht="12.75"/>
    <row r="247" s="5" customFormat="1" ht="12.75"/>
    <row r="248" s="5" customFormat="1" ht="12.75"/>
    <row r="249" s="5" customFormat="1" ht="12.75"/>
    <row r="250" s="5" customFormat="1" ht="12.75"/>
    <row r="251" s="5" customFormat="1" ht="12.75"/>
    <row r="252" customFormat="1" ht="12.75"/>
    <row r="253" s="5" customFormat="1" ht="12.75"/>
    <row r="254" s="5" customFormat="1" ht="12.75"/>
    <row r="255" s="5" customFormat="1" ht="22.5" customHeight="1"/>
    <row r="256" s="5" customFormat="1" ht="22.5" customHeight="1"/>
    <row r="257" spans="1:6" s="5" customFormat="1" ht="22.5" customHeight="1"/>
    <row r="258" spans="1:6" s="5" customFormat="1" ht="12.75"/>
    <row r="259" spans="1:6" s="5" customFormat="1" ht="12.75"/>
    <row r="260" spans="1:6" s="5" customFormat="1" ht="27.75" customHeight="1"/>
    <row r="261" spans="1:6" s="5" customFormat="1" ht="27.75" customHeight="1"/>
    <row r="262" spans="1:6" s="5" customFormat="1" ht="27.75" customHeight="1"/>
    <row r="263" spans="1:6" s="5" customFormat="1" ht="27.75" customHeight="1" thickBot="1"/>
    <row r="264" spans="1:6" ht="18">
      <c r="A264" s="2"/>
      <c r="B264" s="3"/>
      <c r="C264"/>
      <c r="D264"/>
      <c r="E264"/>
      <c r="F264"/>
    </row>
    <row r="265" spans="1:6" ht="12.75">
      <c r="A265"/>
      <c r="B265" s="2"/>
      <c r="C265"/>
      <c r="D265"/>
      <c r="E265"/>
      <c r="F265"/>
    </row>
    <row r="266" spans="1:6" ht="12.75">
      <c r="A266"/>
      <c r="B266"/>
      <c r="C266"/>
      <c r="D266"/>
      <c r="E266"/>
      <c r="F266"/>
    </row>
    <row r="267" spans="1:6" ht="12.75">
      <c r="A267"/>
      <c r="B267"/>
      <c r="C267"/>
      <c r="D267"/>
      <c r="E267"/>
      <c r="F267"/>
    </row>
    <row r="268" spans="1:6" ht="12.75">
      <c r="A268"/>
      <c r="B268"/>
      <c r="C268"/>
      <c r="D268"/>
      <c r="E268"/>
      <c r="F268"/>
    </row>
    <row r="269" spans="1:6" ht="12.75">
      <c r="A269"/>
      <c r="B269"/>
      <c r="C269"/>
      <c r="D269"/>
      <c r="E269"/>
      <c r="F269"/>
    </row>
    <row r="270" spans="1:6" ht="12.75">
      <c r="A270"/>
      <c r="B270"/>
      <c r="C270"/>
      <c r="D270"/>
      <c r="E270"/>
      <c r="F270"/>
    </row>
    <row r="271" spans="1:6" s="5" customFormat="1" ht="16.5" customHeight="1"/>
    <row r="272" spans="1:6" s="5" customFormat="1" ht="12.75"/>
    <row r="273" s="5" customFormat="1" ht="12.75"/>
    <row r="274" s="5" customFormat="1" ht="12.75"/>
    <row r="275" s="5" customFormat="1" ht="12.75"/>
    <row r="276" s="5" customFormat="1" ht="12.75"/>
    <row r="277" s="5" customFormat="1" ht="12.75"/>
    <row r="278" s="5" customFormat="1" ht="12.75"/>
    <row r="279" customFormat="1" ht="12.75"/>
    <row r="280" customFormat="1" ht="12.75"/>
    <row r="281" customFormat="1" ht="12.75"/>
    <row r="282" customFormat="1" ht="12.75"/>
    <row r="283" s="4" customFormat="1" ht="12.75"/>
    <row r="284" s="5" customFormat="1" ht="28.5" customHeight="1"/>
    <row r="285" s="5" customFormat="1" ht="28.5" customHeight="1"/>
    <row r="286" s="5" customFormat="1" ht="28.5" customHeight="1"/>
    <row r="287" s="5" customFormat="1" ht="25.5" customHeight="1"/>
    <row r="288" customFormat="1" ht="30" customHeight="1"/>
    <row r="289" spans="2:2" customFormat="1" ht="30" customHeight="1"/>
    <row r="290" spans="2:2" customFormat="1" ht="30" customHeight="1"/>
    <row r="291" spans="2:2" customFormat="1" ht="12.75"/>
    <row r="292" spans="2:2" customFormat="1" ht="12.75">
      <c r="B292" s="7" t="e">
        <f>+#REF!-#REF!</f>
        <v>#REF!</v>
      </c>
    </row>
    <row r="293" spans="2:2" s="5" customFormat="1" ht="12.75"/>
    <row r="294" spans="2:2" s="5" customFormat="1" ht="12.75"/>
    <row r="295" spans="2:2" s="5" customFormat="1" ht="12.75"/>
    <row r="296" spans="2:2" s="5" customFormat="1" ht="12.75"/>
    <row r="297" spans="2:2" s="5" customFormat="1" ht="12.75"/>
    <row r="298" spans="2:2" s="5" customFormat="1" ht="12.75"/>
    <row r="299" spans="2:2" customFormat="1" ht="12.75"/>
    <row r="300" spans="2:2" customFormat="1" ht="12.75"/>
    <row r="301" spans="2:2" customFormat="1" ht="12.75"/>
    <row r="302" spans="2:2" customFormat="1" ht="12.75"/>
    <row r="303" spans="2:2" customFormat="1" ht="12.75"/>
    <row r="304" spans="2:2" customFormat="1" ht="12.75"/>
    <row r="305" customFormat="1" ht="12.75"/>
    <row r="306" customFormat="1" ht="12.75"/>
    <row r="307" customFormat="1" ht="12.75"/>
    <row r="308" customFormat="1" ht="12.75"/>
    <row r="309" s="5" customFormat="1" ht="12.75"/>
    <row r="310" s="5" customFormat="1" ht="12.75"/>
    <row r="311" s="5" customFormat="1" ht="12.75"/>
    <row r="312" s="5" customFormat="1" ht="12.75"/>
    <row r="313" customFormat="1" ht="12.75"/>
    <row r="314" customFormat="1" ht="12.75"/>
    <row r="315" customFormat="1" ht="12.75"/>
    <row r="316" customFormat="1" ht="12.75"/>
    <row r="317" customFormat="1" ht="12.75"/>
    <row r="318" customFormat="1" ht="12.75"/>
    <row r="319" customFormat="1" ht="12.75"/>
    <row r="320" customFormat="1" ht="12.75"/>
    <row r="321" customFormat="1" ht="12.75"/>
    <row r="322" customFormat="1" ht="12.75"/>
    <row r="323" customFormat="1" ht="12.75"/>
    <row r="324" customFormat="1" ht="12.75"/>
    <row r="325" customFormat="1" ht="12.75"/>
    <row r="326" customFormat="1" ht="12.75"/>
    <row r="327" customFormat="1" ht="12.75"/>
    <row r="328" customFormat="1" ht="12.75"/>
    <row r="329" customFormat="1" ht="12.75"/>
    <row r="330" customFormat="1" ht="12.75"/>
    <row r="331" customFormat="1" ht="12.75"/>
    <row r="332" customFormat="1" ht="12.75"/>
    <row r="333" customFormat="1" ht="12.75"/>
    <row r="334" customFormat="1" ht="12.75"/>
    <row r="335" customFormat="1" ht="12.75"/>
    <row r="336" customFormat="1" ht="12.75"/>
    <row r="337" customFormat="1" ht="12.75"/>
    <row r="338" customFormat="1" ht="12.75"/>
    <row r="339" customFormat="1" ht="12.75"/>
    <row r="340" customFormat="1" ht="12.75"/>
    <row r="341" customFormat="1" ht="12.75"/>
    <row r="342" customFormat="1" ht="12.75"/>
    <row r="343" customFormat="1" ht="12.75"/>
    <row r="344" customFormat="1" ht="12.75"/>
    <row r="345" customFormat="1" ht="12.75"/>
    <row r="346" customFormat="1" ht="12.75"/>
    <row r="347" customFormat="1" ht="12.75"/>
    <row r="348" customFormat="1" ht="12.75"/>
    <row r="349" customFormat="1" ht="12.75"/>
    <row r="350" customFormat="1" ht="12.75"/>
    <row r="351" customFormat="1" ht="12.75"/>
    <row r="352" customFormat="1" ht="12.75"/>
    <row r="353" customFormat="1" ht="12.75"/>
    <row r="354" customFormat="1" ht="12.75"/>
    <row r="355" customFormat="1" ht="12.75"/>
    <row r="356" customFormat="1" ht="12.75"/>
    <row r="357" customFormat="1" ht="12.75"/>
    <row r="358" customFormat="1" ht="12.75"/>
    <row r="359" customFormat="1" ht="12.75"/>
    <row r="360" customFormat="1" ht="12.75"/>
    <row r="361" customFormat="1" ht="12.75"/>
    <row r="362" customFormat="1" ht="12.75"/>
    <row r="363" customFormat="1" ht="12.75"/>
    <row r="364" customFormat="1" ht="12.75"/>
    <row r="365" customFormat="1" ht="12.75"/>
    <row r="366" customFormat="1" ht="12.75"/>
    <row r="367" customFormat="1" ht="12.75"/>
    <row r="368" customFormat="1" ht="12.75"/>
    <row r="369" customFormat="1" ht="12.75"/>
    <row r="370" customFormat="1" ht="12.75"/>
    <row r="371" customFormat="1" ht="12.75"/>
    <row r="372" customFormat="1" ht="12.75"/>
    <row r="373" customFormat="1" ht="12.75"/>
    <row r="374" customFormat="1" ht="12.75"/>
    <row r="375" customFormat="1" ht="12.75"/>
    <row r="376" customFormat="1" ht="12.75"/>
    <row r="377" customFormat="1" ht="12.75"/>
    <row r="378" customFormat="1" ht="12.75"/>
    <row r="379" customFormat="1" ht="12.75"/>
    <row r="380" customFormat="1" ht="12.75"/>
    <row r="381" customFormat="1" ht="12.75"/>
    <row r="382" customFormat="1" ht="12.75"/>
    <row r="383" customFormat="1" ht="12.75"/>
    <row r="384" customFormat="1" ht="12.75"/>
    <row r="385" customFormat="1" ht="12.75"/>
    <row r="386" customFormat="1" ht="12.75"/>
    <row r="387" customFormat="1" ht="12.75"/>
    <row r="388" customFormat="1" ht="12.75"/>
    <row r="389" customFormat="1" ht="12.75"/>
    <row r="390" customFormat="1" ht="12.75"/>
    <row r="391" customFormat="1" ht="12.75"/>
    <row r="392" customFormat="1" ht="12.75"/>
    <row r="393" customFormat="1" ht="12.75"/>
    <row r="394" customFormat="1" ht="12.75"/>
    <row r="395" customFormat="1" ht="12.75"/>
    <row r="396" customFormat="1" ht="12.75"/>
    <row r="397" customFormat="1" ht="12.75"/>
    <row r="398" customFormat="1" ht="12.75"/>
    <row r="399" customFormat="1" ht="12.75"/>
    <row r="400" customFormat="1" ht="12.75"/>
    <row r="401" customFormat="1" ht="12.75"/>
    <row r="402" customFormat="1" ht="12.75"/>
    <row r="403" customFormat="1" ht="12.75"/>
    <row r="404" customFormat="1" ht="12.75"/>
    <row r="405" customFormat="1" ht="12.75"/>
    <row r="406" customFormat="1" ht="12.75"/>
  </sheetData>
  <mergeCells count="8">
    <mergeCell ref="C201:E201"/>
    <mergeCell ref="C202:E202"/>
    <mergeCell ref="C203:E203"/>
    <mergeCell ref="A1:F1"/>
    <mergeCell ref="A2:F2"/>
    <mergeCell ref="A3:F3"/>
    <mergeCell ref="B5:F5"/>
    <mergeCell ref="B6:F6"/>
  </mergeCells>
  <phoneticPr fontId="41" type="noConversion"/>
  <pageMargins left="0.11811023622047245" right="0.11811023622047245" top="0.11811023622047245" bottom="0" header="0.31496062992125984" footer="0.31496062992125984"/>
  <pageSetup paperSize="9" scale="73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B.P  </vt:lpstr>
      <vt:lpstr>'B.P  '!Zone_d_impression</vt:lpstr>
    </vt:vector>
  </TitlesOfParts>
  <Company>BYMARO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 HALOUT</dc:creator>
  <cp:lastModifiedBy>PC</cp:lastModifiedBy>
  <cp:lastPrinted>2026-07-23T12:43:21Z</cp:lastPrinted>
  <dcterms:created xsi:type="dcterms:W3CDTF">2001-03-14T15:34:19Z</dcterms:created>
  <dcterms:modified xsi:type="dcterms:W3CDTF">2026-07-28T10:22:21Z</dcterms:modified>
</cp:coreProperties>
</file>