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/>
  <mc:AlternateContent xmlns:mc="http://schemas.openxmlformats.org/markup-compatibility/2006">
    <mc:Choice Requires="x15">
      <x15ac:absPath xmlns:x15ac="http://schemas.microsoft.com/office/spreadsheetml/2010/11/ac" url="F:\NHIS\Hopital Ibn Sina\Avenants\Marché Complémentaire\Pièces écrites\MAJ DEF\Rectif TP\DEF\"/>
    </mc:Choice>
  </mc:AlternateContent>
  <xr:revisionPtr revIDLastSave="0" documentId="13_ncr:1_{210EA274-3C02-4DC7-980C-302B6CAA55D4}" xr6:coauthVersionLast="47" xr6:coauthVersionMax="47" xr10:uidLastSave="{00000000-0000-0000-0000-000000000000}"/>
  <bookViews>
    <workbookView xWindow="-110" yWindow="-110" windowWidth="25820" windowHeight="15500" xr2:uid="{00000000-000D-0000-FFFF-FFFF00000000}"/>
  </bookViews>
  <sheets>
    <sheet name="MC" sheetId="2" r:id="rId1"/>
  </sheets>
  <definedNames>
    <definedName name="_xlnm._FilterDatabase" localSheetId="0" hidden="1">MC!$A$1:$M$103</definedName>
    <definedName name="_xlnm.Print_Titles" localSheetId="0">MC!$1:$1</definedName>
    <definedName name="_xlnm.Print_Area" localSheetId="0">MC!$A$1:$F$103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A9" i="2" l="1"/>
  <c r="F4" i="2"/>
  <c r="F5" i="2"/>
  <c r="F6" i="2"/>
  <c r="F7" i="2"/>
  <c r="F8" i="2"/>
  <c r="F9" i="2"/>
  <c r="F11" i="2"/>
  <c r="F12" i="2"/>
  <c r="F14" i="2"/>
  <c r="F15" i="2"/>
  <c r="F16" i="2"/>
  <c r="F17" i="2"/>
  <c r="F18" i="2"/>
  <c r="F19" i="2"/>
  <c r="F20" i="2"/>
  <c r="F21" i="2"/>
  <c r="F22" i="2"/>
  <c r="F23" i="2"/>
  <c r="F24" i="2"/>
  <c r="F25" i="2"/>
  <c r="F27" i="2"/>
  <c r="F29" i="2"/>
  <c r="F31" i="2"/>
  <c r="F32" i="2"/>
  <c r="F34" i="2"/>
  <c r="F35" i="2"/>
  <c r="F36" i="2"/>
  <c r="F37" i="2"/>
  <c r="F38" i="2"/>
  <c r="F39" i="2"/>
  <c r="F40" i="2"/>
  <c r="F41" i="2"/>
  <c r="F42" i="2"/>
  <c r="F44" i="2"/>
  <c r="F46" i="2"/>
  <c r="F48" i="2"/>
  <c r="F49" i="2"/>
  <c r="F51" i="2"/>
  <c r="F53" i="2"/>
  <c r="F55" i="2"/>
  <c r="F56" i="2"/>
  <c r="F58" i="2"/>
  <c r="F59" i="2"/>
  <c r="F60" i="2"/>
  <c r="F62" i="2"/>
  <c r="F63" i="2"/>
  <c r="F65" i="2"/>
  <c r="F66" i="2"/>
  <c r="F67" i="2"/>
  <c r="F68" i="2"/>
  <c r="F69" i="2"/>
  <c r="F70" i="2"/>
  <c r="F71" i="2"/>
  <c r="F72" i="2"/>
  <c r="F73" i="2"/>
  <c r="F74" i="2"/>
  <c r="F75" i="2"/>
  <c r="F76" i="2"/>
  <c r="F77" i="2"/>
  <c r="F78" i="2"/>
  <c r="F79" i="2"/>
  <c r="F80" i="2"/>
  <c r="F81" i="2"/>
  <c r="F82" i="2"/>
  <c r="F83" i="2"/>
  <c r="F84" i="2"/>
  <c r="F85" i="2"/>
  <c r="F86" i="2"/>
  <c r="F87" i="2"/>
  <c r="F88" i="2"/>
  <c r="F89" i="2"/>
  <c r="F90" i="2"/>
  <c r="F91" i="2"/>
  <c r="F92" i="2"/>
  <c r="F93" i="2"/>
  <c r="F94" i="2"/>
  <c r="F95" i="2"/>
  <c r="F96" i="2"/>
  <c r="F97" i="2"/>
  <c r="F98" i="2"/>
  <c r="F100" i="2"/>
  <c r="F3" i="2"/>
  <c r="A4" i="2"/>
  <c r="F101" i="2" l="1"/>
  <c r="F102" i="2" l="1"/>
  <c r="F103" i="2" s="1"/>
  <c r="A5" i="2" l="1"/>
  <c r="A6" i="2" s="1"/>
  <c r="A7" i="2" s="1"/>
  <c r="A8" i="2" s="1"/>
  <c r="A11" i="2" l="1"/>
  <c r="A12" i="2" s="1"/>
  <c r="A14" i="2" s="1"/>
  <c r="A15" i="2" s="1"/>
  <c r="A16" i="2" s="1"/>
  <c r="A17" i="2" s="1"/>
  <c r="A18" i="2" s="1"/>
  <c r="A19" i="2" s="1"/>
  <c r="A20" i="2" s="1"/>
  <c r="A21" i="2" s="1"/>
  <c r="A22" i="2" s="1"/>
  <c r="A23" i="2" s="1"/>
  <c r="A24" i="2" s="1"/>
  <c r="A25" i="2" s="1"/>
  <c r="A27" i="2" s="1"/>
  <c r="A29" i="2" l="1"/>
  <c r="A31" i="2" s="1"/>
  <c r="A32" i="2" s="1"/>
  <c r="A34" i="2" s="1"/>
  <c r="A35" i="2" s="1"/>
  <c r="A36" i="2" s="1"/>
  <c r="A37" i="2" s="1"/>
  <c r="A38" i="2" s="1"/>
  <c r="A39" i="2" s="1"/>
  <c r="A40" i="2" s="1"/>
  <c r="A41" i="2" s="1"/>
  <c r="A42" i="2" s="1"/>
  <c r="A44" i="2" l="1"/>
  <c r="A46" i="2" s="1"/>
  <c r="A48" i="2" s="1"/>
  <c r="A49" i="2" s="1"/>
  <c r="A51" i="2" s="1"/>
  <c r="A53" i="2" s="1"/>
  <c r="A55" i="2" s="1"/>
  <c r="A56" i="2" s="1"/>
  <c r="A58" i="2" s="1"/>
  <c r="A59" i="2" s="1"/>
  <c r="A60" i="2" s="1"/>
  <c r="A62" i="2" s="1"/>
  <c r="A63" i="2" s="1"/>
  <c r="A65" i="2" s="1"/>
  <c r="A66" i="2" s="1"/>
  <c r="A67" i="2" s="1"/>
  <c r="A68" i="2" s="1"/>
  <c r="A69" i="2" s="1"/>
  <c r="A70" i="2" s="1"/>
  <c r="A71" i="2" s="1"/>
  <c r="A72" i="2" s="1"/>
  <c r="A73" i="2" s="1"/>
  <c r="A74" i="2" s="1"/>
  <c r="A75" i="2" s="1"/>
  <c r="A76" i="2" s="1"/>
  <c r="A77" i="2" s="1"/>
  <c r="A78" i="2" s="1"/>
  <c r="A79" i="2" s="1"/>
  <c r="A80" i="2" s="1"/>
  <c r="A81" i="2" s="1"/>
  <c r="A82" i="2" s="1"/>
  <c r="A83" i="2" s="1"/>
  <c r="A84" i="2" s="1"/>
  <c r="A85" i="2" s="1"/>
  <c r="A86" i="2" s="1"/>
  <c r="A87" i="2" s="1"/>
  <c r="A88" i="2" s="1"/>
  <c r="A89" i="2" s="1"/>
  <c r="A90" i="2" s="1"/>
  <c r="A91" i="2" s="1"/>
  <c r="A92" i="2" s="1"/>
  <c r="A93" i="2" s="1"/>
  <c r="A94" i="2" s="1"/>
  <c r="A95" i="2" s="1"/>
  <c r="A96" i="2" s="1"/>
  <c r="A97" i="2" s="1"/>
  <c r="A98" i="2" s="1"/>
  <c r="A100" i="2" s="1"/>
</calcChain>
</file>

<file path=xl/sharedStrings.xml><?xml version="1.0" encoding="utf-8"?>
<sst xmlns="http://schemas.openxmlformats.org/spreadsheetml/2006/main" count="193" uniqueCount="114">
  <si>
    <t>UNITE</t>
  </si>
  <si>
    <t>ENS</t>
  </si>
  <si>
    <t>U</t>
  </si>
  <si>
    <t>Armoire électrique et automatismes GE Tour IGH</t>
  </si>
  <si>
    <t>ML</t>
  </si>
  <si>
    <t>Ens</t>
  </si>
  <si>
    <t>TVA (20%)</t>
  </si>
  <si>
    <t>Luminaire d'ambiance sur source centrale</t>
  </si>
  <si>
    <t>TD Alimentation coffrets ventelles HALL – (poste P3)</t>
  </si>
  <si>
    <t>TOTAL (en Dh TTC)</t>
  </si>
  <si>
    <t>Radiateur GE HT</t>
  </si>
  <si>
    <t>Colonne montante 2B-1 (N1 à N2) : GAB 3P+N+PE 1250A</t>
  </si>
  <si>
    <t>Perche verticale pour appareillage électrique (5PCI+2RJ45)</t>
  </si>
  <si>
    <t>Liaison BT en GAB 3200A Transformateur 2000Kva - AGBT (Poste CVC)</t>
  </si>
  <si>
    <t>Liaison BT en GAB 3200A  AGBT CVC - TGBT CVC</t>
  </si>
  <si>
    <t>Liaison BT en GAB 2500A Transformateur 1600Kva - AGBT P3</t>
  </si>
  <si>
    <t>Liaison BT en GAB  2500A AGBT3 - TGBT3</t>
  </si>
  <si>
    <t>Liaison BT en GAB 2500A Transformateur - AGBT P4</t>
  </si>
  <si>
    <t>Compensation a vide du transformateur HT/BT2000 kva</t>
  </si>
  <si>
    <t>Plafonnier LED 3000K y compris kit de montage et driver DALI</t>
  </si>
  <si>
    <t>Spot encastré LED 3000K y compris driver DALI</t>
  </si>
  <si>
    <t>Spot encastré 3000K type 2</t>
  </si>
  <si>
    <t>Spot encastré 3000K type 3</t>
  </si>
  <si>
    <t>Spot encastré 3000K type 4</t>
  </si>
  <si>
    <t>Spot encastré 3000K type 5 y compris driver DALI</t>
  </si>
  <si>
    <t>Spot encastré 3000K type 6 y compris driver DALI</t>
  </si>
  <si>
    <t>Spot encastré 3000K type 7 y compris driver DALI</t>
  </si>
  <si>
    <t>Applique LED 2700K</t>
  </si>
  <si>
    <t>Suspension LED 2700K</t>
  </si>
  <si>
    <t>Spot encastré 3000K type 8 y compris driver DALI</t>
  </si>
  <si>
    <t>Suspension LED 2700K type 2</t>
  </si>
  <si>
    <t>Spot LED 3000K avec support</t>
  </si>
  <si>
    <t>Linaire LED 3000K</t>
  </si>
  <si>
    <t>Suspension LED 2700K type 3</t>
  </si>
  <si>
    <t>Linéaire LED suspendu 3000K y compris driver DALI</t>
  </si>
  <si>
    <t>Luminaire suspendu LED sur rail 3000K</t>
  </si>
  <si>
    <t>Projecteur LED sur rail 3000K</t>
  </si>
  <si>
    <t>Suspension LED 3000K</t>
  </si>
  <si>
    <t>Ensemble de profilé et ruban LED 3000K y compris diffuseurs, drivers et clips de fixation</t>
  </si>
  <si>
    <t>Ensemble type 1 de profilé IP20 et ruban LED 3000K y compris diffuseurs, drivers et clips de fixation</t>
  </si>
  <si>
    <t>Ensemble type 2 de profilé IP20 et ruban LED 3000K y compris diffuseurs, drivers et clips de fixation</t>
  </si>
  <si>
    <t>Ensemble de profilé IP65 et ruban LED 3000K y compris diffuseurs, drivers et clips de fixation</t>
  </si>
  <si>
    <t>Suspension LED 2700K type 4</t>
  </si>
  <si>
    <t>Suspension LED 2700K type 5</t>
  </si>
  <si>
    <t>Suspension LED 2700K type 6</t>
  </si>
  <si>
    <t>Suspension LED 2700K type 7</t>
  </si>
  <si>
    <t>Suspension LED 2700K type 8</t>
  </si>
  <si>
    <t>Suspension LED 3000K type 2</t>
  </si>
  <si>
    <t>Suspension LED 3000K type 3</t>
  </si>
  <si>
    <t>Suspension LED 3000K type 4</t>
  </si>
  <si>
    <t>Suspension LED 3000K type 5</t>
  </si>
  <si>
    <t>Linéaire LED sur rail 3000K y compris profilé, ongles, connecteurs, driver, end caps, suspensions, fixations et alimentations</t>
  </si>
  <si>
    <t>GAB Couplage TGBT 2CVC-A-TGBT 2CVC-B GAB 3P+PEN 3200A</t>
  </si>
  <si>
    <t>Groupe électrogène de sécurité 2000 Kva</t>
  </si>
  <si>
    <t>Cuve de stockage à fioul enterrée 20m3 et liaisons fioul Tour IGH</t>
  </si>
  <si>
    <t>Supervision du groupe électrogène 2000 Kva Tour IGH</t>
  </si>
  <si>
    <t>Insonorisation - Ouvrages de métallerie - Peinture GE 2000 Kva Tour IGH</t>
  </si>
  <si>
    <t>Tableau Général de Sécurité TGS 1.1</t>
  </si>
  <si>
    <t>Tableau Général de Sécurité TGS 3.1</t>
  </si>
  <si>
    <t>Inverseur de proximité pour pompe de relevage</t>
  </si>
  <si>
    <t>Colonne montante 4A-1 (SS1 à N4) : GAB 3P+N+PE 250A</t>
  </si>
  <si>
    <t>Solution de pilotage de la mise en lumière de la façade nord-ouest</t>
  </si>
  <si>
    <t>Système de verouillage HTA et BT des postes de transformation</t>
  </si>
  <si>
    <t>Liaison BT en GAB 3200A  AGBT1A-AGBT1B</t>
  </si>
  <si>
    <t>Liaison BT en GAB 2500A AGBT3A-AGBT3B</t>
  </si>
  <si>
    <t>Liaison BT en GAB 3200A entre GE 2000KVA et TGGE</t>
  </si>
  <si>
    <t>Source centrale d'éclairage de sécurité des auditoriums y compris cablage</t>
  </si>
  <si>
    <t>Luminaire de balisage et d'évacuation sur source centrale</t>
  </si>
  <si>
    <t xml:space="preserve">Eclairage rasant en néant linéaire </t>
  </si>
  <si>
    <t>Tubage et câblage de l'éclairage des étages VIP</t>
  </si>
  <si>
    <t>Câblage complémentaire pour tableaux TGS 1.1 et TGS 3.1</t>
  </si>
  <si>
    <t>U1000R2V 1x240 mm²</t>
  </si>
  <si>
    <t>CR1  1x240 mm²</t>
  </si>
  <si>
    <t>CR1  1x150 mm²</t>
  </si>
  <si>
    <t>Plinthe 3 compartiments pour zone laboratoire</t>
  </si>
  <si>
    <t>justif</t>
  </si>
  <si>
    <t>maj</t>
  </si>
  <si>
    <t>N° DE PRIX</t>
  </si>
  <si>
    <t xml:space="preserve"> DESIGNATION  DES OUVRAGES</t>
  </si>
  <si>
    <t>QUANTITE</t>
  </si>
  <si>
    <t>PU</t>
  </si>
  <si>
    <t>TOTAL</t>
  </si>
  <si>
    <t>Luminaire d'éclairage des box des grands brûlés</t>
  </si>
  <si>
    <t>Groupe électrogène de sécurité de la tour IGH R+33</t>
  </si>
  <si>
    <t>Tableaux généraux complémentaires de sécurité</t>
  </si>
  <si>
    <t>Inverseurs de proximité</t>
  </si>
  <si>
    <t>CR1  5G25 mm²</t>
  </si>
  <si>
    <t>CR1  5G16 mm²</t>
  </si>
  <si>
    <t>CR1  4G70 mm²</t>
  </si>
  <si>
    <t>CR1  4G35 mm²</t>
  </si>
  <si>
    <t>CR1  4G25 mm²</t>
  </si>
  <si>
    <t>CR1  4G16 mm²</t>
  </si>
  <si>
    <t>CR1  4G10 mm²</t>
  </si>
  <si>
    <t>CR1  4G6 mm²</t>
  </si>
  <si>
    <t>CR1  4G4 mm²</t>
  </si>
  <si>
    <t>Canalisations préfabriquées verticales</t>
  </si>
  <si>
    <t>Gestion intégrée des stores et éclairage des chambres d'hospitalisation</t>
  </si>
  <si>
    <t>Mise en lumière</t>
  </si>
  <si>
    <t>Tableaux HTA</t>
  </si>
  <si>
    <t>Canalisations préfabriquées de puissance</t>
  </si>
  <si>
    <t>Compensation à vide de l'énergie réactive</t>
  </si>
  <si>
    <t>Supervision des équipements HTA</t>
  </si>
  <si>
    <t>Système de supervision HTA du poste P2-CVC</t>
  </si>
  <si>
    <t>Eclairage de sécurité des salles de conférence</t>
  </si>
  <si>
    <t>Coffret des ventelles du HALL</t>
  </si>
  <si>
    <t>Appareillage des zones laboratoire et stérilisation</t>
  </si>
  <si>
    <t>Eclairage intérieur et extérieur</t>
  </si>
  <si>
    <t>Câblage et tubage Complémentaires pour les locaux biomédicaux</t>
  </si>
  <si>
    <t>Travaux d'électricité des locaux biomédicaux</t>
  </si>
  <si>
    <t>TOTAL ( en Dh HT )</t>
  </si>
  <si>
    <t>Eclairage des étages VIP de la tour IGH R+33</t>
  </si>
  <si>
    <t>Echappements GE 2000 Kva tour IGH</t>
  </si>
  <si>
    <t xml:space="preserve">Cellule de couplage </t>
  </si>
  <si>
    <t>Module de gestion de l'éclairage et des stores y compris relais de séparation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</si>
</sst>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43" formatCode="_-* #,##0.00_-;\-* #,##0.00_-;_-* &quot;-&quot;??_-;_-@_-"/>
    <numFmt numFmtId="164" formatCode="_-* #,##0.00\ _€_-;\-* #,##0.00\ _€_-;_-* &quot;-&quot;??\ _€_-;_-@_-"/>
    <numFmt numFmtId="165" formatCode="_-* #,##0\ _€_-;\-* #,##0\ _€_-;_-* &quot;-&quot;??\ _€_-;_-@_-"/>
    <numFmt numFmtId="166" formatCode="0;[Red]0"/>
  </numFmts>
  <fonts count="10">
    <font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0"/>
      <name val="Century Gothic"/>
      <family val="2"/>
    </font>
    <font>
      <sz val="8"/>
      <name val="Aptos Narrow"/>
      <family val="2"/>
      <scheme val="minor"/>
    </font>
    <font>
      <sz val="11"/>
      <color theme="1"/>
      <name val="Calibri"/>
      <family val="2"/>
    </font>
    <font>
      <b/>
      <sz val="11"/>
      <name val="Calibri"/>
      <family val="2"/>
    </font>
    <font>
      <b/>
      <sz val="11"/>
      <color theme="1"/>
      <name val="Calibri"/>
      <family val="2"/>
    </font>
    <font>
      <b/>
      <sz val="11"/>
      <color rgb="FF0070C0"/>
      <name val="Calibri"/>
      <family val="2"/>
    </font>
    <font>
      <sz val="11"/>
      <name val="Calibri"/>
      <family val="2"/>
    </font>
    <font>
      <sz val="11"/>
      <color theme="6"/>
      <name val="Calibri"/>
      <family val="2"/>
    </font>
  </fonts>
  <fills count="6">
    <fill>
      <patternFill patternType="none"/>
    </fill>
    <fill>
      <patternFill patternType="gray125"/>
    </fill>
    <fill>
      <patternFill patternType="gray0625"/>
    </fill>
    <fill>
      <patternFill patternType="gray0625">
        <bgColor auto="1"/>
      </patternFill>
    </fill>
    <fill>
      <patternFill patternType="solid">
        <fgColor rgb="FFFFC000"/>
        <bgColor indexed="64"/>
      </patternFill>
    </fill>
    <fill>
      <patternFill patternType="solid">
        <fgColor theme="3" tint="0.749992370372631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</borders>
  <cellStyleXfs count="5">
    <xf numFmtId="0" fontId="0" fillId="0" borderId="0"/>
    <xf numFmtId="43" fontId="1" fillId="0" borderId="0" applyFont="0" applyFill="0" applyBorder="0" applyAlignment="0" applyProtection="0"/>
    <xf numFmtId="0" fontId="2" fillId="0" borderId="0"/>
    <xf numFmtId="164" fontId="1" fillId="0" borderId="0" applyFont="0" applyFill="0" applyBorder="0" applyAlignment="0" applyProtection="0"/>
    <xf numFmtId="9" fontId="1" fillId="0" borderId="0" applyFont="0" applyFill="0" applyBorder="0" applyAlignment="0" applyProtection="0"/>
  </cellStyleXfs>
  <cellXfs count="36">
    <xf numFmtId="0" fontId="0" fillId="0" borderId="0" xfId="0"/>
    <xf numFmtId="0" fontId="4" fillId="0" borderId="0" xfId="0" applyFont="1"/>
    <xf numFmtId="0" fontId="6" fillId="0" borderId="0" xfId="0" applyFont="1"/>
    <xf numFmtId="4" fontId="6" fillId="0" borderId="0" xfId="0" applyNumberFormat="1" applyFont="1" applyAlignment="1">
      <alignment horizontal="center"/>
    </xf>
    <xf numFmtId="4" fontId="6" fillId="0" borderId="0" xfId="0" applyNumberFormat="1" applyFont="1"/>
    <xf numFmtId="10" fontId="6" fillId="0" borderId="0" xfId="4" applyNumberFormat="1" applyFont="1"/>
    <xf numFmtId="164" fontId="4" fillId="0" borderId="0" xfId="0" applyNumberFormat="1" applyFont="1"/>
    <xf numFmtId="0" fontId="4" fillId="0" borderId="1" xfId="0" applyFont="1" applyBorder="1" applyAlignment="1">
      <alignment horizontal="center" vertical="center"/>
    </xf>
    <xf numFmtId="43" fontId="4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43" fontId="8" fillId="0" borderId="1" xfId="1" applyFont="1" applyBorder="1" applyAlignment="1">
      <alignment horizontal="center" vertical="center"/>
    </xf>
    <xf numFmtId="165" fontId="6" fillId="0" borderId="0" xfId="0" applyNumberFormat="1" applyFont="1"/>
    <xf numFmtId="165" fontId="4" fillId="0" borderId="0" xfId="0" applyNumberFormat="1" applyFont="1"/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/>
    </xf>
    <xf numFmtId="43" fontId="4" fillId="0" borderId="0" xfId="1" applyFont="1" applyAlignment="1">
      <alignment horizontal="center" vertical="center"/>
    </xf>
    <xf numFmtId="43" fontId="9" fillId="0" borderId="0" xfId="1" applyFont="1"/>
    <xf numFmtId="0" fontId="6" fillId="0" borderId="2" xfId="0" applyFont="1" applyBorder="1" applyAlignment="1">
      <alignment horizontal="center" vertical="center"/>
    </xf>
    <xf numFmtId="0" fontId="7" fillId="4" borderId="2" xfId="0" applyFont="1" applyFill="1" applyBorder="1" applyAlignment="1">
      <alignment horizontal="center" vertical="center"/>
    </xf>
    <xf numFmtId="0" fontId="5" fillId="0" borderId="2" xfId="0" applyFont="1" applyBorder="1" applyAlignment="1">
      <alignment horizontal="center" vertical="center"/>
    </xf>
    <xf numFmtId="166" fontId="8" fillId="0" borderId="1" xfId="0" applyNumberFormat="1" applyFont="1" applyBorder="1" applyAlignment="1">
      <alignment horizontal="center" vertical="center"/>
    </xf>
    <xf numFmtId="166" fontId="4" fillId="0" borderId="1" xfId="0" applyNumberFormat="1" applyFont="1" applyBorder="1" applyAlignment="1">
      <alignment horizontal="center" vertical="center"/>
    </xf>
    <xf numFmtId="0" fontId="5" fillId="2" borderId="1" xfId="2" applyFont="1" applyFill="1" applyBorder="1" applyAlignment="1" applyProtection="1">
      <alignment horizontal="center" vertical="center" wrapText="1"/>
      <protection locked="0"/>
    </xf>
    <xf numFmtId="0" fontId="5" fillId="3" borderId="1" xfId="2" applyFont="1" applyFill="1" applyBorder="1" applyAlignment="1" applyProtection="1">
      <alignment horizontal="center" vertical="center" wrapText="1"/>
      <protection locked="0"/>
    </xf>
    <xf numFmtId="43" fontId="5" fillId="2" borderId="1" xfId="1" applyFont="1" applyFill="1" applyBorder="1" applyAlignment="1" applyProtection="1">
      <alignment horizontal="center" vertical="center" wrapText="1"/>
      <protection locked="0"/>
    </xf>
    <xf numFmtId="0" fontId="5" fillId="0" borderId="1" xfId="0" applyFont="1" applyBorder="1" applyAlignment="1">
      <alignment vertical="center"/>
    </xf>
    <xf numFmtId="43" fontId="5" fillId="0" borderId="1" xfId="1" applyFont="1" applyBorder="1" applyAlignment="1">
      <alignment horizontal="center" vertical="center"/>
    </xf>
    <xf numFmtId="0" fontId="8" fillId="0" borderId="1" xfId="0" applyFont="1" applyBorder="1" applyAlignment="1">
      <alignment vertical="center"/>
    </xf>
    <xf numFmtId="43" fontId="8" fillId="0" borderId="1" xfId="1" applyFont="1" applyFill="1" applyBorder="1" applyAlignment="1">
      <alignment horizontal="center" vertical="center"/>
    </xf>
    <xf numFmtId="0" fontId="4" fillId="0" borderId="1" xfId="0" applyFont="1" applyBorder="1" applyAlignment="1">
      <alignment horizontal="center"/>
    </xf>
    <xf numFmtId="0" fontId="8" fillId="0" borderId="1" xfId="0" applyFont="1" applyBorder="1" applyAlignment="1">
      <alignment vertical="center" wrapText="1"/>
    </xf>
    <xf numFmtId="43" fontId="5" fillId="5" borderId="1" xfId="1" applyFont="1" applyFill="1" applyBorder="1" applyAlignment="1">
      <alignment horizontal="center" vertical="center"/>
    </xf>
    <xf numFmtId="0" fontId="6" fillId="5" borderId="3" xfId="0" applyFont="1" applyFill="1" applyBorder="1" applyAlignment="1">
      <alignment horizontal="left" vertical="center" indent="30"/>
    </xf>
    <xf numFmtId="0" fontId="6" fillId="5" borderId="4" xfId="0" applyFont="1" applyFill="1" applyBorder="1" applyAlignment="1">
      <alignment horizontal="left" vertical="center" indent="30"/>
    </xf>
    <xf numFmtId="0" fontId="6" fillId="5" borderId="2" xfId="0" applyFont="1" applyFill="1" applyBorder="1" applyAlignment="1">
      <alignment horizontal="left" vertical="center" indent="30"/>
    </xf>
  </cellXfs>
  <cellStyles count="5">
    <cellStyle name="Milliers" xfId="1" builtinId="3"/>
    <cellStyle name="Milliers 2" xfId="3" xr:uid="{00000000-0005-0000-0000-000001000000}"/>
    <cellStyle name="Normal" xfId="0" builtinId="0"/>
    <cellStyle name="Normal 2 5" xfId="2" xr:uid="{00000000-0005-0000-0000-000003000000}"/>
    <cellStyle name="Pourcentage" xfId="4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M103"/>
  <sheetViews>
    <sheetView tabSelected="1" view="pageBreakPreview" zoomScaleNormal="100" zoomScaleSheetLayoutView="100" workbookViewId="0">
      <pane ySplit="1" topLeftCell="A86" activePane="bottomLeft" state="frozen"/>
      <selection pane="bottomLeft" activeCell="B78" sqref="B78"/>
    </sheetView>
  </sheetViews>
  <sheetFormatPr baseColWidth="10" defaultRowHeight="14.5"/>
  <cols>
    <col min="1" max="1" width="7" style="14" customWidth="1"/>
    <col min="2" max="2" width="67.33203125" style="1" customWidth="1"/>
    <col min="3" max="3" width="6.08203125" style="15" customWidth="1"/>
    <col min="4" max="4" width="10.5" style="16" customWidth="1"/>
    <col min="5" max="5" width="13" style="17" customWidth="1"/>
    <col min="6" max="6" width="13.6640625" style="17" customWidth="1"/>
    <col min="7" max="7" width="13" style="1" customWidth="1"/>
    <col min="8" max="8" width="15" style="1" customWidth="1"/>
    <col min="9" max="16384" width="10.6640625" style="1"/>
  </cols>
  <sheetData>
    <row r="1" spans="1:13" s="2" customFormat="1" ht="45" customHeight="1">
      <c r="A1" s="23" t="s">
        <v>77</v>
      </c>
      <c r="B1" s="23" t="s">
        <v>78</v>
      </c>
      <c r="C1" s="24" t="s">
        <v>0</v>
      </c>
      <c r="D1" s="25" t="s">
        <v>79</v>
      </c>
      <c r="E1" s="25" t="s">
        <v>80</v>
      </c>
      <c r="F1" s="25" t="s">
        <v>81</v>
      </c>
      <c r="H1" s="3"/>
      <c r="I1" s="3"/>
      <c r="J1" s="3"/>
      <c r="K1" s="3"/>
      <c r="L1" s="4"/>
      <c r="M1" s="5"/>
    </row>
    <row r="2" spans="1:13">
      <c r="A2" s="21"/>
      <c r="B2" s="26" t="s">
        <v>83</v>
      </c>
      <c r="C2" s="10"/>
      <c r="D2" s="27"/>
      <c r="E2" s="27"/>
      <c r="F2" s="27"/>
      <c r="H2" s="6"/>
    </row>
    <row r="3" spans="1:13">
      <c r="A3" s="21">
        <v>1</v>
      </c>
      <c r="B3" s="28" t="s">
        <v>3</v>
      </c>
      <c r="C3" s="9" t="s">
        <v>1</v>
      </c>
      <c r="D3" s="29">
        <v>1</v>
      </c>
      <c r="E3" s="29"/>
      <c r="F3" s="29">
        <f>TRUNC((E3*D3),2)</f>
        <v>0</v>
      </c>
      <c r="H3" s="6"/>
      <c r="I3" s="1" t="s">
        <v>75</v>
      </c>
    </row>
    <row r="4" spans="1:13">
      <c r="A4" s="21">
        <f>A3+1</f>
        <v>2</v>
      </c>
      <c r="B4" s="28" t="s">
        <v>53</v>
      </c>
      <c r="C4" s="9" t="s">
        <v>1</v>
      </c>
      <c r="D4" s="29">
        <v>1</v>
      </c>
      <c r="E4" s="29"/>
      <c r="F4" s="29">
        <f t="shared" ref="F4:F66" si="0">TRUNC((E4*D4),2)</f>
        <v>0</v>
      </c>
      <c r="H4" s="6"/>
    </row>
    <row r="5" spans="1:13">
      <c r="A5" s="21">
        <f t="shared" ref="A5:A12" si="1">A4+1</f>
        <v>3</v>
      </c>
      <c r="B5" s="28" t="s">
        <v>111</v>
      </c>
      <c r="C5" s="9" t="s">
        <v>1</v>
      </c>
      <c r="D5" s="29">
        <v>1</v>
      </c>
      <c r="E5" s="29"/>
      <c r="F5" s="29">
        <f t="shared" si="0"/>
        <v>0</v>
      </c>
      <c r="H5" s="6"/>
    </row>
    <row r="6" spans="1:13">
      <c r="A6" s="21">
        <f t="shared" si="1"/>
        <v>4</v>
      </c>
      <c r="B6" s="28" t="s">
        <v>54</v>
      </c>
      <c r="C6" s="9" t="s">
        <v>1</v>
      </c>
      <c r="D6" s="29">
        <v>1</v>
      </c>
      <c r="E6" s="29"/>
      <c r="F6" s="29">
        <f t="shared" si="0"/>
        <v>0</v>
      </c>
      <c r="H6" s="6"/>
    </row>
    <row r="7" spans="1:13">
      <c r="A7" s="21">
        <f t="shared" si="1"/>
        <v>5</v>
      </c>
      <c r="B7" s="28" t="s">
        <v>55</v>
      </c>
      <c r="C7" s="9" t="s">
        <v>1</v>
      </c>
      <c r="D7" s="29">
        <v>1</v>
      </c>
      <c r="E7" s="29"/>
      <c r="F7" s="29">
        <f t="shared" si="0"/>
        <v>0</v>
      </c>
      <c r="H7" s="6"/>
      <c r="I7" s="1" t="s">
        <v>75</v>
      </c>
    </row>
    <row r="8" spans="1:13">
      <c r="A8" s="21">
        <f t="shared" si="1"/>
        <v>6</v>
      </c>
      <c r="B8" s="28" t="s">
        <v>56</v>
      </c>
      <c r="C8" s="9" t="s">
        <v>1</v>
      </c>
      <c r="D8" s="29">
        <v>1</v>
      </c>
      <c r="E8" s="29"/>
      <c r="F8" s="29">
        <f t="shared" si="0"/>
        <v>0</v>
      </c>
      <c r="H8" s="6"/>
    </row>
    <row r="9" spans="1:13">
      <c r="A9" s="21">
        <f t="shared" si="1"/>
        <v>7</v>
      </c>
      <c r="B9" s="28" t="s">
        <v>10</v>
      </c>
      <c r="C9" s="9" t="s">
        <v>1</v>
      </c>
      <c r="D9" s="29">
        <v>5</v>
      </c>
      <c r="E9" s="29"/>
      <c r="F9" s="29">
        <f t="shared" si="0"/>
        <v>0</v>
      </c>
      <c r="H9" s="6"/>
    </row>
    <row r="10" spans="1:13">
      <c r="A10" s="21"/>
      <c r="B10" s="26" t="s">
        <v>84</v>
      </c>
      <c r="C10" s="9"/>
      <c r="D10" s="29"/>
      <c r="E10" s="29"/>
      <c r="F10" s="29"/>
      <c r="H10" s="6"/>
    </row>
    <row r="11" spans="1:13">
      <c r="A11" s="21">
        <f>A9+1</f>
        <v>8</v>
      </c>
      <c r="B11" s="28" t="s">
        <v>57</v>
      </c>
      <c r="C11" s="9" t="s">
        <v>1</v>
      </c>
      <c r="D11" s="29">
        <v>1</v>
      </c>
      <c r="E11" s="29"/>
      <c r="F11" s="29">
        <f t="shared" si="0"/>
        <v>0</v>
      </c>
      <c r="H11" s="6"/>
    </row>
    <row r="12" spans="1:13">
      <c r="A12" s="21">
        <f t="shared" si="1"/>
        <v>9</v>
      </c>
      <c r="B12" s="28" t="s">
        <v>58</v>
      </c>
      <c r="C12" s="9" t="s">
        <v>1</v>
      </c>
      <c r="D12" s="29">
        <v>1</v>
      </c>
      <c r="E12" s="29"/>
      <c r="F12" s="29">
        <f t="shared" si="0"/>
        <v>0</v>
      </c>
      <c r="H12" s="6"/>
    </row>
    <row r="13" spans="1:13">
      <c r="A13" s="21"/>
      <c r="B13" s="26" t="s">
        <v>70</v>
      </c>
      <c r="C13" s="9"/>
      <c r="D13" s="29"/>
      <c r="E13" s="29"/>
      <c r="F13" s="29"/>
      <c r="H13" s="6"/>
    </row>
    <row r="14" spans="1:13">
      <c r="A14" s="21">
        <f>A12+1</f>
        <v>10</v>
      </c>
      <c r="B14" s="28" t="s">
        <v>71</v>
      </c>
      <c r="C14" s="9" t="s">
        <v>4</v>
      </c>
      <c r="D14" s="11">
        <v>12000</v>
      </c>
      <c r="E14" s="29"/>
      <c r="F14" s="29">
        <f t="shared" si="0"/>
        <v>0</v>
      </c>
      <c r="H14" s="6"/>
    </row>
    <row r="15" spans="1:13">
      <c r="A15" s="21">
        <f t="shared" ref="A15:A49" si="2">A14+1</f>
        <v>11</v>
      </c>
      <c r="B15" s="28" t="s">
        <v>72</v>
      </c>
      <c r="C15" s="9" t="s">
        <v>4</v>
      </c>
      <c r="D15" s="11">
        <v>3500</v>
      </c>
      <c r="E15" s="29"/>
      <c r="F15" s="29">
        <f t="shared" si="0"/>
        <v>0</v>
      </c>
      <c r="H15" s="6"/>
    </row>
    <row r="16" spans="1:13">
      <c r="A16" s="21">
        <f t="shared" si="2"/>
        <v>12</v>
      </c>
      <c r="B16" s="28" t="s">
        <v>73</v>
      </c>
      <c r="C16" s="9" t="s">
        <v>4</v>
      </c>
      <c r="D16" s="11">
        <v>2500</v>
      </c>
      <c r="E16" s="29"/>
      <c r="F16" s="29">
        <f t="shared" si="0"/>
        <v>0</v>
      </c>
      <c r="H16" s="6"/>
    </row>
    <row r="17" spans="1:8">
      <c r="A17" s="21">
        <f t="shared" si="2"/>
        <v>13</v>
      </c>
      <c r="B17" s="28" t="s">
        <v>86</v>
      </c>
      <c r="C17" s="9" t="s">
        <v>4</v>
      </c>
      <c r="D17" s="11">
        <v>900</v>
      </c>
      <c r="E17" s="29"/>
      <c r="F17" s="29">
        <f t="shared" si="0"/>
        <v>0</v>
      </c>
      <c r="H17" s="6"/>
    </row>
    <row r="18" spans="1:8">
      <c r="A18" s="21">
        <f t="shared" si="2"/>
        <v>14</v>
      </c>
      <c r="B18" s="28" t="s">
        <v>87</v>
      </c>
      <c r="C18" s="9" t="s">
        <v>4</v>
      </c>
      <c r="D18" s="11">
        <v>1500</v>
      </c>
      <c r="E18" s="29"/>
      <c r="F18" s="29">
        <f t="shared" si="0"/>
        <v>0</v>
      </c>
      <c r="H18" s="6"/>
    </row>
    <row r="19" spans="1:8">
      <c r="A19" s="21">
        <f t="shared" si="2"/>
        <v>15</v>
      </c>
      <c r="B19" s="28" t="s">
        <v>88</v>
      </c>
      <c r="C19" s="9" t="s">
        <v>4</v>
      </c>
      <c r="D19" s="11">
        <v>1100</v>
      </c>
      <c r="E19" s="29"/>
      <c r="F19" s="29">
        <f t="shared" si="0"/>
        <v>0</v>
      </c>
      <c r="H19" s="6"/>
    </row>
    <row r="20" spans="1:8">
      <c r="A20" s="21">
        <f t="shared" si="2"/>
        <v>16</v>
      </c>
      <c r="B20" s="28" t="s">
        <v>89</v>
      </c>
      <c r="C20" s="9" t="s">
        <v>4</v>
      </c>
      <c r="D20" s="11">
        <v>1300</v>
      </c>
      <c r="E20" s="29"/>
      <c r="F20" s="29">
        <f t="shared" si="0"/>
        <v>0</v>
      </c>
      <c r="H20" s="6"/>
    </row>
    <row r="21" spans="1:8">
      <c r="A21" s="21">
        <f t="shared" si="2"/>
        <v>17</v>
      </c>
      <c r="B21" s="28" t="s">
        <v>90</v>
      </c>
      <c r="C21" s="9" t="s">
        <v>4</v>
      </c>
      <c r="D21" s="11">
        <v>300</v>
      </c>
      <c r="E21" s="29"/>
      <c r="F21" s="29">
        <f t="shared" si="0"/>
        <v>0</v>
      </c>
      <c r="H21" s="6"/>
    </row>
    <row r="22" spans="1:8">
      <c r="A22" s="21">
        <f t="shared" si="2"/>
        <v>18</v>
      </c>
      <c r="B22" s="28" t="s">
        <v>91</v>
      </c>
      <c r="C22" s="9" t="s">
        <v>4</v>
      </c>
      <c r="D22" s="11">
        <v>6300</v>
      </c>
      <c r="E22" s="29"/>
      <c r="F22" s="29">
        <f t="shared" si="0"/>
        <v>0</v>
      </c>
      <c r="H22" s="6"/>
    </row>
    <row r="23" spans="1:8">
      <c r="A23" s="21">
        <f t="shared" si="2"/>
        <v>19</v>
      </c>
      <c r="B23" s="28" t="s">
        <v>92</v>
      </c>
      <c r="C23" s="9" t="s">
        <v>4</v>
      </c>
      <c r="D23" s="11">
        <v>30000</v>
      </c>
      <c r="E23" s="29"/>
      <c r="F23" s="29">
        <f t="shared" si="0"/>
        <v>0</v>
      </c>
      <c r="H23" s="6"/>
    </row>
    <row r="24" spans="1:8">
      <c r="A24" s="21">
        <f t="shared" si="2"/>
        <v>20</v>
      </c>
      <c r="B24" s="28" t="s">
        <v>93</v>
      </c>
      <c r="C24" s="9" t="s">
        <v>4</v>
      </c>
      <c r="D24" s="11">
        <v>7000</v>
      </c>
      <c r="E24" s="29"/>
      <c r="F24" s="29">
        <f t="shared" si="0"/>
        <v>0</v>
      </c>
      <c r="H24" s="6"/>
    </row>
    <row r="25" spans="1:8">
      <c r="A25" s="21">
        <f t="shared" si="2"/>
        <v>21</v>
      </c>
      <c r="B25" s="28" t="s">
        <v>94</v>
      </c>
      <c r="C25" s="9" t="s">
        <v>4</v>
      </c>
      <c r="D25" s="11">
        <v>1700</v>
      </c>
      <c r="E25" s="29"/>
      <c r="F25" s="29">
        <f t="shared" si="0"/>
        <v>0</v>
      </c>
      <c r="H25" s="6"/>
    </row>
    <row r="26" spans="1:8">
      <c r="A26" s="21"/>
      <c r="B26" s="26" t="s">
        <v>85</v>
      </c>
      <c r="C26" s="9"/>
      <c r="D26" s="29"/>
      <c r="E26" s="29"/>
      <c r="F26" s="29"/>
      <c r="H26" s="6"/>
    </row>
    <row r="27" spans="1:8">
      <c r="A27" s="21">
        <f>A25+1</f>
        <v>22</v>
      </c>
      <c r="B27" s="28" t="s">
        <v>59</v>
      </c>
      <c r="C27" s="9" t="s">
        <v>1</v>
      </c>
      <c r="D27" s="29">
        <v>2</v>
      </c>
      <c r="E27" s="29"/>
      <c r="F27" s="29">
        <f t="shared" si="0"/>
        <v>0</v>
      </c>
      <c r="H27" s="6"/>
    </row>
    <row r="28" spans="1:8">
      <c r="A28" s="21"/>
      <c r="B28" s="26" t="s">
        <v>104</v>
      </c>
      <c r="C28" s="9"/>
      <c r="D28" s="29"/>
      <c r="E28" s="29"/>
      <c r="F28" s="29"/>
      <c r="H28" s="6"/>
    </row>
    <row r="29" spans="1:8">
      <c r="A29" s="21">
        <f>A27+1</f>
        <v>23</v>
      </c>
      <c r="B29" s="28" t="s">
        <v>8</v>
      </c>
      <c r="C29" s="9" t="s">
        <v>2</v>
      </c>
      <c r="D29" s="29">
        <v>1</v>
      </c>
      <c r="E29" s="29"/>
      <c r="F29" s="29">
        <f t="shared" si="0"/>
        <v>0</v>
      </c>
      <c r="H29" s="6"/>
    </row>
    <row r="30" spans="1:8">
      <c r="A30" s="21"/>
      <c r="B30" s="26" t="s">
        <v>95</v>
      </c>
      <c r="C30" s="9"/>
      <c r="D30" s="29"/>
      <c r="E30" s="29"/>
      <c r="F30" s="29"/>
      <c r="H30" s="6"/>
    </row>
    <row r="31" spans="1:8">
      <c r="A31" s="21">
        <f>A29+1</f>
        <v>24</v>
      </c>
      <c r="B31" s="28" t="s">
        <v>60</v>
      </c>
      <c r="C31" s="9" t="s">
        <v>4</v>
      </c>
      <c r="D31" s="29">
        <v>30</v>
      </c>
      <c r="E31" s="29"/>
      <c r="F31" s="29">
        <f t="shared" si="0"/>
        <v>0</v>
      </c>
      <c r="H31" s="6"/>
    </row>
    <row r="32" spans="1:8">
      <c r="A32" s="21">
        <f t="shared" si="2"/>
        <v>25</v>
      </c>
      <c r="B32" s="28" t="s">
        <v>11</v>
      </c>
      <c r="C32" s="9" t="s">
        <v>4</v>
      </c>
      <c r="D32" s="29">
        <v>25</v>
      </c>
      <c r="E32" s="29"/>
      <c r="F32" s="29">
        <f t="shared" si="0"/>
        <v>0</v>
      </c>
      <c r="H32" s="6"/>
    </row>
    <row r="33" spans="1:9">
      <c r="A33" s="21"/>
      <c r="B33" s="26" t="s">
        <v>99</v>
      </c>
      <c r="C33" s="9"/>
      <c r="D33" s="29"/>
      <c r="E33" s="29"/>
      <c r="F33" s="29"/>
      <c r="H33" s="6"/>
    </row>
    <row r="34" spans="1:9">
      <c r="A34" s="21">
        <f>A32+1</f>
        <v>26</v>
      </c>
      <c r="B34" s="28" t="s">
        <v>52</v>
      </c>
      <c r="C34" s="9" t="s">
        <v>4</v>
      </c>
      <c r="D34" s="29">
        <v>15</v>
      </c>
      <c r="E34" s="29"/>
      <c r="F34" s="29">
        <f t="shared" si="0"/>
        <v>0</v>
      </c>
      <c r="H34" s="6"/>
      <c r="I34" s="1" t="s">
        <v>76</v>
      </c>
    </row>
    <row r="35" spans="1:9">
      <c r="A35" s="21">
        <f t="shared" ref="A35:A42" si="3">A34+1</f>
        <v>27</v>
      </c>
      <c r="B35" s="28" t="s">
        <v>63</v>
      </c>
      <c r="C35" s="9" t="s">
        <v>4</v>
      </c>
      <c r="D35" s="29">
        <v>15</v>
      </c>
      <c r="E35" s="29"/>
      <c r="F35" s="29">
        <f t="shared" si="0"/>
        <v>0</v>
      </c>
      <c r="H35" s="6"/>
    </row>
    <row r="36" spans="1:9">
      <c r="A36" s="21">
        <f t="shared" si="3"/>
        <v>28</v>
      </c>
      <c r="B36" s="28" t="s">
        <v>13</v>
      </c>
      <c r="C36" s="9" t="s">
        <v>4</v>
      </c>
      <c r="D36" s="29">
        <v>60</v>
      </c>
      <c r="E36" s="29"/>
      <c r="F36" s="29">
        <f t="shared" si="0"/>
        <v>0</v>
      </c>
      <c r="H36" s="6"/>
    </row>
    <row r="37" spans="1:9">
      <c r="A37" s="21">
        <f t="shared" si="3"/>
        <v>29</v>
      </c>
      <c r="B37" s="28" t="s">
        <v>14</v>
      </c>
      <c r="C37" s="9" t="s">
        <v>4</v>
      </c>
      <c r="D37" s="29">
        <v>70</v>
      </c>
      <c r="E37" s="29"/>
      <c r="F37" s="29">
        <f t="shared" si="0"/>
        <v>0</v>
      </c>
      <c r="H37" s="6"/>
    </row>
    <row r="38" spans="1:9">
      <c r="A38" s="21">
        <f t="shared" si="3"/>
        <v>30</v>
      </c>
      <c r="B38" s="28" t="s">
        <v>15</v>
      </c>
      <c r="C38" s="9" t="s">
        <v>4</v>
      </c>
      <c r="D38" s="29">
        <v>40</v>
      </c>
      <c r="E38" s="29"/>
      <c r="F38" s="29">
        <f t="shared" si="0"/>
        <v>0</v>
      </c>
      <c r="H38" s="6"/>
    </row>
    <row r="39" spans="1:9">
      <c r="A39" s="21">
        <f t="shared" si="3"/>
        <v>31</v>
      </c>
      <c r="B39" s="28" t="s">
        <v>16</v>
      </c>
      <c r="C39" s="9" t="s">
        <v>4</v>
      </c>
      <c r="D39" s="29">
        <v>50</v>
      </c>
      <c r="E39" s="29"/>
      <c r="F39" s="29">
        <f t="shared" si="0"/>
        <v>0</v>
      </c>
      <c r="H39" s="6"/>
    </row>
    <row r="40" spans="1:9">
      <c r="A40" s="21">
        <f t="shared" si="3"/>
        <v>32</v>
      </c>
      <c r="B40" s="28" t="s">
        <v>64</v>
      </c>
      <c r="C40" s="9" t="s">
        <v>4</v>
      </c>
      <c r="D40" s="29">
        <v>15</v>
      </c>
      <c r="E40" s="29"/>
      <c r="F40" s="29">
        <f t="shared" si="0"/>
        <v>0</v>
      </c>
      <c r="H40" s="6"/>
    </row>
    <row r="41" spans="1:9">
      <c r="A41" s="21">
        <f t="shared" si="3"/>
        <v>33</v>
      </c>
      <c r="B41" s="28" t="s">
        <v>17</v>
      </c>
      <c r="C41" s="9" t="s">
        <v>4</v>
      </c>
      <c r="D41" s="29">
        <v>60</v>
      </c>
      <c r="E41" s="29"/>
      <c r="F41" s="29">
        <f t="shared" si="0"/>
        <v>0</v>
      </c>
      <c r="H41" s="6"/>
    </row>
    <row r="42" spans="1:9">
      <c r="A42" s="21">
        <f t="shared" si="3"/>
        <v>34</v>
      </c>
      <c r="B42" s="28" t="s">
        <v>65</v>
      </c>
      <c r="C42" s="30" t="s">
        <v>4</v>
      </c>
      <c r="D42" s="29">
        <v>25</v>
      </c>
      <c r="E42" s="29"/>
      <c r="F42" s="29">
        <f t="shared" si="0"/>
        <v>0</v>
      </c>
      <c r="H42" s="6"/>
    </row>
    <row r="43" spans="1:9">
      <c r="A43" s="21"/>
      <c r="B43" s="26" t="s">
        <v>96</v>
      </c>
      <c r="C43" s="9"/>
      <c r="D43" s="29"/>
      <c r="E43" s="29"/>
      <c r="F43" s="29"/>
      <c r="H43" s="6"/>
    </row>
    <row r="44" spans="1:9">
      <c r="A44" s="21">
        <f>A42+1</f>
        <v>35</v>
      </c>
      <c r="B44" s="28" t="s">
        <v>113</v>
      </c>
      <c r="C44" s="9" t="s">
        <v>2</v>
      </c>
      <c r="D44" s="29">
        <v>750</v>
      </c>
      <c r="E44" s="29"/>
      <c r="F44" s="29">
        <f t="shared" si="0"/>
        <v>0</v>
      </c>
      <c r="H44" s="6"/>
    </row>
    <row r="45" spans="1:9">
      <c r="A45" s="21"/>
      <c r="B45" s="26" t="s">
        <v>97</v>
      </c>
      <c r="C45" s="9"/>
      <c r="D45" s="29"/>
      <c r="E45" s="29"/>
      <c r="F45" s="29"/>
      <c r="H45" s="6"/>
    </row>
    <row r="46" spans="1:9">
      <c r="A46" s="21">
        <f>A44+1</f>
        <v>36</v>
      </c>
      <c r="B46" s="28" t="s">
        <v>61</v>
      </c>
      <c r="C46" s="9" t="s">
        <v>1</v>
      </c>
      <c r="D46" s="29">
        <v>1</v>
      </c>
      <c r="E46" s="29"/>
      <c r="F46" s="29">
        <f t="shared" si="0"/>
        <v>0</v>
      </c>
      <c r="H46" s="6"/>
    </row>
    <row r="47" spans="1:9">
      <c r="A47" s="21"/>
      <c r="B47" s="26" t="s">
        <v>98</v>
      </c>
      <c r="C47" s="9"/>
      <c r="D47" s="29"/>
      <c r="E47" s="29"/>
      <c r="F47" s="29"/>
      <c r="H47" s="6"/>
    </row>
    <row r="48" spans="1:9">
      <c r="A48" s="21">
        <f>A46+1</f>
        <v>37</v>
      </c>
      <c r="B48" s="28" t="s">
        <v>112</v>
      </c>
      <c r="C48" s="9" t="s">
        <v>1</v>
      </c>
      <c r="D48" s="29">
        <v>1</v>
      </c>
      <c r="E48" s="29"/>
      <c r="F48" s="29">
        <f t="shared" si="0"/>
        <v>0</v>
      </c>
      <c r="H48" s="6"/>
    </row>
    <row r="49" spans="1:8">
      <c r="A49" s="21">
        <f t="shared" si="2"/>
        <v>38</v>
      </c>
      <c r="B49" s="28" t="s">
        <v>62</v>
      </c>
      <c r="C49" s="9" t="s">
        <v>5</v>
      </c>
      <c r="D49" s="29">
        <v>12</v>
      </c>
      <c r="E49" s="29"/>
      <c r="F49" s="29">
        <f t="shared" si="0"/>
        <v>0</v>
      </c>
      <c r="H49" s="6"/>
    </row>
    <row r="50" spans="1:8">
      <c r="A50" s="21"/>
      <c r="B50" s="26" t="s">
        <v>100</v>
      </c>
      <c r="C50" s="9"/>
      <c r="D50" s="29"/>
      <c r="E50" s="29"/>
      <c r="F50" s="29"/>
      <c r="H50" s="6"/>
    </row>
    <row r="51" spans="1:8">
      <c r="A51" s="21">
        <f>A49+1</f>
        <v>39</v>
      </c>
      <c r="B51" s="28" t="s">
        <v>18</v>
      </c>
      <c r="C51" s="9" t="s">
        <v>1</v>
      </c>
      <c r="D51" s="29">
        <v>8</v>
      </c>
      <c r="E51" s="29"/>
      <c r="F51" s="29">
        <f t="shared" si="0"/>
        <v>0</v>
      </c>
      <c r="H51" s="6"/>
    </row>
    <row r="52" spans="1:8">
      <c r="A52" s="21"/>
      <c r="B52" s="26" t="s">
        <v>101</v>
      </c>
      <c r="C52" s="9"/>
      <c r="D52" s="29"/>
      <c r="E52" s="29"/>
      <c r="F52" s="29"/>
      <c r="H52" s="6"/>
    </row>
    <row r="53" spans="1:8">
      <c r="A53" s="21">
        <f>A51+1</f>
        <v>40</v>
      </c>
      <c r="B53" s="28" t="s">
        <v>102</v>
      </c>
      <c r="C53" s="9" t="s">
        <v>1</v>
      </c>
      <c r="D53" s="29">
        <v>1</v>
      </c>
      <c r="E53" s="29"/>
      <c r="F53" s="29">
        <f t="shared" si="0"/>
        <v>0</v>
      </c>
      <c r="H53" s="6"/>
    </row>
    <row r="54" spans="1:8">
      <c r="A54" s="21"/>
      <c r="B54" s="26" t="s">
        <v>105</v>
      </c>
      <c r="C54" s="9"/>
      <c r="D54" s="29"/>
      <c r="E54" s="29"/>
      <c r="F54" s="29"/>
      <c r="H54" s="6"/>
    </row>
    <row r="55" spans="1:8">
      <c r="A55" s="21">
        <f>A53+1</f>
        <v>41</v>
      </c>
      <c r="B55" s="28" t="s">
        <v>12</v>
      </c>
      <c r="C55" s="9" t="s">
        <v>2</v>
      </c>
      <c r="D55" s="29">
        <v>10</v>
      </c>
      <c r="E55" s="29"/>
      <c r="F55" s="29">
        <f t="shared" si="0"/>
        <v>0</v>
      </c>
      <c r="H55" s="6"/>
    </row>
    <row r="56" spans="1:8">
      <c r="A56" s="21">
        <f t="shared" ref="A56:A63" si="4">A55+1</f>
        <v>42</v>
      </c>
      <c r="B56" s="28" t="s">
        <v>74</v>
      </c>
      <c r="C56" s="9" t="s">
        <v>4</v>
      </c>
      <c r="D56" s="29">
        <v>150</v>
      </c>
      <c r="E56" s="29"/>
      <c r="F56" s="29">
        <f t="shared" si="0"/>
        <v>0</v>
      </c>
      <c r="H56" s="6"/>
    </row>
    <row r="57" spans="1:8">
      <c r="A57" s="21"/>
      <c r="B57" s="26" t="s">
        <v>103</v>
      </c>
      <c r="C57" s="9"/>
      <c r="D57" s="29"/>
      <c r="E57" s="29"/>
      <c r="F57" s="29"/>
      <c r="H57" s="6"/>
    </row>
    <row r="58" spans="1:8">
      <c r="A58" s="21">
        <f>A56+1</f>
        <v>43</v>
      </c>
      <c r="B58" s="28" t="s">
        <v>66</v>
      </c>
      <c r="C58" s="9" t="s">
        <v>1</v>
      </c>
      <c r="D58" s="29">
        <v>1</v>
      </c>
      <c r="E58" s="29"/>
      <c r="F58" s="29">
        <f t="shared" si="0"/>
        <v>0</v>
      </c>
      <c r="H58" s="6"/>
    </row>
    <row r="59" spans="1:8">
      <c r="A59" s="21">
        <f>A58+1</f>
        <v>44</v>
      </c>
      <c r="B59" s="28" t="s">
        <v>7</v>
      </c>
      <c r="C59" s="9" t="s">
        <v>2</v>
      </c>
      <c r="D59" s="29">
        <v>20</v>
      </c>
      <c r="E59" s="29"/>
      <c r="F59" s="29">
        <f t="shared" si="0"/>
        <v>0</v>
      </c>
      <c r="H59" s="6"/>
    </row>
    <row r="60" spans="1:8">
      <c r="A60" s="21">
        <f>A59+1</f>
        <v>45</v>
      </c>
      <c r="B60" s="28" t="s">
        <v>67</v>
      </c>
      <c r="C60" s="9" t="s">
        <v>2</v>
      </c>
      <c r="D60" s="29">
        <v>10</v>
      </c>
      <c r="E60" s="29"/>
      <c r="F60" s="29">
        <f t="shared" si="0"/>
        <v>0</v>
      </c>
      <c r="H60" s="6"/>
    </row>
    <row r="61" spans="1:8">
      <c r="A61" s="21"/>
      <c r="B61" s="26" t="s">
        <v>106</v>
      </c>
      <c r="C61" s="9"/>
      <c r="D61" s="29"/>
      <c r="E61" s="29"/>
      <c r="F61" s="29"/>
      <c r="H61" s="6"/>
    </row>
    <row r="62" spans="1:8">
      <c r="A62" s="21">
        <f>A60+1</f>
        <v>46</v>
      </c>
      <c r="B62" s="28" t="s">
        <v>68</v>
      </c>
      <c r="C62" s="9" t="s">
        <v>4</v>
      </c>
      <c r="D62" s="29">
        <v>400</v>
      </c>
      <c r="E62" s="29"/>
      <c r="F62" s="29">
        <f t="shared" si="0"/>
        <v>0</v>
      </c>
      <c r="H62" s="6"/>
    </row>
    <row r="63" spans="1:8">
      <c r="A63" s="21">
        <f t="shared" si="4"/>
        <v>47</v>
      </c>
      <c r="B63" s="28" t="s">
        <v>82</v>
      </c>
      <c r="C63" s="9" t="s">
        <v>2</v>
      </c>
      <c r="D63" s="29">
        <v>22</v>
      </c>
      <c r="E63" s="29"/>
      <c r="F63" s="29">
        <f t="shared" si="0"/>
        <v>0</v>
      </c>
      <c r="H63" s="6"/>
    </row>
    <row r="64" spans="1:8">
      <c r="A64" s="21"/>
      <c r="B64" s="26" t="s">
        <v>110</v>
      </c>
      <c r="C64" s="9"/>
      <c r="D64" s="29"/>
      <c r="E64" s="29"/>
      <c r="F64" s="29"/>
      <c r="H64" s="6"/>
    </row>
    <row r="65" spans="1:8">
      <c r="A65" s="22">
        <f>A63+1</f>
        <v>48</v>
      </c>
      <c r="B65" s="28" t="s">
        <v>19</v>
      </c>
      <c r="C65" s="7" t="s">
        <v>2</v>
      </c>
      <c r="D65" s="8">
        <v>20</v>
      </c>
      <c r="E65" s="29"/>
      <c r="F65" s="29">
        <f t="shared" si="0"/>
        <v>0</v>
      </c>
      <c r="G65" s="18"/>
      <c r="H65" s="6"/>
    </row>
    <row r="66" spans="1:8">
      <c r="A66" s="22">
        <f t="shared" ref="A66:A98" si="5">A65+1</f>
        <v>49</v>
      </c>
      <c r="B66" s="28" t="s">
        <v>20</v>
      </c>
      <c r="C66" s="7" t="s">
        <v>2</v>
      </c>
      <c r="D66" s="8">
        <v>5</v>
      </c>
      <c r="E66" s="29"/>
      <c r="F66" s="29">
        <f t="shared" si="0"/>
        <v>0</v>
      </c>
      <c r="G66" s="18"/>
      <c r="H66" s="6"/>
    </row>
    <row r="67" spans="1:8">
      <c r="A67" s="22">
        <f t="shared" si="5"/>
        <v>50</v>
      </c>
      <c r="B67" s="28" t="s">
        <v>21</v>
      </c>
      <c r="C67" s="7" t="s">
        <v>2</v>
      </c>
      <c r="D67" s="8">
        <v>420</v>
      </c>
      <c r="E67" s="29"/>
      <c r="F67" s="29">
        <f t="shared" ref="F67:F100" si="6">TRUNC((E67*D67),2)</f>
        <v>0</v>
      </c>
      <c r="G67" s="18"/>
      <c r="H67" s="6"/>
    </row>
    <row r="68" spans="1:8">
      <c r="A68" s="22">
        <f t="shared" si="5"/>
        <v>51</v>
      </c>
      <c r="B68" s="28" t="s">
        <v>22</v>
      </c>
      <c r="C68" s="7" t="s">
        <v>2</v>
      </c>
      <c r="D68" s="8">
        <v>10</v>
      </c>
      <c r="E68" s="29"/>
      <c r="F68" s="29">
        <f t="shared" si="6"/>
        <v>0</v>
      </c>
      <c r="G68" s="18"/>
      <c r="H68" s="6"/>
    </row>
    <row r="69" spans="1:8">
      <c r="A69" s="22">
        <f t="shared" si="5"/>
        <v>52</v>
      </c>
      <c r="B69" s="28" t="s">
        <v>23</v>
      </c>
      <c r="C69" s="7" t="s">
        <v>2</v>
      </c>
      <c r="D69" s="8">
        <v>13</v>
      </c>
      <c r="E69" s="29"/>
      <c r="F69" s="29">
        <f t="shared" si="6"/>
        <v>0</v>
      </c>
      <c r="G69" s="18"/>
      <c r="H69" s="6"/>
    </row>
    <row r="70" spans="1:8">
      <c r="A70" s="22">
        <f t="shared" si="5"/>
        <v>53</v>
      </c>
      <c r="B70" s="28" t="s">
        <v>24</v>
      </c>
      <c r="C70" s="7" t="s">
        <v>2</v>
      </c>
      <c r="D70" s="8">
        <v>40</v>
      </c>
      <c r="E70" s="29"/>
      <c r="F70" s="29">
        <f t="shared" si="6"/>
        <v>0</v>
      </c>
      <c r="G70" s="18"/>
      <c r="H70" s="6"/>
    </row>
    <row r="71" spans="1:8">
      <c r="A71" s="22">
        <f t="shared" si="5"/>
        <v>54</v>
      </c>
      <c r="B71" s="28" t="s">
        <v>25</v>
      </c>
      <c r="C71" s="7" t="s">
        <v>2</v>
      </c>
      <c r="D71" s="8">
        <v>205</v>
      </c>
      <c r="E71" s="29"/>
      <c r="F71" s="29">
        <f t="shared" si="6"/>
        <v>0</v>
      </c>
      <c r="G71" s="18"/>
      <c r="H71" s="6"/>
    </row>
    <row r="72" spans="1:8">
      <c r="A72" s="22">
        <f t="shared" si="5"/>
        <v>55</v>
      </c>
      <c r="B72" s="28" t="s">
        <v>26</v>
      </c>
      <c r="C72" s="7" t="s">
        <v>2</v>
      </c>
      <c r="D72" s="8">
        <v>15</v>
      </c>
      <c r="E72" s="29"/>
      <c r="F72" s="29">
        <f t="shared" si="6"/>
        <v>0</v>
      </c>
      <c r="G72" s="18"/>
      <c r="H72" s="6"/>
    </row>
    <row r="73" spans="1:8">
      <c r="A73" s="22">
        <f t="shared" si="5"/>
        <v>56</v>
      </c>
      <c r="B73" s="28" t="s">
        <v>27</v>
      </c>
      <c r="C73" s="7" t="s">
        <v>2</v>
      </c>
      <c r="D73" s="8">
        <v>12</v>
      </c>
      <c r="E73" s="29"/>
      <c r="F73" s="29">
        <f t="shared" si="6"/>
        <v>0</v>
      </c>
      <c r="G73" s="18"/>
      <c r="H73" s="6"/>
    </row>
    <row r="74" spans="1:8">
      <c r="A74" s="22">
        <f t="shared" si="5"/>
        <v>57</v>
      </c>
      <c r="B74" s="28" t="s">
        <v>28</v>
      </c>
      <c r="C74" s="7" t="s">
        <v>2</v>
      </c>
      <c r="D74" s="8">
        <v>16</v>
      </c>
      <c r="E74" s="29"/>
      <c r="F74" s="29">
        <f t="shared" si="6"/>
        <v>0</v>
      </c>
      <c r="G74" s="18"/>
      <c r="H74" s="6"/>
    </row>
    <row r="75" spans="1:8">
      <c r="A75" s="22">
        <f t="shared" si="5"/>
        <v>58</v>
      </c>
      <c r="B75" s="28" t="s">
        <v>29</v>
      </c>
      <c r="C75" s="7" t="s">
        <v>2</v>
      </c>
      <c r="D75" s="8">
        <v>50</v>
      </c>
      <c r="E75" s="29"/>
      <c r="F75" s="29">
        <f t="shared" si="6"/>
        <v>0</v>
      </c>
      <c r="G75" s="18"/>
      <c r="H75" s="6"/>
    </row>
    <row r="76" spans="1:8">
      <c r="A76" s="22">
        <f t="shared" si="5"/>
        <v>59</v>
      </c>
      <c r="B76" s="28" t="s">
        <v>30</v>
      </c>
      <c r="C76" s="7" t="s">
        <v>2</v>
      </c>
      <c r="D76" s="8">
        <v>28</v>
      </c>
      <c r="E76" s="29"/>
      <c r="F76" s="29">
        <f t="shared" si="6"/>
        <v>0</v>
      </c>
      <c r="G76" s="19"/>
      <c r="H76" s="6"/>
    </row>
    <row r="77" spans="1:8">
      <c r="A77" s="22">
        <f t="shared" si="5"/>
        <v>60</v>
      </c>
      <c r="B77" s="28" t="s">
        <v>31</v>
      </c>
      <c r="C77" s="7" t="s">
        <v>2</v>
      </c>
      <c r="D77" s="8">
        <v>28</v>
      </c>
      <c r="E77" s="29"/>
      <c r="F77" s="29">
        <f t="shared" si="6"/>
        <v>0</v>
      </c>
      <c r="G77" s="18"/>
      <c r="H77" s="6"/>
    </row>
    <row r="78" spans="1:8">
      <c r="A78" s="22">
        <f t="shared" si="5"/>
        <v>61</v>
      </c>
      <c r="B78" s="28" t="s">
        <v>32</v>
      </c>
      <c r="C78" s="7" t="s">
        <v>2</v>
      </c>
      <c r="D78" s="8">
        <v>260</v>
      </c>
      <c r="E78" s="29"/>
      <c r="F78" s="29">
        <f t="shared" si="6"/>
        <v>0</v>
      </c>
      <c r="G78" s="18"/>
      <c r="H78" s="6"/>
    </row>
    <row r="79" spans="1:8">
      <c r="A79" s="22">
        <f t="shared" si="5"/>
        <v>62</v>
      </c>
      <c r="B79" s="28" t="s">
        <v>33</v>
      </c>
      <c r="C79" s="7" t="s">
        <v>2</v>
      </c>
      <c r="D79" s="8">
        <v>26</v>
      </c>
      <c r="E79" s="29"/>
      <c r="F79" s="29">
        <f t="shared" si="6"/>
        <v>0</v>
      </c>
      <c r="G79" s="18"/>
      <c r="H79" s="6"/>
    </row>
    <row r="80" spans="1:8">
      <c r="A80" s="22">
        <f t="shared" si="5"/>
        <v>63</v>
      </c>
      <c r="B80" s="28" t="s">
        <v>34</v>
      </c>
      <c r="C80" s="7" t="s">
        <v>2</v>
      </c>
      <c r="D80" s="8">
        <v>5</v>
      </c>
      <c r="E80" s="29"/>
      <c r="F80" s="29">
        <f t="shared" si="6"/>
        <v>0</v>
      </c>
      <c r="G80" s="18"/>
      <c r="H80" s="6"/>
    </row>
    <row r="81" spans="1:8">
      <c r="A81" s="22">
        <f t="shared" si="5"/>
        <v>64</v>
      </c>
      <c r="B81" s="28" t="s">
        <v>35</v>
      </c>
      <c r="C81" s="7" t="s">
        <v>2</v>
      </c>
      <c r="D81" s="8">
        <v>6</v>
      </c>
      <c r="E81" s="29"/>
      <c r="F81" s="29">
        <f t="shared" si="6"/>
        <v>0</v>
      </c>
      <c r="G81" s="18"/>
      <c r="H81" s="6"/>
    </row>
    <row r="82" spans="1:8">
      <c r="A82" s="22">
        <f t="shared" si="5"/>
        <v>65</v>
      </c>
      <c r="B82" s="28" t="s">
        <v>36</v>
      </c>
      <c r="C82" s="7" t="s">
        <v>2</v>
      </c>
      <c r="D82" s="8">
        <v>6</v>
      </c>
      <c r="E82" s="29"/>
      <c r="F82" s="29">
        <f t="shared" si="6"/>
        <v>0</v>
      </c>
      <c r="G82" s="18"/>
      <c r="H82" s="6"/>
    </row>
    <row r="83" spans="1:8" ht="28" customHeight="1">
      <c r="A83" s="22">
        <f t="shared" si="5"/>
        <v>66</v>
      </c>
      <c r="B83" s="31" t="s">
        <v>51</v>
      </c>
      <c r="C83" s="9" t="s">
        <v>2</v>
      </c>
      <c r="D83" s="11">
        <v>3</v>
      </c>
      <c r="E83" s="29"/>
      <c r="F83" s="29">
        <f t="shared" si="6"/>
        <v>0</v>
      </c>
      <c r="G83" s="20"/>
      <c r="H83" s="6"/>
    </row>
    <row r="84" spans="1:8">
      <c r="A84" s="22">
        <f t="shared" si="5"/>
        <v>67</v>
      </c>
      <c r="B84" s="28" t="s">
        <v>37</v>
      </c>
      <c r="C84" s="7" t="s">
        <v>2</v>
      </c>
      <c r="D84" s="8">
        <v>4</v>
      </c>
      <c r="E84" s="29"/>
      <c r="F84" s="29">
        <f t="shared" si="6"/>
        <v>0</v>
      </c>
      <c r="G84" s="18"/>
      <c r="H84" s="6"/>
    </row>
    <row r="85" spans="1:8" ht="29">
      <c r="A85" s="22">
        <f t="shared" si="5"/>
        <v>68</v>
      </c>
      <c r="B85" s="31" t="s">
        <v>38</v>
      </c>
      <c r="C85" s="7" t="s">
        <v>4</v>
      </c>
      <c r="D85" s="8">
        <v>10</v>
      </c>
      <c r="E85" s="29"/>
      <c r="F85" s="29">
        <f t="shared" si="6"/>
        <v>0</v>
      </c>
      <c r="G85" s="18"/>
      <c r="H85" s="6"/>
    </row>
    <row r="86" spans="1:8" ht="29">
      <c r="A86" s="22">
        <f t="shared" si="5"/>
        <v>69</v>
      </c>
      <c r="B86" s="31" t="s">
        <v>39</v>
      </c>
      <c r="C86" s="7" t="s">
        <v>4</v>
      </c>
      <c r="D86" s="8">
        <v>750</v>
      </c>
      <c r="E86" s="29"/>
      <c r="F86" s="29">
        <f t="shared" si="6"/>
        <v>0</v>
      </c>
      <c r="G86" s="18"/>
      <c r="H86" s="6"/>
    </row>
    <row r="87" spans="1:8" ht="29">
      <c r="A87" s="22">
        <f t="shared" si="5"/>
        <v>70</v>
      </c>
      <c r="B87" s="31" t="s">
        <v>40</v>
      </c>
      <c r="C87" s="7" t="s">
        <v>4</v>
      </c>
      <c r="D87" s="8">
        <v>70</v>
      </c>
      <c r="E87" s="29"/>
      <c r="F87" s="29">
        <f t="shared" si="6"/>
        <v>0</v>
      </c>
      <c r="G87" s="18"/>
      <c r="H87" s="6"/>
    </row>
    <row r="88" spans="1:8" ht="29">
      <c r="A88" s="22">
        <f t="shared" si="5"/>
        <v>71</v>
      </c>
      <c r="B88" s="31" t="s">
        <v>41</v>
      </c>
      <c r="C88" s="7" t="s">
        <v>4</v>
      </c>
      <c r="D88" s="8">
        <v>30</v>
      </c>
      <c r="E88" s="29"/>
      <c r="F88" s="29">
        <f t="shared" si="6"/>
        <v>0</v>
      </c>
      <c r="G88" s="18"/>
      <c r="H88" s="6"/>
    </row>
    <row r="89" spans="1:8">
      <c r="A89" s="22">
        <f t="shared" si="5"/>
        <v>72</v>
      </c>
      <c r="B89" s="28" t="s">
        <v>42</v>
      </c>
      <c r="C89" s="7" t="s">
        <v>2</v>
      </c>
      <c r="D89" s="8">
        <v>5</v>
      </c>
      <c r="E89" s="29"/>
      <c r="F89" s="29">
        <f t="shared" si="6"/>
        <v>0</v>
      </c>
      <c r="G89" s="18"/>
      <c r="H89" s="6"/>
    </row>
    <row r="90" spans="1:8">
      <c r="A90" s="22">
        <f t="shared" si="5"/>
        <v>73</v>
      </c>
      <c r="B90" s="28" t="s">
        <v>43</v>
      </c>
      <c r="C90" s="9" t="s">
        <v>2</v>
      </c>
      <c r="D90" s="11">
        <v>3</v>
      </c>
      <c r="E90" s="29"/>
      <c r="F90" s="29">
        <f t="shared" si="6"/>
        <v>0</v>
      </c>
      <c r="G90" s="20"/>
      <c r="H90" s="6"/>
    </row>
    <row r="91" spans="1:8">
      <c r="A91" s="22">
        <f t="shared" si="5"/>
        <v>74</v>
      </c>
      <c r="B91" s="28" t="s">
        <v>44</v>
      </c>
      <c r="C91" s="9" t="s">
        <v>2</v>
      </c>
      <c r="D91" s="11">
        <v>3</v>
      </c>
      <c r="E91" s="29"/>
      <c r="F91" s="29">
        <f t="shared" si="6"/>
        <v>0</v>
      </c>
      <c r="G91" s="20"/>
      <c r="H91" s="6"/>
    </row>
    <row r="92" spans="1:8">
      <c r="A92" s="22">
        <f t="shared" si="5"/>
        <v>75</v>
      </c>
      <c r="B92" s="28" t="s">
        <v>45</v>
      </c>
      <c r="C92" s="9" t="s">
        <v>2</v>
      </c>
      <c r="D92" s="11">
        <v>1</v>
      </c>
      <c r="E92" s="29"/>
      <c r="F92" s="29">
        <f t="shared" si="6"/>
        <v>0</v>
      </c>
      <c r="G92" s="20"/>
      <c r="H92" s="6"/>
    </row>
    <row r="93" spans="1:8">
      <c r="A93" s="22">
        <f t="shared" si="5"/>
        <v>76</v>
      </c>
      <c r="B93" s="28" t="s">
        <v>46</v>
      </c>
      <c r="C93" s="9" t="s">
        <v>2</v>
      </c>
      <c r="D93" s="11">
        <v>1</v>
      </c>
      <c r="E93" s="29"/>
      <c r="F93" s="29">
        <f t="shared" si="6"/>
        <v>0</v>
      </c>
      <c r="G93" s="20"/>
      <c r="H93" s="6"/>
    </row>
    <row r="94" spans="1:8">
      <c r="A94" s="22">
        <f t="shared" si="5"/>
        <v>77</v>
      </c>
      <c r="B94" s="28" t="s">
        <v>47</v>
      </c>
      <c r="C94" s="7" t="s">
        <v>2</v>
      </c>
      <c r="D94" s="8">
        <v>2</v>
      </c>
      <c r="E94" s="29"/>
      <c r="F94" s="29">
        <f t="shared" si="6"/>
        <v>0</v>
      </c>
      <c r="G94" s="18"/>
      <c r="H94" s="6"/>
    </row>
    <row r="95" spans="1:8">
      <c r="A95" s="22">
        <f t="shared" si="5"/>
        <v>78</v>
      </c>
      <c r="B95" s="28" t="s">
        <v>48</v>
      </c>
      <c r="C95" s="7" t="s">
        <v>2</v>
      </c>
      <c r="D95" s="8">
        <v>2</v>
      </c>
      <c r="E95" s="29"/>
      <c r="F95" s="29">
        <f t="shared" si="6"/>
        <v>0</v>
      </c>
      <c r="G95" s="18"/>
      <c r="H95" s="6"/>
    </row>
    <row r="96" spans="1:8">
      <c r="A96" s="22">
        <f t="shared" si="5"/>
        <v>79</v>
      </c>
      <c r="B96" s="28" t="s">
        <v>49</v>
      </c>
      <c r="C96" s="7" t="s">
        <v>2</v>
      </c>
      <c r="D96" s="8">
        <v>2</v>
      </c>
      <c r="E96" s="29"/>
      <c r="F96" s="29">
        <f t="shared" si="6"/>
        <v>0</v>
      </c>
      <c r="G96" s="18"/>
      <c r="H96" s="6"/>
    </row>
    <row r="97" spans="1:8">
      <c r="A97" s="22">
        <f t="shared" si="5"/>
        <v>80</v>
      </c>
      <c r="B97" s="28" t="s">
        <v>50</v>
      </c>
      <c r="C97" s="7" t="s">
        <v>2</v>
      </c>
      <c r="D97" s="8">
        <v>3</v>
      </c>
      <c r="E97" s="29"/>
      <c r="F97" s="29">
        <f t="shared" si="6"/>
        <v>0</v>
      </c>
      <c r="G97" s="18"/>
      <c r="H97" s="6"/>
    </row>
    <row r="98" spans="1:8">
      <c r="A98" s="22">
        <f t="shared" si="5"/>
        <v>81</v>
      </c>
      <c r="B98" s="28" t="s">
        <v>69</v>
      </c>
      <c r="C98" s="7" t="s">
        <v>1</v>
      </c>
      <c r="D98" s="8">
        <v>1</v>
      </c>
      <c r="E98" s="29"/>
      <c r="F98" s="29">
        <f t="shared" si="6"/>
        <v>0</v>
      </c>
      <c r="G98" s="18"/>
      <c r="H98" s="6"/>
    </row>
    <row r="99" spans="1:8">
      <c r="A99" s="21"/>
      <c r="B99" s="26" t="s">
        <v>108</v>
      </c>
      <c r="C99" s="9"/>
      <c r="D99" s="29"/>
      <c r="E99" s="29"/>
      <c r="F99" s="29"/>
      <c r="H99" s="6"/>
    </row>
    <row r="100" spans="1:8">
      <c r="A100" s="22">
        <f>A98+1</f>
        <v>82</v>
      </c>
      <c r="B100" s="28" t="s">
        <v>107</v>
      </c>
      <c r="C100" s="7" t="s">
        <v>1</v>
      </c>
      <c r="D100" s="8">
        <v>1</v>
      </c>
      <c r="E100" s="29"/>
      <c r="F100" s="29">
        <f t="shared" si="6"/>
        <v>0</v>
      </c>
      <c r="G100" s="18"/>
      <c r="H100" s="6"/>
    </row>
    <row r="101" spans="1:8" ht="26" customHeight="1">
      <c r="A101" s="33" t="s">
        <v>109</v>
      </c>
      <c r="B101" s="34"/>
      <c r="C101" s="34"/>
      <c r="D101" s="34"/>
      <c r="E101" s="35"/>
      <c r="F101" s="32">
        <f>SUM(F3:F100)</f>
        <v>0</v>
      </c>
      <c r="G101" s="12"/>
    </row>
    <row r="102" spans="1:8" ht="26" customHeight="1">
      <c r="A102" s="33" t="s">
        <v>6</v>
      </c>
      <c r="B102" s="34"/>
      <c r="C102" s="34"/>
      <c r="D102" s="34"/>
      <c r="E102" s="35"/>
      <c r="F102" s="32">
        <f>F101*20%</f>
        <v>0</v>
      </c>
      <c r="H102" s="13"/>
    </row>
    <row r="103" spans="1:8" ht="26" customHeight="1">
      <c r="A103" s="33" t="s">
        <v>9</v>
      </c>
      <c r="B103" s="34"/>
      <c r="C103" s="34"/>
      <c r="D103" s="34"/>
      <c r="E103" s="35"/>
      <c r="F103" s="32">
        <f>SUM(F101:F102)</f>
        <v>0</v>
      </c>
    </row>
  </sheetData>
  <autoFilter ref="A1:M103" xr:uid="{00000000-0009-0000-0000-000000000000}"/>
  <mergeCells count="3">
    <mergeCell ref="A101:E101"/>
    <mergeCell ref="A102:E102"/>
    <mergeCell ref="A103:E103"/>
  </mergeCells>
  <phoneticPr fontId="3" type="noConversion"/>
  <printOptions horizontalCentered="1"/>
  <pageMargins left="0.31496062992125984" right="0.31496062992125984" top="0.74803149606299213" bottom="0.74803149606299213" header="0.31496062992125984" footer="0.31496062992125984"/>
  <pageSetup scale="75" firstPageNumber="142" orientation="portrait" useFirstPageNumber="1" r:id="rId1"/>
  <headerFooter>
    <oddHeader xml:space="preserve">&amp;CTravaux de construction du nouvel Hôpital Ibn Sina à Rabat
Lot n°15 : Travaux Complémentaires d’Électricité Courant Fort de l’IGH R+33, Plateau médico-technique et bâtiments annexes.
</oddHeader>
    <oddFooter>&amp;LChapitre V : Bordereau des prix- détail estimatif&amp;R&amp;P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1</vt:i4>
      </vt:variant>
      <vt:variant>
        <vt:lpstr>Plages nommées</vt:lpstr>
      </vt:variant>
      <vt:variant>
        <vt:i4>2</vt:i4>
      </vt:variant>
    </vt:vector>
  </HeadingPairs>
  <TitlesOfParts>
    <vt:vector size="3" baseType="lpstr">
      <vt:lpstr>MC</vt:lpstr>
      <vt:lpstr>MC!Impression_des_titres</vt:lpstr>
      <vt:lpstr>MC!Zone_d_impression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EL MAKHFI Mohammed</dc:creator>
  <cp:lastModifiedBy>HASSAN</cp:lastModifiedBy>
  <cp:lastPrinted>2026-07-29T15:08:29Z</cp:lastPrinted>
  <dcterms:created xsi:type="dcterms:W3CDTF">2026-04-29T18:00:35Z</dcterms:created>
  <dcterms:modified xsi:type="dcterms:W3CDTF">2026-07-29T15:11:18Z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MSIP_Label_838bae5f-504f-4d9a-95d5-b7d0d721f9de_Enabled">
    <vt:lpwstr>true</vt:lpwstr>
  </property>
  <property fmtid="{D5CDD505-2E9C-101B-9397-08002B2CF9AE}" pid="3" name="MSIP_Label_838bae5f-504f-4d9a-95d5-b7d0d721f9de_SetDate">
    <vt:lpwstr>2026-04-29T18:39:23Z</vt:lpwstr>
  </property>
  <property fmtid="{D5CDD505-2E9C-101B-9397-08002B2CF9AE}" pid="4" name="MSIP_Label_838bae5f-504f-4d9a-95d5-b7d0d721f9de_Method">
    <vt:lpwstr>Standard</vt:lpwstr>
  </property>
  <property fmtid="{D5CDD505-2E9C-101B-9397-08002B2CF9AE}" pid="5" name="MSIP_Label_838bae5f-504f-4d9a-95d5-b7d0d721f9de_Name">
    <vt:lpwstr>EN - C2-Restricted</vt:lpwstr>
  </property>
  <property fmtid="{D5CDD505-2E9C-101B-9397-08002B2CF9AE}" pid="6" name="MSIP_Label_838bae5f-504f-4d9a-95d5-b7d0d721f9de_SiteId">
    <vt:lpwstr>cae7d061-08f3-40dd-80c3-3c0b8889224a</vt:lpwstr>
  </property>
  <property fmtid="{D5CDD505-2E9C-101B-9397-08002B2CF9AE}" pid="7" name="MSIP_Label_838bae5f-504f-4d9a-95d5-b7d0d721f9de_ActionId">
    <vt:lpwstr>9450223b-9444-4c91-94f5-53e0176ef00b</vt:lpwstr>
  </property>
  <property fmtid="{D5CDD505-2E9C-101B-9397-08002B2CF9AE}" pid="8" name="MSIP_Label_838bae5f-504f-4d9a-95d5-b7d0d721f9de_ContentBits">
    <vt:lpwstr>2</vt:lpwstr>
  </property>
  <property fmtid="{D5CDD505-2E9C-101B-9397-08002B2CF9AE}" pid="9" name="MSIP_Label_838bae5f-504f-4d9a-95d5-b7d0d721f9de_Tag">
    <vt:lpwstr>10, 3, 0, 1</vt:lpwstr>
  </property>
</Properties>
</file>