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ureau\K\Marchés&amp;BC\Marchés\2026-00 pavé\DCE\DCE à lancer\"/>
    </mc:Choice>
  </mc:AlternateContent>
  <bookViews>
    <workbookView xWindow="0" yWindow="0" windowWidth="23970" windowHeight="9660"/>
  </bookViews>
  <sheets>
    <sheet name="Est Globale" sheetId="2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0NURSERY_1_1">#N/A</definedName>
    <definedName name="_11NURSERY_1_2">#N/A</definedName>
    <definedName name="_12ROSAFLOR_1_1">#N/A</definedName>
    <definedName name="_13ROSAFLOR_1_2">#N/A</definedName>
    <definedName name="_14SOPROFEL_1_1">#N/A</definedName>
    <definedName name="_15SOPROFEL_1_2">#N/A</definedName>
    <definedName name="_1ALAMO_1_1">#N/A</definedName>
    <definedName name="_2EDEDED_1_1">#N/A</definedName>
    <definedName name="_3EDEDED_1_2">#N/A</definedName>
    <definedName name="_4Excel_BuiltIn__FilterDatabase_1_1">#N/A</definedName>
    <definedName name="_5Excel_BuiltIn_Print_Area_1_1">#N/A</definedName>
    <definedName name="_6Excel_BuiltIn_Print_Area_1_2">#N/A</definedName>
    <definedName name="_7Excel_BuiltIn_Print_Titles_1_1">#N/A</definedName>
    <definedName name="_8MAHAZEM_1_1">#N/A</definedName>
    <definedName name="_9MAHAZEM_1_2">#N/A</definedName>
    <definedName name="_maj4">[1]etan!$T$7</definedName>
    <definedName name="_Toc290305787" localSheetId="0">'Est Globale'!#REF!</definedName>
    <definedName name="ALAMO_1">#N/A</definedName>
    <definedName name="BIOBEST">'[2]BIOBEST (2)'!$H$15</definedName>
    <definedName name="_xlnm.Criteria">#REF!</definedName>
    <definedName name="ed">#REF!</definedName>
    <definedName name="EE">'[3]Est total'!#REF!</definedName>
    <definedName name="End_Bal">#REF!</definedName>
    <definedName name="etête">#REF!</definedName>
    <definedName name="Excel_BuiltIn__FilterDatabase_1">#N/A</definedName>
    <definedName name="Excel_BuiltIn_Print_Titles_1">#N/A</definedName>
    <definedName name="Full_Print">#REF!</definedName>
    <definedName name="GARIFEX">[4]GARIFEX!$I$1</definedName>
    <definedName name="GARIFEX_1">[4]GARIFEX!$I$1</definedName>
    <definedName name="GARIFEX_2">[4]GARIFEX!$I$1</definedName>
    <definedName name="GARIFEX_3">[4]GARIFEX!$I$1</definedName>
    <definedName name="GARIFEX_4">[4]GARIFEX!$I$1</definedName>
    <definedName name="GARIFEX_5">[4]GARIFEX!$I$1</definedName>
    <definedName name="GARIFEX_6">[4]GARIFEX!$I$1</definedName>
    <definedName name="GARIFEX_7">[4]GARIFEX!$I$1</definedName>
    <definedName name="GARIFEX_8">[4]GARIFEX!$I$1</definedName>
    <definedName name="hauteur">#REF!</definedName>
    <definedName name="Header_Row">ROW(#REF!)</definedName>
    <definedName name="Interest_Rate">#REF!</definedName>
    <definedName name="JABTANE5">#REF!</definedName>
    <definedName name="kl">#REF!</definedName>
    <definedName name="Last_Row">IF([0]!Values_Entered,Header_Row+[0]!Number_of_Payments,Header_Row)</definedName>
    <definedName name="LN">#REF!</definedName>
    <definedName name="Loan_Amount">#REF!</definedName>
    <definedName name="Loan_Start">#REF!</definedName>
    <definedName name="Loan_Years">#REF!</definedName>
    <definedName name="Longueur">#REF!</definedName>
    <definedName name="lp">#REF!</definedName>
    <definedName name="LR">#REF!</definedName>
    <definedName name="LT">#REF!</definedName>
    <definedName name="MAJ">#REF!</definedName>
    <definedName name="NOMBRE">#REF!</definedName>
    <definedName name="Number_of_Payments">MATCH(0.01,[0]!End_Bal,-1)+1</definedName>
    <definedName name="ouverture">#REF!</definedName>
    <definedName name="PARAF">#REF!</definedName>
    <definedName name="PRINT_area1">#REF!</definedName>
    <definedName name="print_surf">#REF!</definedName>
    <definedName name="TAUX">#REF!</definedName>
    <definedName name="taux1">#REF!</definedName>
    <definedName name="taux12">#REF!</definedName>
    <definedName name="taux2">#REF!</definedName>
    <definedName name="taux3">#REF!</definedName>
    <definedName name="taux31">#REF!</definedName>
    <definedName name="TAUX4">#REF!</definedName>
    <definedName name="TAUX5">#REF!</definedName>
    <definedName name="TAUX6">#REF!</definedName>
    <definedName name="TAUX7">#REF!</definedName>
    <definedName name="Values_Entered">IF([0]!Loan_Amount*[0]!Interest_Rate*[0]!Loan_Years*[0]!Loan_Start&gt;0,1,0)</definedName>
    <definedName name="xcf">'[5]AMONT 1'!$G$3</definedName>
    <definedName name="_xlnm.Print_Area" localSheetId="0">'Est Globale'!$A$9:$F$30</definedName>
  </definedNames>
  <calcPr calcId="152511"/>
</workbook>
</file>

<file path=xl/calcChain.xml><?xml version="1.0" encoding="utf-8"?>
<calcChain xmlns="http://schemas.openxmlformats.org/spreadsheetml/2006/main">
  <c r="F23" i="25" l="1"/>
  <c r="F22" i="25" l="1"/>
  <c r="F25" i="25" l="1"/>
  <c r="F24" i="25"/>
  <c r="F18" i="25" l="1"/>
  <c r="F19" i="25" l="1"/>
  <c r="F26" i="25"/>
  <c r="F27" i="25" s="1"/>
  <c r="F17" i="25" l="1"/>
  <c r="A12" i="25"/>
  <c r="A15" i="25" l="1"/>
  <c r="A16" i="25" s="1"/>
  <c r="A17" i="25" s="1"/>
  <c r="A18" i="25" s="1"/>
  <c r="A19" i="25" s="1"/>
  <c r="F16" i="25" l="1"/>
  <c r="F15" i="25" l="1"/>
  <c r="F20" i="25" s="1"/>
  <c r="F12" i="25" l="1"/>
  <c r="F11" i="25"/>
  <c r="F13" i="25" l="1"/>
  <c r="F28" i="25" s="1"/>
  <c r="F29" i="25" l="1"/>
  <c r="F30" i="25" s="1"/>
</calcChain>
</file>

<file path=xl/sharedStrings.xml><?xml version="1.0" encoding="utf-8"?>
<sst xmlns="http://schemas.openxmlformats.org/spreadsheetml/2006/main" count="42" uniqueCount="33">
  <si>
    <t>U</t>
  </si>
  <si>
    <t>m3</t>
  </si>
  <si>
    <t>TVA 20%</t>
  </si>
  <si>
    <t>m²</t>
  </si>
  <si>
    <t>MONTANT</t>
  </si>
  <si>
    <t xml:space="preserve">P.U (H.T) </t>
  </si>
  <si>
    <t>QUANTITES</t>
  </si>
  <si>
    <t>Total général (T.T.C)</t>
  </si>
  <si>
    <t>DESIGNATION DES OUVRAGES</t>
  </si>
  <si>
    <t>TOTAL-I</t>
  </si>
  <si>
    <t>TOTAL-II</t>
  </si>
  <si>
    <t xml:space="preserve">Total H.T </t>
  </si>
  <si>
    <t>TOTAL-III</t>
  </si>
  <si>
    <t>I-  TERRASSEMENT</t>
  </si>
  <si>
    <t>III- DIVERS</t>
  </si>
  <si>
    <t xml:space="preserve">II-  CHAUSSEE  ET CHEMINS PIETONS  </t>
  </si>
  <si>
    <t>Mise à niveau des regards existants</t>
  </si>
  <si>
    <t xml:space="preserve">Déblais de terrain toute nature y compris dépose de la bordure et trottoirs existants </t>
  </si>
  <si>
    <t>Remblais compactés</t>
  </si>
  <si>
    <t>Mise à niveau des bouches à clés</t>
  </si>
  <si>
    <t>Dépose et pose de conduite AEP</t>
  </si>
  <si>
    <t>ML</t>
  </si>
  <si>
    <t>Exécution de la couche de fondation en GNF2 Ep 0.15m</t>
  </si>
  <si>
    <t>Banc standard en bois</t>
  </si>
  <si>
    <t>Hérisson de 15 cm d'épaisseur</t>
  </si>
  <si>
    <t>N°PRIX</t>
  </si>
  <si>
    <t xml:space="preserve">ROYAUME DU MAROC
MINISTERE DE L'INTERIEUR
PROVINCE DE GUELMIM OUED NOUN
COMMUNE IFRANE A/S
</t>
  </si>
  <si>
    <t>TRAVAUX D’AMENAGEMENT DES ESPACES PUBLICS ET DES PISTES D'ACCES AUX DOUARS RELEVANT DE LA CT IFRANE A/S, PROVINCE DE GUELMIM</t>
  </si>
  <si>
    <t>BORDEREAU DES PRIX</t>
  </si>
  <si>
    <t>Exécution de Revêtement en dallage de 10 cm y/c treillis soudé</t>
  </si>
  <si>
    <t>Exécution de Revêtement de sol en pavé autobloquant ep=8cm  y/c bordure d’extrémité en béton</t>
  </si>
  <si>
    <t xml:space="preserve">Exécution de Revêtement de sol en pavé autobloquant ep=6cm y/c bordure d’extrémité en béton </t>
  </si>
  <si>
    <t>Abri en bois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</si>
</sst>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.75"/>
      <name val="Tms Rmn"/>
    </font>
    <font>
      <i/>
      <sz val="13"/>
      <name val="Times New Roman"/>
      <family val="1"/>
    </font>
    <font>
      <sz val="13"/>
      <color theme="1"/>
      <name val="Calibri"/>
      <family val="2"/>
      <scheme val="minor"/>
    </font>
    <font>
      <sz val="13"/>
      <name val="Arial"/>
      <family val="2"/>
    </font>
    <font>
      <b/>
      <sz val="12"/>
      <name val="Arial"/>
      <family val="2"/>
    </font>
    <font>
      <sz val="10"/>
      <name val="Calibri"/>
      <family val="1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4" fillId="3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8" fontId="3" fillId="4" borderId="0" applyNumberFormat="0" applyBorder="0" applyAlignment="0" applyProtection="0"/>
    <xf numFmtId="0" fontId="8" fillId="0" borderId="6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3" fillId="5" borderId="1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0" fontId="1" fillId="0" borderId="0" applyFont="0" applyFill="0" applyBorder="0" applyAlignment="0" applyProtection="0"/>
    <xf numFmtId="0" fontId="15" fillId="0" borderId="0"/>
    <xf numFmtId="0" fontId="3" fillId="0" borderId="0" applyBorder="0" applyProtection="0">
      <alignment horizontal="left" vertical="top" wrapText="1"/>
      <protection locked="0"/>
    </xf>
    <xf numFmtId="164" fontId="15" fillId="0" borderId="0" applyFont="0" applyFill="0" applyBorder="0" applyAlignment="0" applyProtection="0"/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43" fontId="1" fillId="0" borderId="0" applyFont="0" applyFill="0" applyBorder="0" applyAlignment="0" applyProtection="0"/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0" fontId="3" fillId="0" borderId="0" applyBorder="0" applyProtection="0">
      <alignment horizontal="left" vertical="top" wrapText="1"/>
      <protection locked="0"/>
    </xf>
    <xf numFmtId="44" fontId="16" fillId="0" borderId="0" applyFont="0" applyFill="0" applyBorder="0" applyAlignment="0" applyProtection="0"/>
    <xf numFmtId="0" fontId="3" fillId="0" borderId="0" applyBorder="0" applyProtection="0">
      <alignment horizontal="left" vertical="top" wrapText="1"/>
      <protection locked="0"/>
    </xf>
    <xf numFmtId="0" fontId="1" fillId="0" borderId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4" fontId="6" fillId="0" borderId="0" xfId="0" applyNumberFormat="1" applyFont="1"/>
    <xf numFmtId="4" fontId="7" fillId="0" borderId="0" xfId="0" applyNumberFormat="1" applyFont="1" applyAlignment="1">
      <alignment vertical="center"/>
    </xf>
    <xf numFmtId="4" fontId="13" fillId="6" borderId="10" xfId="0" applyNumberFormat="1" applyFont="1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9" fontId="6" fillId="0" borderId="0" xfId="0" applyNumberFormat="1" applyFont="1"/>
    <xf numFmtId="0" fontId="11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4" fontId="17" fillId="0" borderId="0" xfId="0" applyNumberFormat="1" applyFont="1" applyAlignment="1">
      <alignment horizontal="center"/>
    </xf>
    <xf numFmtId="4" fontId="12" fillId="2" borderId="9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/>
    </xf>
    <xf numFmtId="0" fontId="18" fillId="0" borderId="0" xfId="23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4" fontId="13" fillId="6" borderId="5" xfId="0" applyNumberFormat="1" applyFont="1" applyFill="1" applyBorder="1" applyAlignment="1">
      <alignment horizontal="center" vertical="center"/>
    </xf>
    <xf numFmtId="4" fontId="13" fillId="6" borderId="6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3" fillId="2" borderId="5" xfId="23" applyFont="1" applyFill="1" applyBorder="1" applyAlignment="1">
      <alignment horizontal="center" vertical="center" wrapText="1"/>
    </xf>
    <xf numFmtId="0" fontId="13" fillId="2" borderId="6" xfId="23" applyFont="1" applyFill="1" applyBorder="1" applyAlignment="1">
      <alignment horizontal="center" vertical="center" wrapText="1"/>
    </xf>
    <xf numFmtId="0" fontId="13" fillId="2" borderId="7" xfId="23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3" fillId="0" borderId="5" xfId="23" applyFont="1" applyFill="1" applyBorder="1" applyAlignment="1">
      <alignment horizontal="center" vertical="center" wrapText="1"/>
    </xf>
    <xf numFmtId="0" fontId="13" fillId="0" borderId="6" xfId="23" applyFont="1" applyFill="1" applyBorder="1" applyAlignment="1">
      <alignment horizontal="center" vertical="center" wrapText="1"/>
    </xf>
    <xf numFmtId="0" fontId="13" fillId="0" borderId="7" xfId="23" applyFont="1" applyFill="1" applyBorder="1" applyAlignment="1">
      <alignment horizontal="center" vertical="center" wrapText="1"/>
    </xf>
    <xf numFmtId="0" fontId="13" fillId="2" borderId="0" xfId="23" applyFont="1" applyFill="1" applyAlignment="1">
      <alignment horizontal="center" vertical="center" wrapText="1"/>
    </xf>
    <xf numFmtId="0" fontId="10" fillId="0" borderId="6" xfId="0" applyFont="1" applyBorder="1" applyAlignment="1">
      <alignment horizontal="center"/>
    </xf>
  </cellXfs>
  <cellStyles count="56">
    <cellStyle name="Comma 2" xfId="24"/>
    <cellStyle name="Comma 3" xfId="25"/>
    <cellStyle name="Grey" xfId="26"/>
    <cellStyle name="Header1" xfId="27"/>
    <cellStyle name="Header2" xfId="28"/>
    <cellStyle name="Input [yellow]" xfId="29"/>
    <cellStyle name="Milliers 10" xfId="43"/>
    <cellStyle name="Milliers 11" xfId="9"/>
    <cellStyle name="Milliers 12" xfId="10"/>
    <cellStyle name="Milliers 13" xfId="11"/>
    <cellStyle name="Milliers 14" xfId="12"/>
    <cellStyle name="Milliers 2" xfId="5"/>
    <cellStyle name="Milliers 2 2" xfId="2"/>
    <cellStyle name="Milliers 2 3" xfId="6"/>
    <cellStyle name="Milliers 21" xfId="13"/>
    <cellStyle name="Milliers 22" xfId="14"/>
    <cellStyle name="Milliers 23" xfId="15"/>
    <cellStyle name="Milliers 24" xfId="16"/>
    <cellStyle name="Milliers 25" xfId="17"/>
    <cellStyle name="Milliers 26" xfId="18"/>
    <cellStyle name="Milliers 27" xfId="19"/>
    <cellStyle name="Milliers 28" xfId="20"/>
    <cellStyle name="Milliers 29" xfId="21"/>
    <cellStyle name="Milliers 3" xfId="7"/>
    <cellStyle name="Milliers 3 2" xfId="44"/>
    <cellStyle name="Milliers 3 3" xfId="45"/>
    <cellStyle name="Milliers 30" xfId="22"/>
    <cellStyle name="Milliers 4" xfId="8"/>
    <cellStyle name="Milliers 4 2" xfId="46"/>
    <cellStyle name="Milliers 5" xfId="30"/>
    <cellStyle name="Milliers 6" xfId="42"/>
    <cellStyle name="Milliers 6 2" xfId="54"/>
    <cellStyle name="Milliers 7" xfId="47"/>
    <cellStyle name="Milliers 8" xfId="48"/>
    <cellStyle name="Monétaire 2" xfId="49"/>
    <cellStyle name="Monétaire 2 2" xfId="55"/>
    <cellStyle name="Normal" xfId="0" builtinId="0"/>
    <cellStyle name="Normal - Style1" xfId="31"/>
    <cellStyle name="Normal 10" xfId="32"/>
    <cellStyle name="Normal 2" xfId="4"/>
    <cellStyle name="Normal 2 10" xfId="33"/>
    <cellStyle name="Normal 2 11" xfId="34"/>
    <cellStyle name="Normal 2 2" xfId="35"/>
    <cellStyle name="Normal 2 2 2" xfId="3"/>
    <cellStyle name="Normal 2 3" xfId="50"/>
    <cellStyle name="Normal 3" xfId="36"/>
    <cellStyle name="Normal 3 2" xfId="41"/>
    <cellStyle name="Normal 4" xfId="37"/>
    <cellStyle name="Normal 4 2" xfId="51"/>
    <cellStyle name="Normal 5" xfId="40"/>
    <cellStyle name="Normal 5 2" xfId="53"/>
    <cellStyle name="Normal 6" xfId="52"/>
    <cellStyle name="Normal 7" xfId="38"/>
    <cellStyle name="Normal 8" xfId="1"/>
    <cellStyle name="Normal_Metre dce_bord-COMPLET" xfId="23"/>
    <cellStyle name="Percent [2]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il\PARTAGE(balil)\SAAF\MES%20DOCUMENTS\SAMANAH\DOCUMENTS%20DE%20LA%20MISSION%20(M1)\Pi&#232;ces%20&#233;crites%20du%20dossier%20(E)\METRE\M&#233;tr&#233;%20Samanah%20B&#228;tim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btp\EXERCICE%202006\TRESORERIE%20123\ARCHIVES%20FICHE%20S%20CLIEN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retariatpc\projets\BATIMENT\MINISTERE%20INT\PROVINCE%20TAROUDANT\LES%20COMMUNES\GUERDANE\DCE\V3\Dossier%20final%20(Est+CPS)%201%20er%20partie\CPS+Est\Estimation-Marche%20N&#176;2%20%20PARC%20FOURRIRE%20Ext%20SOUK%20et%20Cimeti&#233;r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IAA\SharedDocs\COMPTABILITE%202003\Comptab\Exercice%202003\Fiches%20clients%20%20%20%20%20%20%20%20%20%202003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olchi\ETUDES\CALCUL\metres%20tetes%20amo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00.GO.Détail"/>
      <sheetName val="CUISINES"/>
      <sheetName val="BAT PRIN"/>
      <sheetName val="ADMINISTRATION"/>
      <sheetName val="RECAP"/>
      <sheetName val="go"/>
      <sheetName val="go1"/>
      <sheetName val="etan"/>
      <sheetName val="et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T7">
            <v>1.21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OBEST (3)"/>
      <sheetName val="ABOUTAREK (2)"/>
      <sheetName val="EQUIPEMENT 2"/>
      <sheetName val="Feuil2"/>
      <sheetName val="SOMM 2000"/>
      <sheetName val="SOMM 2001"/>
      <sheetName val="SOMM TRESOR VERT"/>
      <sheetName val="SOMM 2002"/>
      <sheetName val="SOMM RECAP 2002"/>
      <sheetName val="SOMM RECAP 2002 (2)"/>
      <sheetName val="SOMM 03.03"/>
      <sheetName val="EL FALI"/>
      <sheetName val="MUNICIPALITE BIOUGRA 1"/>
      <sheetName val="MUNICIPALITE BIOUGRA 2"/>
      <sheetName val="C.R.DRARGUA"/>
      <sheetName val="Wilaya"/>
      <sheetName val="Etat des marchés au 31 juillet "/>
      <sheetName val="Feuil3"/>
      <sheetName val="Etat des marchés au 31 juil (2)"/>
      <sheetName val="MOUSSAOUI"/>
      <sheetName val="MOUSSAOUI (2)"/>
      <sheetName val="SAUDI OGER Fournitures"/>
      <sheetName val="COPAG"/>
      <sheetName val="COPAG EXON definitif"/>
      <sheetName val="COPAG EXON definitif (2)"/>
      <sheetName val="COPAG  TTC Definitif"/>
      <sheetName val="COPAG TTC prov"/>
      <sheetName val="COPAG EXO prov"/>
      <sheetName val="AALAF"/>
      <sheetName val="AIT IZZA"/>
      <sheetName val="ATLAS"/>
      <sheetName val="FARAJ"/>
      <sheetName val="FRIGO"/>
      <sheetName val="LAITERIE"/>
      <sheetName val="OGER INT. VOIRIE"/>
      <sheetName val="SAUDI OGER V "/>
      <sheetName val="SAUDI OGER VII"/>
      <sheetName val="BIOBEST"/>
      <sheetName val="BIOBEST (2)"/>
      <sheetName val="REGIS"/>
      <sheetName val="REGIS (2)"/>
      <sheetName val="SIALCO"/>
      <sheetName val="SYNGENTA SEMENCES"/>
      <sheetName val="ABOUTAREK"/>
      <sheetName val="WILAYA.VO"/>
      <sheetName val="Etat des marchés au 31 juil (4)"/>
      <sheetName val="Feuil3 (2)"/>
      <sheetName val="Etat des marchés au 31 juil (3)"/>
      <sheetName val="Wilaya (2)"/>
      <sheetName val="EQUIPEMENT 1"/>
      <sheetName val="SOMM 2003 "/>
      <sheetName val="COPAG (2)"/>
      <sheetName val="COPAG EXON definitif (3)"/>
      <sheetName val="COPAG EXON definitif (4)"/>
      <sheetName val="COPAG  TTC Definitif (2)"/>
      <sheetName val="COPAG TTC prov (2)"/>
      <sheetName val="COPAG EXO prov (2)"/>
      <sheetName val="AALAF (2)"/>
      <sheetName val="AIT IZZA (2)"/>
      <sheetName val="ATLAS (2)"/>
      <sheetName val="FARAJ (2)"/>
      <sheetName val="FRIGO (2)"/>
      <sheetName val="LAITERIE (2)"/>
      <sheetName val="OGER INT. VOIRIE (2)"/>
      <sheetName val="SAUDI OGER V  (2)"/>
      <sheetName val="SAUDI OGER VII (4)"/>
      <sheetName val="SAUDI OGER Fournitures (2)"/>
      <sheetName val="F 115.092002  (2)"/>
      <sheetName val="Feuil2 (2)"/>
      <sheetName val="MOUSSAOUI (3)"/>
      <sheetName val="MOUSSAOUI (4)"/>
      <sheetName val="MOUISSET (3)"/>
      <sheetName val="MOUISSET (4)"/>
      <sheetName val="SOMM 2000 (2)"/>
      <sheetName val="SOMM 2001 (2)"/>
      <sheetName val="SOMM TRESOR VERT (2)"/>
      <sheetName val="SOMM 2002 (2)"/>
      <sheetName val="SOMM RECAP 2002 (3)"/>
      <sheetName val="SOMM RECAP 2002 (4)"/>
      <sheetName val="SOMM 03.03 (2)"/>
      <sheetName val="EL FALI (2)"/>
      <sheetName val="MUNICIPALITE BIOUGRA 1 (2)"/>
      <sheetName val="MUNICIPALITE BIOUGRA 2 (2)"/>
      <sheetName val="C.R.DRARGUA (2)"/>
      <sheetName val="SAUDI OGER VII (2)"/>
      <sheetName val="WILAYA. (4)"/>
      <sheetName val="WILAYA.VO (2)"/>
      <sheetName val="EQUIPEMENT 1 (2)"/>
      <sheetName val="EQUIPEMENT 2 (2)"/>
      <sheetName val="SAIZ (2)"/>
      <sheetName val="BOUMEHDI (2)"/>
      <sheetName val="WILAYA. (3)"/>
      <sheetName val="SYNGENTA SEMENCES (2)"/>
      <sheetName val="SAUDI OGER VIII"/>
      <sheetName val="SAUDI OGER VIII2"/>
      <sheetName val="SPSM 2003 "/>
      <sheetName val="SPSM 2004"/>
      <sheetName val="STE SAREA Client (2)"/>
      <sheetName val="STE SAREA FOURNISSEUR (2)"/>
      <sheetName val="SAUDI OGER VII "/>
      <sheetName val="SAUDI OGER VIII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 total"/>
      <sheetName val="Parc"/>
      <sheetName val="FOURRIERE"/>
      <sheetName val="SOUK HEBDOMADAIRE"/>
      <sheetName val="CIMETIERE"/>
      <sheetName val="REC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IFEX"/>
      <sheetName val="RECAPITULATION"/>
      <sheetName val="SOPROFEL "/>
      <sheetName val="MARAISSA"/>
      <sheetName val="BIOBEST"/>
      <sheetName val="GARIFEX 2"/>
      <sheetName val="Palais Royal"/>
      <sheetName val="C.EL GUERDANE"/>
      <sheetName val="COPAG 2003"/>
      <sheetName val="COPAG"/>
      <sheetName val="COPAG EXON definitif"/>
      <sheetName val="COPAG EXON definitif (2)"/>
      <sheetName val="Feuil1"/>
      <sheetName val="COPAG  TTC Definitif"/>
      <sheetName val="COPAG TTC prov"/>
      <sheetName val="COPAG EXO prov"/>
      <sheetName val="AALAF"/>
      <sheetName val="AIT IZZA"/>
      <sheetName val="ATLAS"/>
      <sheetName val="FARAJ"/>
      <sheetName val="FRIGO"/>
      <sheetName val="LAITERIE"/>
      <sheetName val="OGER INT.Terrass."/>
      <sheetName val="OGER INT. Marché"/>
      <sheetName val="SAUDI OGER V "/>
      <sheetName val="SAUDI OGER VII"/>
      <sheetName val="SAUDI OGER VII (2)"/>
      <sheetName val="SAUDI OGER Fournitures"/>
      <sheetName val="SAUDI OGER VIII"/>
      <sheetName val="F 115.092002 "/>
      <sheetName val="STE SAREA Client"/>
      <sheetName val="STE SAREA FOURNISSEUR"/>
      <sheetName val="ABOUTAREK"/>
      <sheetName val="JACQETTY"/>
      <sheetName val="ERAC SUD"/>
      <sheetName val="ERAC TENSIFT Kelaa"/>
      <sheetName val="ERAC TENSIFT Tounsi-"/>
      <sheetName val="ERAC TENSIFT RIAD 2° T"/>
      <sheetName val="ERAC TENSIFT   AL AFAQ"/>
      <sheetName val="Feuil2"/>
      <sheetName val="SIALCO"/>
      <sheetName val="MOUSSAOUI"/>
      <sheetName val="MOUSSAOUI (2)"/>
      <sheetName val="MOUISSET"/>
      <sheetName val="MOUISSET (2)"/>
      <sheetName val="SOMM 2000"/>
      <sheetName val="SOMM 2001"/>
      <sheetName val="SOMM TRESOR VERT"/>
      <sheetName val="SOMM 2002"/>
      <sheetName val="SOMM RECAP 2002"/>
      <sheetName val="SPSM 2003"/>
      <sheetName val="SOMM 2003"/>
      <sheetName val="SAIZ"/>
      <sheetName val="BOUMEHDI"/>
      <sheetName val="EL FALI"/>
      <sheetName val="REGIS"/>
      <sheetName val="EQUIPEMENT 1"/>
      <sheetName val="EQUIPEMENT 2"/>
      <sheetName val="EQUIPEMENT AO 49.2002"/>
      <sheetName val="EQUIPEMENT TA 60"/>
      <sheetName val="EQUIPEMENT TA 62"/>
      <sheetName val="EQUIPEMENT TA 67"/>
      <sheetName val="C.R.TAZEMOURT"/>
      <sheetName val="C.R.BOUNFAR"/>
      <sheetName val="MUNICIPALITE BIOUGRA 1"/>
      <sheetName val="MUNICIPALITE BIOUGRA 2"/>
      <sheetName val="C.R.DRARGUA"/>
      <sheetName val="TATAROUST"/>
      <sheetName val="SYNGENTA SEMENCES"/>
      <sheetName val="C.SIDI BIBI"/>
      <sheetName val="LAKJAA"/>
      <sheetName val="C.R.AOURIR"/>
      <sheetName val="C.U.Ait Melloul M 2"/>
      <sheetName val="C.U.Ait Melloul M 3"/>
      <sheetName val="WILAYA."/>
      <sheetName val="WILAYA.VO"/>
      <sheetName val="Wilaya"/>
      <sheetName val="Etat des marchés au 31 juillet "/>
      <sheetName val="Feuil3"/>
      <sheetName val="Etat des marchés au 31 juil (2)"/>
    </sheetNames>
    <sheetDataSet>
      <sheetData sheetId="0" refreshError="1">
        <row r="1">
          <cell r="I1">
            <v>519664.44000000006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NT 1"/>
      <sheetName val="AMONT 2"/>
      <sheetName val="AMONT 3."/>
      <sheetName val="AMONT4"/>
      <sheetName val="AMONT5."/>
      <sheetName val="AMONT 7."/>
      <sheetName val="AMONT (8)"/>
      <sheetName val="AMONT (9)"/>
      <sheetName val="AMONT 10."/>
      <sheetName val="AMONT (11)"/>
    </sheetNames>
    <sheetDataSet>
      <sheetData sheetId="0" refreshError="1">
        <row r="3">
          <cell r="G3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topLeftCell="A16" zoomScale="75" zoomScaleNormal="75" zoomScaleSheetLayoutView="71" workbookViewId="0">
      <selection activeCell="F23" sqref="F23"/>
    </sheetView>
  </sheetViews>
  <sheetFormatPr baseColWidth="10" defaultColWidth="11.42578125" defaultRowHeight="17.25" x14ac:dyDescent="0.3"/>
  <cols>
    <col min="1" max="1" width="11.42578125" style="2" customWidth="1"/>
    <col min="2" max="2" width="80.5703125" style="2" customWidth="1"/>
    <col min="3" max="3" width="19.140625" style="2" customWidth="1"/>
    <col min="4" max="4" width="25.5703125" style="2" customWidth="1"/>
    <col min="5" max="5" width="21.140625" style="2" customWidth="1"/>
    <col min="6" max="6" width="32.7109375" style="2" customWidth="1"/>
    <col min="7" max="7" width="11.42578125" style="2"/>
    <col min="8" max="8" width="13.140625" style="2" bestFit="1" customWidth="1"/>
    <col min="9" max="16384" width="11.42578125" style="2"/>
  </cols>
  <sheetData>
    <row r="1" spans="1:7" ht="18" thickBot="1" x14ac:dyDescent="0.35"/>
    <row r="2" spans="1:7" s="1" customFormat="1" ht="105.75" customHeight="1" thickBot="1" x14ac:dyDescent="0.3">
      <c r="A2" s="49" t="s">
        <v>26</v>
      </c>
      <c r="B2" s="50"/>
      <c r="C2" s="50"/>
      <c r="D2" s="50"/>
      <c r="E2" s="50"/>
      <c r="F2" s="51"/>
    </row>
    <row r="3" spans="1:7" s="1" customFormat="1" ht="15.75" customHeight="1" thickBot="1" x14ac:dyDescent="0.35">
      <c r="A3" s="52"/>
      <c r="B3" s="52"/>
      <c r="C3" s="52"/>
      <c r="D3" s="52"/>
      <c r="E3" s="52"/>
      <c r="F3" s="52"/>
      <c r="G3" s="2"/>
    </row>
    <row r="4" spans="1:7" s="1" customFormat="1" ht="42" customHeight="1" thickBot="1" x14ac:dyDescent="0.3">
      <c r="A4" s="53" t="s">
        <v>27</v>
      </c>
      <c r="B4" s="54"/>
      <c r="C4" s="54"/>
      <c r="D4" s="54"/>
      <c r="E4" s="54"/>
      <c r="F4" s="55"/>
    </row>
    <row r="5" spans="1:7" s="1" customFormat="1" ht="12.75" customHeight="1" thickBot="1" x14ac:dyDescent="0.3">
      <c r="A5" s="56"/>
      <c r="B5" s="56"/>
      <c r="C5" s="56"/>
      <c r="D5" s="56"/>
      <c r="E5" s="56"/>
      <c r="F5" s="56"/>
    </row>
    <row r="6" spans="1:7" ht="15.75" customHeight="1" thickBot="1" x14ac:dyDescent="0.35">
      <c r="A6" s="57"/>
      <c r="B6" s="57"/>
      <c r="C6" s="57"/>
      <c r="D6" s="57"/>
      <c r="E6" s="57"/>
      <c r="F6" s="57"/>
    </row>
    <row r="7" spans="1:7" ht="34.5" customHeight="1" thickBot="1" x14ac:dyDescent="0.35">
      <c r="A7" s="46" t="s">
        <v>28</v>
      </c>
      <c r="B7" s="47"/>
      <c r="C7" s="47"/>
      <c r="D7" s="47"/>
      <c r="E7" s="47"/>
      <c r="F7" s="48"/>
    </row>
    <row r="8" spans="1:7" ht="18" thickBot="1" x14ac:dyDescent="0.35">
      <c r="B8" s="31"/>
      <c r="C8" s="31"/>
      <c r="D8" s="31"/>
      <c r="E8" s="31"/>
      <c r="F8" s="31"/>
    </row>
    <row r="9" spans="1:7" ht="36.75" customHeight="1" thickBot="1" x14ac:dyDescent="0.35">
      <c r="A9" s="21" t="s">
        <v>25</v>
      </c>
      <c r="B9" s="4" t="s">
        <v>8</v>
      </c>
      <c r="C9" s="5" t="s">
        <v>0</v>
      </c>
      <c r="D9" s="5" t="s">
        <v>6</v>
      </c>
      <c r="E9" s="6" t="s">
        <v>5</v>
      </c>
      <c r="F9" s="5" t="s">
        <v>4</v>
      </c>
    </row>
    <row r="10" spans="1:7" ht="26.25" customHeight="1" thickBot="1" x14ac:dyDescent="0.35">
      <c r="A10" s="7"/>
      <c r="B10" s="38" t="s">
        <v>13</v>
      </c>
      <c r="C10" s="38"/>
      <c r="D10" s="38"/>
      <c r="E10" s="38"/>
      <c r="F10" s="39"/>
    </row>
    <row r="11" spans="1:7" ht="45" customHeight="1" x14ac:dyDescent="0.3">
      <c r="A11" s="25">
        <v>1</v>
      </c>
      <c r="B11" s="22" t="s">
        <v>17</v>
      </c>
      <c r="C11" s="10" t="s">
        <v>1</v>
      </c>
      <c r="D11" s="11">
        <v>4580</v>
      </c>
      <c r="E11" s="11"/>
      <c r="F11" s="11">
        <f t="shared" ref="F11:F12" si="0">+E11*D11</f>
        <v>0</v>
      </c>
    </row>
    <row r="12" spans="1:7" ht="45" customHeight="1" thickBot="1" x14ac:dyDescent="0.35">
      <c r="A12" s="25">
        <f>A11+1</f>
        <v>2</v>
      </c>
      <c r="B12" s="9" t="s">
        <v>18</v>
      </c>
      <c r="C12" s="10" t="s">
        <v>1</v>
      </c>
      <c r="D12" s="11">
        <v>690</v>
      </c>
      <c r="E12" s="11"/>
      <c r="F12" s="11">
        <f t="shared" si="0"/>
        <v>0</v>
      </c>
    </row>
    <row r="13" spans="1:7" ht="28.5" customHeight="1" thickBot="1" x14ac:dyDescent="0.35">
      <c r="A13" s="25"/>
      <c r="B13" s="34" t="s">
        <v>9</v>
      </c>
      <c r="C13" s="35"/>
      <c r="D13" s="35"/>
      <c r="E13" s="36"/>
      <c r="F13" s="18">
        <f>+SUM(F11:F12)</f>
        <v>0</v>
      </c>
    </row>
    <row r="14" spans="1:7" ht="24" customHeight="1" thickBot="1" x14ac:dyDescent="0.35">
      <c r="A14" s="25"/>
      <c r="B14" s="37" t="s">
        <v>15</v>
      </c>
      <c r="C14" s="38"/>
      <c r="D14" s="38"/>
      <c r="E14" s="38"/>
      <c r="F14" s="39"/>
    </row>
    <row r="15" spans="1:7" ht="45" customHeight="1" x14ac:dyDescent="0.3">
      <c r="A15" s="25">
        <f>+A12+1</f>
        <v>3</v>
      </c>
      <c r="B15" s="12" t="s">
        <v>22</v>
      </c>
      <c r="C15" s="13" t="s">
        <v>1</v>
      </c>
      <c r="D15" s="11">
        <v>2145</v>
      </c>
      <c r="E15" s="19"/>
      <c r="F15" s="19">
        <f t="shared" ref="F15" si="1">+E15*D15</f>
        <v>0</v>
      </c>
    </row>
    <row r="16" spans="1:7" s="33" customFormat="1" ht="45" customHeight="1" x14ac:dyDescent="0.3">
      <c r="A16" s="25">
        <f>+A15+1</f>
        <v>4</v>
      </c>
      <c r="B16" s="32" t="s">
        <v>30</v>
      </c>
      <c r="C16" s="27" t="s">
        <v>3</v>
      </c>
      <c r="D16" s="24">
        <v>9021</v>
      </c>
      <c r="E16" s="28"/>
      <c r="F16" s="28">
        <f>+D16*E16</f>
        <v>0</v>
      </c>
    </row>
    <row r="17" spans="1:8" s="33" customFormat="1" ht="45" customHeight="1" x14ac:dyDescent="0.3">
      <c r="A17" s="25">
        <f t="shared" ref="A17:A19" si="2">+A16+1</f>
        <v>5</v>
      </c>
      <c r="B17" s="32" t="s">
        <v>31</v>
      </c>
      <c r="C17" s="27" t="s">
        <v>3</v>
      </c>
      <c r="D17" s="24">
        <v>5280</v>
      </c>
      <c r="E17" s="28"/>
      <c r="F17" s="28">
        <f>+D17*E17</f>
        <v>0</v>
      </c>
    </row>
    <row r="18" spans="1:8" ht="45" customHeight="1" x14ac:dyDescent="0.3">
      <c r="A18" s="25">
        <f t="shared" si="2"/>
        <v>6</v>
      </c>
      <c r="B18" s="26" t="s">
        <v>29</v>
      </c>
      <c r="C18" s="27" t="s">
        <v>3</v>
      </c>
      <c r="D18" s="24">
        <v>1890</v>
      </c>
      <c r="E18" s="28"/>
      <c r="F18" s="28">
        <f>+D18*E18</f>
        <v>0</v>
      </c>
    </row>
    <row r="19" spans="1:8" ht="45" customHeight="1" thickBot="1" x14ac:dyDescent="0.35">
      <c r="A19" s="25">
        <f t="shared" si="2"/>
        <v>7</v>
      </c>
      <c r="B19" s="26" t="s">
        <v>24</v>
      </c>
      <c r="C19" s="27" t="s">
        <v>1</v>
      </c>
      <c r="D19" s="24">
        <v>283</v>
      </c>
      <c r="E19" s="28"/>
      <c r="F19" s="28">
        <f>+D19*E19</f>
        <v>0</v>
      </c>
    </row>
    <row r="20" spans="1:8" ht="22.5" customHeight="1" thickBot="1" x14ac:dyDescent="0.35">
      <c r="A20" s="25"/>
      <c r="B20" s="34" t="s">
        <v>10</v>
      </c>
      <c r="C20" s="35"/>
      <c r="D20" s="35"/>
      <c r="E20" s="36"/>
      <c r="F20" s="18">
        <f>+SUM(F15:F19)</f>
        <v>0</v>
      </c>
    </row>
    <row r="21" spans="1:8" ht="20.25" customHeight="1" thickBot="1" x14ac:dyDescent="0.35">
      <c r="A21" s="25"/>
      <c r="B21" s="43" t="s">
        <v>14</v>
      </c>
      <c r="C21" s="44"/>
      <c r="D21" s="44"/>
      <c r="E21" s="44"/>
      <c r="F21" s="45"/>
    </row>
    <row r="22" spans="1:8" ht="45" customHeight="1" x14ac:dyDescent="0.3">
      <c r="A22" s="25">
        <v>8</v>
      </c>
      <c r="B22" s="29" t="s">
        <v>32</v>
      </c>
      <c r="C22" s="30" t="s">
        <v>0</v>
      </c>
      <c r="D22" s="24">
        <v>1</v>
      </c>
      <c r="E22" s="24"/>
      <c r="F22" s="24">
        <f t="shared" ref="F22" si="3">D22*E22</f>
        <v>0</v>
      </c>
    </row>
    <row r="23" spans="1:8" ht="45" customHeight="1" x14ac:dyDescent="0.3">
      <c r="A23" s="25">
        <v>9</v>
      </c>
      <c r="B23" s="29" t="s">
        <v>23</v>
      </c>
      <c r="C23" s="30" t="s">
        <v>0</v>
      </c>
      <c r="D23" s="24">
        <v>9</v>
      </c>
      <c r="E23" s="24"/>
      <c r="F23" s="24">
        <f t="shared" ref="F23:F26" si="4">D23*E23</f>
        <v>0</v>
      </c>
    </row>
    <row r="24" spans="1:8" ht="45" customHeight="1" x14ac:dyDescent="0.3">
      <c r="A24" s="25">
        <v>10</v>
      </c>
      <c r="B24" s="29" t="s">
        <v>20</v>
      </c>
      <c r="C24" s="30" t="s">
        <v>21</v>
      </c>
      <c r="D24" s="24">
        <v>1000</v>
      </c>
      <c r="E24" s="24"/>
      <c r="F24" s="24">
        <f t="shared" si="4"/>
        <v>0</v>
      </c>
    </row>
    <row r="25" spans="1:8" ht="45" customHeight="1" x14ac:dyDescent="0.3">
      <c r="A25" s="25">
        <v>11</v>
      </c>
      <c r="B25" s="15" t="s">
        <v>19</v>
      </c>
      <c r="C25" s="7" t="s">
        <v>0</v>
      </c>
      <c r="D25" s="11">
        <v>317</v>
      </c>
      <c r="E25" s="11"/>
      <c r="F25" s="11">
        <f t="shared" si="4"/>
        <v>0</v>
      </c>
    </row>
    <row r="26" spans="1:8" ht="45" customHeight="1" thickBot="1" x14ac:dyDescent="0.35">
      <c r="A26" s="25">
        <v>12</v>
      </c>
      <c r="B26" s="15" t="s">
        <v>16</v>
      </c>
      <c r="C26" s="7" t="s">
        <v>0</v>
      </c>
      <c r="D26" s="11">
        <v>329</v>
      </c>
      <c r="E26" s="11"/>
      <c r="F26" s="11">
        <f t="shared" si="4"/>
        <v>0</v>
      </c>
    </row>
    <row r="27" spans="1:8" ht="20.25" customHeight="1" thickBot="1" x14ac:dyDescent="0.35">
      <c r="A27" s="25"/>
      <c r="B27" s="34" t="s">
        <v>12</v>
      </c>
      <c r="C27" s="35"/>
      <c r="D27" s="35"/>
      <c r="E27" s="36"/>
      <c r="F27" s="18">
        <f>+SUM(F22:F26)</f>
        <v>0</v>
      </c>
    </row>
    <row r="28" spans="1:8" s="3" customFormat="1" ht="26.25" customHeight="1" thickBot="1" x14ac:dyDescent="0.3">
      <c r="A28" s="40" t="s">
        <v>11</v>
      </c>
      <c r="B28" s="41"/>
      <c r="C28" s="41"/>
      <c r="D28" s="41"/>
      <c r="E28" s="42"/>
      <c r="F28" s="8">
        <f>+F27+F20+F13</f>
        <v>0</v>
      </c>
      <c r="H28" s="17"/>
    </row>
    <row r="29" spans="1:8" s="3" customFormat="1" ht="26.25" customHeight="1" thickBot="1" x14ac:dyDescent="0.3">
      <c r="A29" s="40" t="s">
        <v>2</v>
      </c>
      <c r="B29" s="41"/>
      <c r="C29" s="41"/>
      <c r="D29" s="41"/>
      <c r="E29" s="42"/>
      <c r="F29" s="14">
        <f>ROUNDDOWN(F28*0.2,0)</f>
        <v>0</v>
      </c>
    </row>
    <row r="30" spans="1:8" s="3" customFormat="1" ht="21.75" customHeight="1" thickBot="1" x14ac:dyDescent="0.3">
      <c r="A30" s="40" t="s">
        <v>7</v>
      </c>
      <c r="B30" s="41"/>
      <c r="C30" s="41"/>
      <c r="D30" s="41"/>
      <c r="E30" s="42"/>
      <c r="F30" s="8">
        <f>+F29+F28</f>
        <v>0</v>
      </c>
    </row>
    <row r="33" spans="5:6" ht="21" x14ac:dyDescent="0.35">
      <c r="F33" s="23"/>
    </row>
    <row r="34" spans="5:6" x14ac:dyDescent="0.3">
      <c r="F34" s="16"/>
    </row>
    <row r="35" spans="5:6" x14ac:dyDescent="0.3">
      <c r="F35" s="16"/>
    </row>
    <row r="37" spans="5:6" x14ac:dyDescent="0.3">
      <c r="F37" s="16"/>
    </row>
    <row r="38" spans="5:6" x14ac:dyDescent="0.3">
      <c r="E38" s="20"/>
    </row>
    <row r="46" spans="5:6" x14ac:dyDescent="0.3">
      <c r="F46" s="16"/>
    </row>
  </sheetData>
  <mergeCells count="15">
    <mergeCell ref="A2:F2"/>
    <mergeCell ref="A3:F3"/>
    <mergeCell ref="A4:F4"/>
    <mergeCell ref="A5:F5"/>
    <mergeCell ref="A6:F6"/>
    <mergeCell ref="A30:E30"/>
    <mergeCell ref="B21:F21"/>
    <mergeCell ref="B27:E27"/>
    <mergeCell ref="A28:E28"/>
    <mergeCell ref="A7:F7"/>
    <mergeCell ref="B13:E13"/>
    <mergeCell ref="B14:F14"/>
    <mergeCell ref="B20:E20"/>
    <mergeCell ref="B10:F10"/>
    <mergeCell ref="A29:E29"/>
  </mergeCells>
  <printOptions horizontalCentered="1" verticalCentered="1"/>
  <pageMargins left="0" right="0" top="3.937007874015748E-2" bottom="3.937007874015748E-2" header="0" footer="0"/>
  <pageSetup paperSize="9" scale="75" fitToHeight="0" orientation="landscape" r:id="rId1"/>
  <rowBreaks count="1" manualBreakCount="1">
    <brk id="3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 Globale</vt:lpstr>
      <vt:lpstr>'Est Globale'!Zone_d_impression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BatTech3</dc:creator>
  <cp:lastModifiedBy>KARIM</cp:lastModifiedBy>
  <cp:lastPrinted>2026-06-23T12:24:53Z</cp:lastPrinted>
  <dcterms:created xsi:type="dcterms:W3CDTF">2015-11-25T09:41:37Z</dcterms:created>
  <dcterms:modified xsi:type="dcterms:W3CDTF">2026-06-24T15:06:44Z</dcterms:modified>
</cp:coreProperties>
</file>