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D78" i="1"/>
  <c r="D77"/>
  <c r="D76"/>
  <c r="F73"/>
  <c r="F72"/>
  <c r="F71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30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9"/>
</calcChain>
</file>

<file path=xl/sharedStrings.xml><?xml version="1.0" encoding="utf-8"?>
<sst xmlns="http://schemas.openxmlformats.org/spreadsheetml/2006/main" count="195" uniqueCount="136">
  <si>
    <t>TOTAL HT</t>
  </si>
  <si>
    <t>TOTAL TTC</t>
  </si>
  <si>
    <t xml:space="preserve">RECAPITULATIF     </t>
  </si>
  <si>
    <t>TVA 20%</t>
  </si>
  <si>
    <t>BORDEREAU DES PRIX - DETAIL ESTIMATIF</t>
  </si>
  <si>
    <t xml:space="preserve">Prix </t>
  </si>
  <si>
    <t xml:space="preserve"> Désignation </t>
  </si>
  <si>
    <t xml:space="preserve"> Unité </t>
  </si>
  <si>
    <t xml:space="preserve"> Quantité </t>
  </si>
  <si>
    <t xml:space="preserve"> P.U. HT </t>
  </si>
  <si>
    <t xml:space="preserve"> P.T. HT </t>
  </si>
  <si>
    <t>Poteau béton armé classe B 12 m 1000 daN (F+M)</t>
  </si>
  <si>
    <t>U</t>
  </si>
  <si>
    <t>Poteau béton armé classe B 14 m 1000 daN (F+M)</t>
  </si>
  <si>
    <t>Poteau béton armé classe B 14 m 1500 daN (F+M)</t>
  </si>
  <si>
    <t>Massif de fondation normal ( F+M)</t>
  </si>
  <si>
    <t>M3</t>
  </si>
  <si>
    <t>Bras métallique galvanisé : jeu de 3 bras métalliques enveloppant B.A ( F+M)</t>
  </si>
  <si>
    <t>jeu</t>
  </si>
  <si>
    <t>Menuiserie métallique galvanisé ( F+M)</t>
  </si>
  <si>
    <t>kg</t>
  </si>
  <si>
    <t>IACM à C/C 50 A 24 KV + Terre ( F+M)</t>
  </si>
  <si>
    <t>Plaque d'identification(IRD)grand modèle (F+M)</t>
  </si>
  <si>
    <t>15-00-10</t>
  </si>
  <si>
    <t>Fourniture câble Almélec 34,4 mm2 (F)</t>
  </si>
  <si>
    <t>Localisateur de défaut ordinaire sur réseau aérien MT(F+M)</t>
  </si>
  <si>
    <t>60-02-01</t>
  </si>
  <si>
    <t>Génie civil poste de transformation aérien type H61 sur poteau béton armé(F+M)</t>
  </si>
  <si>
    <t>61-02-01</t>
  </si>
  <si>
    <t>Equipement et montage poste type H61 24 KV triphasé+ basse tension(F+M)</t>
  </si>
  <si>
    <t>Transformateur de puissance triphasé 22KV/B2 H61 bornes 24 KV 100KVA(F)</t>
  </si>
  <si>
    <t>80-02-09</t>
  </si>
  <si>
    <t>Réseau MT</t>
  </si>
  <si>
    <t>Poteau en acier monopole A 8 m 300 daN(F+M)</t>
  </si>
  <si>
    <t>Poteau en acier monopole A 8 m 500 daN(F+M)</t>
  </si>
  <si>
    <t>Poteau en acier monopole A 8 m 700 daN(F+M)</t>
  </si>
  <si>
    <t>Poteau en acier monopole A 9 m 300 daN(F+M)</t>
  </si>
  <si>
    <t>Poteau en acier monopole A 9 m 500 daN(F+M)</t>
  </si>
  <si>
    <t>Poteau en acier monopole A 9 m 700 daN(F+M)</t>
  </si>
  <si>
    <t>Poteau béton armé classe A 8 m 150 daN(F+M)</t>
  </si>
  <si>
    <t>Poteau béton armé classe A 8 m 300 daN(F+M)</t>
  </si>
  <si>
    <t>Poteau béton armé classe A 8 m 500 daN(F+M)</t>
  </si>
  <si>
    <t>Poteau béton armé classe A 8 m 700 daN(F+M)</t>
  </si>
  <si>
    <t>Poteau béton armé classe A 9 m 150 daN(F+M)</t>
  </si>
  <si>
    <t>Poteau béton armé classe A 9 m 300 daN(F+M)</t>
  </si>
  <si>
    <t>Poteau béton armé classe A 9 m 500 daN(F+M)</t>
  </si>
  <si>
    <t>Poteau béton armé classe A 9 m 700 daN(F+M)</t>
  </si>
  <si>
    <t>Destruction poteau béton irrécupérable (M)</t>
  </si>
  <si>
    <t>Modification orientation poteau en béton armé quelque soit la hauteur et l'effort (M)</t>
  </si>
  <si>
    <t>Massif de fondation normal (F+M)</t>
  </si>
  <si>
    <t>Terre de réseau (F+M)</t>
  </si>
  <si>
    <t>Transfèrement d'un appareil d'éclairage public dans les limites du chantier (M)</t>
  </si>
  <si>
    <t>34-00-04</t>
  </si>
  <si>
    <t>ml</t>
  </si>
  <si>
    <t>34-00-06</t>
  </si>
  <si>
    <t>34-00-10</t>
  </si>
  <si>
    <t>câble isolé torsadé autoporté en aluminium 2x16 mm2 (F)</t>
  </si>
  <si>
    <t>34-00-11</t>
  </si>
  <si>
    <t>câble isolé torsadé autoporté en aluminium 4x16 mm2 (F)</t>
  </si>
  <si>
    <t>34-01-04</t>
  </si>
  <si>
    <t>Pose sans accessoires câble isolé triphasé préassemblé en aluminium (y compris manchons de jonctions éventuelles) diverses sections (M)</t>
  </si>
  <si>
    <t>34-01-05</t>
  </si>
  <si>
    <t>Pose câble branchement isolé torsadé autoporteur diverses sections (M)</t>
  </si>
  <si>
    <t>34-04-01</t>
  </si>
  <si>
    <t>Dépose câble préassemblé quelque soit la section, tendu sur poteau ou potelet (y compris les accessoires)  (M)</t>
  </si>
  <si>
    <t>34-06-01</t>
  </si>
  <si>
    <t>Transfèrement branchement en torsadé quelque soit la section 2 fils y compris les accessoires(M)</t>
  </si>
  <si>
    <t>34-06-02</t>
  </si>
  <si>
    <t>Transfèrement branchement en torsadé quelque soit la section 4 fils y compris les accessoires(M)</t>
  </si>
  <si>
    <t>36-02-01</t>
  </si>
  <si>
    <t>accessoires pour câble isolé torsadé préassemblé tendu sur poteau ou potelet ensemble d'alignement (F+M)</t>
  </si>
  <si>
    <t>36-02-02</t>
  </si>
  <si>
    <t>accessoires pour cable isolé torsadé préassemblé tendu sur poteau ou potelet ensemble d'encrage simple (F+M)</t>
  </si>
  <si>
    <t>36-02-03</t>
  </si>
  <si>
    <t>accessoires pour câble isolé torsadé préassemblé tendu sur poteau ou potelet ensemble d'encrage double (F+M)</t>
  </si>
  <si>
    <t>36-02-10</t>
  </si>
  <si>
    <t>36-02-15</t>
  </si>
  <si>
    <t>accessoires de fixation pour câble isolé préassemblé ou autoporté posé sur façade (3 colliers au mètre compris remise en état) (F+M)</t>
  </si>
  <si>
    <t>36-02-25</t>
  </si>
  <si>
    <t>accessoires pour câble torsadé autoporté (branchement BT) connecteur à perforation d'isolant isolé 6 KV simple  dérivation (F+M)</t>
  </si>
  <si>
    <t>36-02-27</t>
  </si>
  <si>
    <t>36-02-28</t>
  </si>
  <si>
    <t>02-02-27</t>
  </si>
  <si>
    <t>02-02-35</t>
  </si>
  <si>
    <t>03-02-01</t>
  </si>
  <si>
    <t>08-02-13</t>
  </si>
  <si>
    <t>08-02-15</t>
  </si>
  <si>
    <t>11-02-03</t>
  </si>
  <si>
    <t>13-02-19</t>
  </si>
  <si>
    <t>13-02-16</t>
  </si>
  <si>
    <t>13-02-24</t>
  </si>
  <si>
    <t>14-02-02</t>
  </si>
  <si>
    <t>15-01-10</t>
  </si>
  <si>
    <t>16-02-01</t>
  </si>
  <si>
    <t>24-02-04</t>
  </si>
  <si>
    <t>02-02-01</t>
  </si>
  <si>
    <t>02-02-02</t>
  </si>
  <si>
    <t>02-02-03</t>
  </si>
  <si>
    <t>02-02-04</t>
  </si>
  <si>
    <t>02-02-06</t>
  </si>
  <si>
    <t>02-02-07</t>
  </si>
  <si>
    <t>02-02-08</t>
  </si>
  <si>
    <t>02-02-09</t>
  </si>
  <si>
    <t>02-03-01</t>
  </si>
  <si>
    <t>02-07-01</t>
  </si>
  <si>
    <t>04-03-01</t>
  </si>
  <si>
    <t>15-07-01</t>
  </si>
  <si>
    <t>18-06-02</t>
  </si>
  <si>
    <t>20-02-01</t>
  </si>
  <si>
    <t>21-06-01</t>
  </si>
  <si>
    <t>connecteur simple de dérivation à perforation d'isolant  isolé à 6 KV pour section de 1,5 à 25 mm2 sur conducteur d'EP (F+M)</t>
  </si>
  <si>
    <t>accessoires pour câble isolé préassemblé tendu sur façade ,compris remise en état, ensemble d'encrage simple avec console en L de 300x30x3mm (F+M)</t>
  </si>
  <si>
    <t>ENS</t>
  </si>
  <si>
    <t>1</t>
  </si>
  <si>
    <t xml:space="preserve">ARRETE LE PRESENT BORDEREAUX DETAIL ESTIMATIF A LA SOMME DE :  </t>
  </si>
  <si>
    <t>TOTAL GENERAL TTC</t>
  </si>
  <si>
    <t>02-02-33</t>
  </si>
  <si>
    <t>Transport,déroulage,réglage,compris élagage d'arbres éventuels (sans déssouchage) du conducteur Almelec 34,4 mm2 (M)</t>
  </si>
  <si>
    <t>70-00-05</t>
  </si>
  <si>
    <t xml:space="preserve">Transfèrement branchement particulier aéro-souterrain (remonté aéro-souterraine) 4 fils (M)  </t>
  </si>
  <si>
    <t>chaîne d'isolateur à long fût en matériaux composites norme 16 compris accessoires + pince AGSU d'alignement (isolement 24KV) (F+M)</t>
  </si>
  <si>
    <t>Km-Unif</t>
  </si>
  <si>
    <t>Coffret métallique standard de commande d'éclairage public équipé, posé sur socle, façade ou poteau(compris confection socle et ferrures fixation + terre) galvanisé(F+M)</t>
  </si>
  <si>
    <t>Raccord de dérivation à broche RDB+ connecteur</t>
  </si>
  <si>
    <t>Réseau BT</t>
  </si>
  <si>
    <t>Dépose poteau bois S/C ou S/D (M)</t>
  </si>
  <si>
    <t>Plus value pour remaniement de nappe 1ère catégorie(M)</t>
  </si>
  <si>
    <t>Câble isolé préassemblé en aluminium avec porteur en Almélec 3x35 Alu+16Alu+54,6Alm (F)</t>
  </si>
  <si>
    <t>câble isolé préassemblé en aluminium avec porteur en Almélec 3x70 Alu+16Alu+54,6 Alm (F)</t>
  </si>
  <si>
    <t>connecteur de dérivation à perforation d'isolant réseau sur réseau en câble préassemblé isolé à 6 KV de 35 à 70 mm2 Alu (F+M)</t>
  </si>
  <si>
    <t>règlement des prestations de la SRM-BK</t>
  </si>
  <si>
    <r>
      <rPr>
        <b/>
        <u/>
        <sz val="15"/>
        <color theme="1"/>
        <rFont val="Calibri"/>
        <family val="2"/>
        <scheme val="minor"/>
      </rPr>
      <t>OBJET</t>
    </r>
    <r>
      <rPr>
        <b/>
        <sz val="15"/>
        <color theme="1"/>
        <rFont val="Calibri"/>
        <family val="2"/>
        <scheme val="minor"/>
      </rPr>
      <t xml:space="preserve"> : </t>
    </r>
    <r>
      <rPr>
        <b/>
        <sz val="16"/>
        <color theme="1"/>
        <rFont val="Calibri"/>
        <family val="2"/>
        <scheme val="minor"/>
      </rPr>
      <t xml:space="preserve">TRAVAUX D’ELECTRIFICATION HTA/BT DES FOYERS RELEVANT AUX DIFFERENTS QUARTIERS D’IGHREM LAALAM  ET TISSI N’AIT IKKOU A LA COMMUNE DIR ELKSIBA. </t>
    </r>
    <r>
      <rPr>
        <b/>
        <sz val="15"/>
        <color theme="1"/>
        <rFont val="Calibri"/>
        <family val="2"/>
        <scheme val="minor"/>
      </rPr>
      <t xml:space="preserve">                                                                                                          </t>
    </r>
  </si>
  <si>
    <t>MARCHE N° : 08/2026</t>
  </si>
  <si>
    <t>Confection du dossier technique de branchement MT par commune en 20 exemplaires sur chemises simple (Modèle SRM) (F+M)</t>
  </si>
  <si>
    <t>chaîne d'isolateur à long fut en matériaux composites norme 11 compris accessoires + pince d'encrage d'alignement (isolement 24KV) (F+M)</t>
  </si>
  <si>
    <t>chaîne d'isolateur à long fut en matériaux composites norme 11 compris accessoires + manchon d'encrage d'alignement (isolement 24KV)(F+M)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</si>
</sst>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mbria"/>
      <family val="1"/>
    </font>
    <font>
      <b/>
      <sz val="14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4" borderId="0" xfId="0" applyFill="1"/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/>
    </xf>
    <xf numFmtId="49" fontId="4" fillId="6" borderId="0" xfId="0" applyNumberFormat="1" applyFont="1" applyFill="1" applyAlignment="1">
      <alignment horizontal="center" wrapText="1"/>
    </xf>
    <xf numFmtId="49" fontId="0" fillId="0" borderId="0" xfId="0" applyNumberFormat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 wrapText="1"/>
    </xf>
    <xf numFmtId="49" fontId="7" fillId="7" borderId="3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8" fillId="7" borderId="3" xfId="0" applyNumberFormat="1" applyFont="1" applyFill="1" applyBorder="1" applyAlignment="1">
      <alignment horizontal="center" vertical="center"/>
    </xf>
    <xf numFmtId="49" fontId="8" fillId="7" borderId="8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4" fillId="6" borderId="0" xfId="0" applyNumberFormat="1" applyFont="1" applyFill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49" fontId="4" fillId="6" borderId="0" xfId="0" applyNumberFormat="1" applyFont="1" applyFill="1" applyAlignment="1">
      <alignment horizontal="center" vertical="center" wrapText="1"/>
    </xf>
    <xf numFmtId="49" fontId="7" fillId="7" borderId="8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8" xfId="0" applyNumberFormat="1" applyFont="1" applyFill="1" applyBorder="1" applyAlignment="1">
      <alignment horizontal="left" vertical="center" wrapText="1"/>
    </xf>
    <xf numFmtId="164" fontId="9" fillId="0" borderId="8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 readingOrder="1"/>
    </xf>
    <xf numFmtId="0" fontId="7" fillId="7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2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0"/>
  <sheetViews>
    <sheetView tabSelected="1" topLeftCell="A19" workbookViewId="0">
      <selection activeCell="H86" sqref="H86"/>
    </sheetView>
  </sheetViews>
  <sheetFormatPr baseColWidth="10" defaultRowHeight="15"/>
  <cols>
    <col min="1" max="1" width="4.85546875" style="1" customWidth="1"/>
    <col min="2" max="2" width="7" style="12" customWidth="1"/>
    <col min="3" max="3" width="47.28515625" style="26" customWidth="1"/>
    <col min="4" max="4" width="6.42578125" style="12" customWidth="1"/>
    <col min="5" max="5" width="9.7109375" style="12" customWidth="1"/>
    <col min="6" max="6" width="9.140625" style="22" customWidth="1"/>
    <col min="7" max="7" width="14" style="22" customWidth="1"/>
  </cols>
  <sheetData>
    <row r="2" spans="1:7" ht="27.75" customHeight="1">
      <c r="A2" s="51" t="s">
        <v>4</v>
      </c>
      <c r="B2" s="51"/>
      <c r="C2" s="51"/>
      <c r="D2" s="51"/>
      <c r="E2" s="51"/>
      <c r="F2" s="51"/>
      <c r="G2" s="51"/>
    </row>
    <row r="3" spans="1:7" s="6" customFormat="1" ht="12.75" customHeight="1">
      <c r="A3" s="31"/>
      <c r="B3" s="32"/>
      <c r="C3" s="11"/>
      <c r="D3" s="32"/>
      <c r="E3" s="32"/>
      <c r="F3" s="20"/>
      <c r="G3" s="20"/>
    </row>
    <row r="4" spans="1:7" ht="30" customHeight="1">
      <c r="A4" s="50" t="s">
        <v>132</v>
      </c>
      <c r="B4" s="50"/>
      <c r="C4" s="50"/>
      <c r="D4" s="50"/>
      <c r="E4" s="50"/>
      <c r="F4" s="50"/>
      <c r="G4" s="50"/>
    </row>
    <row r="5" spans="1:7" ht="70.5" customHeight="1">
      <c r="A5" s="46" t="s">
        <v>131</v>
      </c>
      <c r="B5" s="46"/>
      <c r="C5" s="46"/>
      <c r="D5" s="46"/>
      <c r="E5" s="46"/>
      <c r="F5" s="46"/>
      <c r="G5" s="46"/>
    </row>
    <row r="6" spans="1:7" s="1" customFormat="1" ht="8.25" customHeight="1" thickBot="1">
      <c r="B6" s="12"/>
      <c r="C6" s="23"/>
      <c r="D6" s="12"/>
      <c r="E6" s="12"/>
      <c r="F6" s="21"/>
      <c r="G6" s="21"/>
    </row>
    <row r="7" spans="1:7" s="1" customFormat="1" ht="30" customHeight="1" thickTop="1" thickBot="1">
      <c r="A7" s="52" t="s">
        <v>32</v>
      </c>
      <c r="B7" s="53"/>
      <c r="C7" s="53"/>
      <c r="D7" s="53"/>
      <c r="E7" s="53"/>
      <c r="F7" s="53"/>
      <c r="G7" s="54"/>
    </row>
    <row r="8" spans="1:7" s="1" customFormat="1" ht="34.5" customHeight="1" thickTop="1" thickBot="1">
      <c r="A8" s="42" t="s">
        <v>5</v>
      </c>
      <c r="B8" s="43"/>
      <c r="C8" s="43" t="s">
        <v>6</v>
      </c>
      <c r="D8" s="43" t="s">
        <v>7</v>
      </c>
      <c r="E8" s="43" t="s">
        <v>8</v>
      </c>
      <c r="F8" s="44" t="s">
        <v>9</v>
      </c>
      <c r="G8" s="44" t="s">
        <v>10</v>
      </c>
    </row>
    <row r="9" spans="1:7" s="1" customFormat="1" ht="22.5" customHeight="1" thickTop="1">
      <c r="A9" s="2">
        <v>1</v>
      </c>
      <c r="B9" s="13" t="s">
        <v>82</v>
      </c>
      <c r="C9" s="34" t="s">
        <v>11</v>
      </c>
      <c r="D9" s="7" t="s">
        <v>12</v>
      </c>
      <c r="E9" s="7">
        <v>1</v>
      </c>
      <c r="F9" s="40"/>
      <c r="G9" s="40">
        <f>E9*F9</f>
        <v>0</v>
      </c>
    </row>
    <row r="10" spans="1:7" s="1" customFormat="1" ht="22.5" customHeight="1">
      <c r="A10" s="3">
        <v>2</v>
      </c>
      <c r="B10" s="14" t="s">
        <v>116</v>
      </c>
      <c r="C10" s="35" t="s">
        <v>13</v>
      </c>
      <c r="D10" s="8" t="s">
        <v>12</v>
      </c>
      <c r="E10" s="8">
        <v>1</v>
      </c>
      <c r="F10" s="41"/>
      <c r="G10" s="41">
        <f t="shared" ref="G10:G28" si="0">E10*F10</f>
        <v>0</v>
      </c>
    </row>
    <row r="11" spans="1:7" s="1" customFormat="1" ht="22.5" customHeight="1">
      <c r="A11" s="3">
        <v>3</v>
      </c>
      <c r="B11" s="14" t="s">
        <v>83</v>
      </c>
      <c r="C11" s="35" t="s">
        <v>14</v>
      </c>
      <c r="D11" s="8" t="s">
        <v>12</v>
      </c>
      <c r="E11" s="8">
        <v>1</v>
      </c>
      <c r="F11" s="41"/>
      <c r="G11" s="41">
        <f t="shared" si="0"/>
        <v>0</v>
      </c>
    </row>
    <row r="12" spans="1:7" s="1" customFormat="1" ht="22.5" customHeight="1">
      <c r="A12" s="3">
        <v>4</v>
      </c>
      <c r="B12" s="14" t="s">
        <v>84</v>
      </c>
      <c r="C12" s="35" t="s">
        <v>15</v>
      </c>
      <c r="D12" s="8" t="s">
        <v>16</v>
      </c>
      <c r="E12" s="8">
        <v>9</v>
      </c>
      <c r="F12" s="41"/>
      <c r="G12" s="41">
        <f t="shared" si="0"/>
        <v>0</v>
      </c>
    </row>
    <row r="13" spans="1:7" s="1" customFormat="1" ht="27.75" customHeight="1">
      <c r="A13" s="3">
        <v>5</v>
      </c>
      <c r="B13" s="14" t="s">
        <v>85</v>
      </c>
      <c r="C13" s="35" t="s">
        <v>17</v>
      </c>
      <c r="D13" s="8" t="s">
        <v>18</v>
      </c>
      <c r="E13" s="8">
        <v>1</v>
      </c>
      <c r="F13" s="41"/>
      <c r="G13" s="41">
        <f t="shared" si="0"/>
        <v>0</v>
      </c>
    </row>
    <row r="14" spans="1:7" s="1" customFormat="1" ht="23.25" customHeight="1">
      <c r="A14" s="3">
        <v>6</v>
      </c>
      <c r="B14" s="14" t="s">
        <v>86</v>
      </c>
      <c r="C14" s="35" t="s">
        <v>19</v>
      </c>
      <c r="D14" s="8" t="s">
        <v>20</v>
      </c>
      <c r="E14" s="8">
        <v>117</v>
      </c>
      <c r="F14" s="41"/>
      <c r="G14" s="41">
        <f t="shared" si="0"/>
        <v>0</v>
      </c>
    </row>
    <row r="15" spans="1:7" s="1" customFormat="1" ht="23.25" customHeight="1">
      <c r="A15" s="3">
        <v>7</v>
      </c>
      <c r="B15" s="14" t="s">
        <v>87</v>
      </c>
      <c r="C15" s="35" t="s">
        <v>21</v>
      </c>
      <c r="D15" s="8" t="s">
        <v>12</v>
      </c>
      <c r="E15" s="8">
        <v>1</v>
      </c>
      <c r="F15" s="41"/>
      <c r="G15" s="41">
        <f t="shared" si="0"/>
        <v>0</v>
      </c>
    </row>
    <row r="16" spans="1:7" s="1" customFormat="1" ht="40.5" customHeight="1">
      <c r="A16" s="3">
        <v>8</v>
      </c>
      <c r="B16" s="14" t="s">
        <v>88</v>
      </c>
      <c r="C16" s="35" t="s">
        <v>120</v>
      </c>
      <c r="D16" s="8" t="s">
        <v>12</v>
      </c>
      <c r="E16" s="8">
        <v>3</v>
      </c>
      <c r="F16" s="41"/>
      <c r="G16" s="41">
        <f t="shared" si="0"/>
        <v>0</v>
      </c>
    </row>
    <row r="17" spans="1:7" s="1" customFormat="1" ht="42.75" customHeight="1">
      <c r="A17" s="3">
        <v>9</v>
      </c>
      <c r="B17" s="14" t="s">
        <v>89</v>
      </c>
      <c r="C17" s="35" t="s">
        <v>134</v>
      </c>
      <c r="D17" s="8" t="s">
        <v>12</v>
      </c>
      <c r="E17" s="8">
        <v>15</v>
      </c>
      <c r="F17" s="41"/>
      <c r="G17" s="41">
        <f t="shared" si="0"/>
        <v>0</v>
      </c>
    </row>
    <row r="18" spans="1:7" s="1" customFormat="1" ht="43.5" customHeight="1">
      <c r="A18" s="3">
        <v>10</v>
      </c>
      <c r="B18" s="14" t="s">
        <v>90</v>
      </c>
      <c r="C18" s="35" t="s">
        <v>135</v>
      </c>
      <c r="D18" s="8" t="s">
        <v>12</v>
      </c>
      <c r="E18" s="8">
        <v>3</v>
      </c>
      <c r="F18" s="41"/>
      <c r="G18" s="41">
        <f t="shared" si="0"/>
        <v>0</v>
      </c>
    </row>
    <row r="19" spans="1:7" s="1" customFormat="1" ht="21" customHeight="1">
      <c r="A19" s="3">
        <v>11</v>
      </c>
      <c r="B19" s="14" t="s">
        <v>91</v>
      </c>
      <c r="C19" s="35" t="s">
        <v>22</v>
      </c>
      <c r="D19" s="8" t="s">
        <v>12</v>
      </c>
      <c r="E19" s="8">
        <v>3</v>
      </c>
      <c r="F19" s="41"/>
      <c r="G19" s="41">
        <f t="shared" si="0"/>
        <v>0</v>
      </c>
    </row>
    <row r="20" spans="1:7" s="1" customFormat="1" ht="18.75" customHeight="1">
      <c r="A20" s="3">
        <v>12</v>
      </c>
      <c r="B20" s="14" t="s">
        <v>23</v>
      </c>
      <c r="C20" s="35" t="s">
        <v>24</v>
      </c>
      <c r="D20" s="8" t="s">
        <v>20</v>
      </c>
      <c r="E20" s="8">
        <v>10.35</v>
      </c>
      <c r="F20" s="41"/>
      <c r="G20" s="41">
        <f t="shared" si="0"/>
        <v>0</v>
      </c>
    </row>
    <row r="21" spans="1:7" s="1" customFormat="1" ht="40.5" customHeight="1">
      <c r="A21" s="3">
        <v>13</v>
      </c>
      <c r="B21" s="14" t="s">
        <v>92</v>
      </c>
      <c r="C21" s="35" t="s">
        <v>117</v>
      </c>
      <c r="D21" s="45" t="s">
        <v>121</v>
      </c>
      <c r="E21" s="8">
        <v>0.104</v>
      </c>
      <c r="F21" s="41"/>
      <c r="G21" s="41">
        <f t="shared" si="0"/>
        <v>0</v>
      </c>
    </row>
    <row r="22" spans="1:7" s="1" customFormat="1" ht="20.25" customHeight="1">
      <c r="A22" s="3">
        <v>14</v>
      </c>
      <c r="B22" s="14" t="s">
        <v>93</v>
      </c>
      <c r="C22" s="35" t="s">
        <v>25</v>
      </c>
      <c r="D22" s="8" t="s">
        <v>12</v>
      </c>
      <c r="E22" s="8">
        <v>1</v>
      </c>
      <c r="F22" s="41"/>
      <c r="G22" s="41">
        <f t="shared" si="0"/>
        <v>0</v>
      </c>
    </row>
    <row r="23" spans="1:7" s="1" customFormat="1" ht="42.75" customHeight="1">
      <c r="A23" s="3">
        <v>15</v>
      </c>
      <c r="B23" s="27" t="s">
        <v>94</v>
      </c>
      <c r="C23" s="35" t="s">
        <v>122</v>
      </c>
      <c r="D23" s="8" t="s">
        <v>12</v>
      </c>
      <c r="E23" s="8">
        <v>1</v>
      </c>
      <c r="F23" s="41"/>
      <c r="G23" s="41">
        <f t="shared" si="0"/>
        <v>0</v>
      </c>
    </row>
    <row r="24" spans="1:7" s="1" customFormat="1" ht="28.5" customHeight="1">
      <c r="A24" s="3">
        <v>16</v>
      </c>
      <c r="B24" s="14" t="s">
        <v>26</v>
      </c>
      <c r="C24" s="35" t="s">
        <v>27</v>
      </c>
      <c r="D24" s="8" t="s">
        <v>12</v>
      </c>
      <c r="E24" s="8">
        <v>1</v>
      </c>
      <c r="F24" s="41"/>
      <c r="G24" s="41">
        <f t="shared" si="0"/>
        <v>0</v>
      </c>
    </row>
    <row r="25" spans="1:7" s="1" customFormat="1" ht="27.75" customHeight="1">
      <c r="A25" s="3">
        <v>17</v>
      </c>
      <c r="B25" s="14" t="s">
        <v>28</v>
      </c>
      <c r="C25" s="35" t="s">
        <v>29</v>
      </c>
      <c r="D25" s="8" t="s">
        <v>12</v>
      </c>
      <c r="E25" s="8">
        <v>1</v>
      </c>
      <c r="F25" s="41"/>
      <c r="G25" s="41">
        <f t="shared" si="0"/>
        <v>0</v>
      </c>
    </row>
    <row r="26" spans="1:7" s="1" customFormat="1" ht="28.5" customHeight="1">
      <c r="A26" s="3">
        <v>18</v>
      </c>
      <c r="B26" s="14" t="s">
        <v>118</v>
      </c>
      <c r="C26" s="35" t="s">
        <v>30</v>
      </c>
      <c r="D26" s="8" t="s">
        <v>12</v>
      </c>
      <c r="E26" s="8">
        <v>1</v>
      </c>
      <c r="F26" s="41"/>
      <c r="G26" s="41">
        <f t="shared" si="0"/>
        <v>0</v>
      </c>
    </row>
    <row r="27" spans="1:7" s="1" customFormat="1" ht="42.75" customHeight="1">
      <c r="A27" s="3">
        <v>19</v>
      </c>
      <c r="B27" s="14" t="s">
        <v>31</v>
      </c>
      <c r="C27" s="35" t="s">
        <v>133</v>
      </c>
      <c r="D27" s="8" t="s">
        <v>12</v>
      </c>
      <c r="E27" s="8">
        <v>1</v>
      </c>
      <c r="F27" s="41"/>
      <c r="G27" s="41">
        <f t="shared" si="0"/>
        <v>0</v>
      </c>
    </row>
    <row r="28" spans="1:7" s="1" customFormat="1" ht="18" customHeight="1" thickBot="1">
      <c r="A28" s="9">
        <v>20</v>
      </c>
      <c r="B28" s="28"/>
      <c r="C28" s="36" t="s">
        <v>123</v>
      </c>
      <c r="D28" s="10" t="s">
        <v>12</v>
      </c>
      <c r="E28" s="10">
        <v>3</v>
      </c>
      <c r="F28" s="39"/>
      <c r="G28" s="39">
        <f t="shared" si="0"/>
        <v>0</v>
      </c>
    </row>
    <row r="29" spans="1:7" s="1" customFormat="1" ht="24" customHeight="1" thickTop="1" thickBot="1">
      <c r="A29" s="55" t="s">
        <v>124</v>
      </c>
      <c r="B29" s="56"/>
      <c r="C29" s="56"/>
      <c r="D29" s="56"/>
      <c r="E29" s="56"/>
      <c r="F29" s="56"/>
      <c r="G29" s="57"/>
    </row>
    <row r="30" spans="1:7" s="1" customFormat="1" ht="15" customHeight="1" thickTop="1">
      <c r="A30" s="2">
        <v>21</v>
      </c>
      <c r="B30" s="29"/>
      <c r="C30" s="34" t="s">
        <v>33</v>
      </c>
      <c r="D30" s="7" t="s">
        <v>12</v>
      </c>
      <c r="E30" s="7">
        <v>6</v>
      </c>
      <c r="F30" s="40"/>
      <c r="G30" s="40">
        <f>E30*F30</f>
        <v>0</v>
      </c>
    </row>
    <row r="31" spans="1:7" s="1" customFormat="1" ht="15" customHeight="1">
      <c r="A31" s="3">
        <v>22</v>
      </c>
      <c r="B31" s="30"/>
      <c r="C31" s="35" t="s">
        <v>34</v>
      </c>
      <c r="D31" s="8" t="s">
        <v>12</v>
      </c>
      <c r="E31" s="8">
        <v>4</v>
      </c>
      <c r="F31" s="41"/>
      <c r="G31" s="41">
        <f t="shared" ref="G31:G70" si="1">E31*F31</f>
        <v>0</v>
      </c>
    </row>
    <row r="32" spans="1:7" s="1" customFormat="1" ht="15" customHeight="1">
      <c r="A32" s="3">
        <v>23</v>
      </c>
      <c r="B32" s="30"/>
      <c r="C32" s="35" t="s">
        <v>35</v>
      </c>
      <c r="D32" s="8" t="s">
        <v>12</v>
      </c>
      <c r="E32" s="8">
        <v>4</v>
      </c>
      <c r="F32" s="41"/>
      <c r="G32" s="41">
        <f t="shared" si="1"/>
        <v>0</v>
      </c>
    </row>
    <row r="33" spans="1:7" s="1" customFormat="1" ht="15" customHeight="1">
      <c r="A33" s="3">
        <v>24</v>
      </c>
      <c r="B33" s="30"/>
      <c r="C33" s="35" t="s">
        <v>36</v>
      </c>
      <c r="D33" s="8" t="s">
        <v>12</v>
      </c>
      <c r="E33" s="8">
        <v>2</v>
      </c>
      <c r="F33" s="41"/>
      <c r="G33" s="41">
        <f t="shared" si="1"/>
        <v>0</v>
      </c>
    </row>
    <row r="34" spans="1:7" s="1" customFormat="1" ht="15" customHeight="1">
      <c r="A34" s="3">
        <v>25</v>
      </c>
      <c r="B34" s="30"/>
      <c r="C34" s="35" t="s">
        <v>37</v>
      </c>
      <c r="D34" s="8" t="s">
        <v>12</v>
      </c>
      <c r="E34" s="8">
        <v>3</v>
      </c>
      <c r="F34" s="41"/>
      <c r="G34" s="41">
        <f t="shared" si="1"/>
        <v>0</v>
      </c>
    </row>
    <row r="35" spans="1:7" s="1" customFormat="1" ht="15" customHeight="1">
      <c r="A35" s="3">
        <v>26</v>
      </c>
      <c r="B35" s="30"/>
      <c r="C35" s="37" t="s">
        <v>38</v>
      </c>
      <c r="D35" s="17" t="s">
        <v>12</v>
      </c>
      <c r="E35" s="8">
        <v>4</v>
      </c>
      <c r="F35" s="41"/>
      <c r="G35" s="41">
        <f t="shared" si="1"/>
        <v>0</v>
      </c>
    </row>
    <row r="36" spans="1:7" s="1" customFormat="1" ht="15" customHeight="1">
      <c r="A36" s="3">
        <v>27</v>
      </c>
      <c r="B36" s="14" t="s">
        <v>95</v>
      </c>
      <c r="C36" s="37" t="s">
        <v>39</v>
      </c>
      <c r="D36" s="17" t="s">
        <v>12</v>
      </c>
      <c r="E36" s="8">
        <v>2</v>
      </c>
      <c r="F36" s="41"/>
      <c r="G36" s="41">
        <f t="shared" si="1"/>
        <v>0</v>
      </c>
    </row>
    <row r="37" spans="1:7" s="1" customFormat="1" ht="15" customHeight="1">
      <c r="A37" s="3">
        <v>28</v>
      </c>
      <c r="B37" s="14" t="s">
        <v>96</v>
      </c>
      <c r="C37" s="37" t="s">
        <v>40</v>
      </c>
      <c r="D37" s="17" t="s">
        <v>12</v>
      </c>
      <c r="E37" s="8">
        <v>24</v>
      </c>
      <c r="F37" s="41"/>
      <c r="G37" s="41">
        <f t="shared" si="1"/>
        <v>0</v>
      </c>
    </row>
    <row r="38" spans="1:7" s="1" customFormat="1" ht="15" customHeight="1">
      <c r="A38" s="3">
        <v>29</v>
      </c>
      <c r="B38" s="14" t="s">
        <v>97</v>
      </c>
      <c r="C38" s="37" t="s">
        <v>41</v>
      </c>
      <c r="D38" s="17" t="s">
        <v>12</v>
      </c>
      <c r="E38" s="8">
        <v>47</v>
      </c>
      <c r="F38" s="41"/>
      <c r="G38" s="41">
        <f t="shared" si="1"/>
        <v>0</v>
      </c>
    </row>
    <row r="39" spans="1:7" s="1" customFormat="1" ht="15" customHeight="1">
      <c r="A39" s="3">
        <v>30</v>
      </c>
      <c r="B39" s="14" t="s">
        <v>98</v>
      </c>
      <c r="C39" s="37" t="s">
        <v>42</v>
      </c>
      <c r="D39" s="17" t="s">
        <v>12</v>
      </c>
      <c r="E39" s="8">
        <v>20</v>
      </c>
      <c r="F39" s="41"/>
      <c r="G39" s="41">
        <f t="shared" si="1"/>
        <v>0</v>
      </c>
    </row>
    <row r="40" spans="1:7" s="1" customFormat="1" ht="15" customHeight="1">
      <c r="A40" s="3">
        <v>31</v>
      </c>
      <c r="B40" s="14" t="s">
        <v>99</v>
      </c>
      <c r="C40" s="37" t="s">
        <v>43</v>
      </c>
      <c r="D40" s="17" t="s">
        <v>12</v>
      </c>
      <c r="E40" s="8">
        <v>1</v>
      </c>
      <c r="F40" s="41"/>
      <c r="G40" s="41">
        <f t="shared" si="1"/>
        <v>0</v>
      </c>
    </row>
    <row r="41" spans="1:7" s="1" customFormat="1" ht="17.25" customHeight="1">
      <c r="A41" s="3">
        <v>32</v>
      </c>
      <c r="B41" s="14" t="s">
        <v>100</v>
      </c>
      <c r="C41" s="37" t="s">
        <v>44</v>
      </c>
      <c r="D41" s="17" t="s">
        <v>12</v>
      </c>
      <c r="E41" s="8">
        <v>4</v>
      </c>
      <c r="F41" s="41"/>
      <c r="G41" s="41">
        <f t="shared" si="1"/>
        <v>0</v>
      </c>
    </row>
    <row r="42" spans="1:7" s="1" customFormat="1" ht="15.75" customHeight="1">
      <c r="A42" s="3">
        <v>33</v>
      </c>
      <c r="B42" s="14" t="s">
        <v>101</v>
      </c>
      <c r="C42" s="37" t="s">
        <v>45</v>
      </c>
      <c r="D42" s="17" t="s">
        <v>12</v>
      </c>
      <c r="E42" s="8">
        <v>16</v>
      </c>
      <c r="F42" s="41"/>
      <c r="G42" s="41">
        <f t="shared" si="1"/>
        <v>0</v>
      </c>
    </row>
    <row r="43" spans="1:7" s="1" customFormat="1" ht="21.75" customHeight="1">
      <c r="A43" s="3">
        <v>34</v>
      </c>
      <c r="B43" s="14" t="s">
        <v>102</v>
      </c>
      <c r="C43" s="37" t="s">
        <v>46</v>
      </c>
      <c r="D43" s="17" t="s">
        <v>12</v>
      </c>
      <c r="E43" s="8">
        <v>4</v>
      </c>
      <c r="F43" s="41"/>
      <c r="G43" s="41">
        <f t="shared" si="1"/>
        <v>0</v>
      </c>
    </row>
    <row r="44" spans="1:7" s="1" customFormat="1" ht="18.75" customHeight="1">
      <c r="A44" s="3">
        <v>35</v>
      </c>
      <c r="B44" s="14" t="s">
        <v>103</v>
      </c>
      <c r="C44" s="37" t="s">
        <v>47</v>
      </c>
      <c r="D44" s="17" t="s">
        <v>12</v>
      </c>
      <c r="E44" s="8">
        <v>12</v>
      </c>
      <c r="F44" s="41"/>
      <c r="G44" s="41">
        <f t="shared" si="1"/>
        <v>0</v>
      </c>
    </row>
    <row r="45" spans="1:7" s="1" customFormat="1" ht="27" customHeight="1">
      <c r="A45" s="3">
        <v>36</v>
      </c>
      <c r="B45" s="14" t="s">
        <v>104</v>
      </c>
      <c r="C45" s="37" t="s">
        <v>48</v>
      </c>
      <c r="D45" s="17" t="s">
        <v>12</v>
      </c>
      <c r="E45" s="8">
        <v>1</v>
      </c>
      <c r="F45" s="41"/>
      <c r="G45" s="41">
        <f t="shared" si="1"/>
        <v>0</v>
      </c>
    </row>
    <row r="46" spans="1:7" s="1" customFormat="1" ht="20.25" customHeight="1">
      <c r="A46" s="3">
        <v>37</v>
      </c>
      <c r="B46" s="14" t="s">
        <v>84</v>
      </c>
      <c r="C46" s="37" t="s">
        <v>49</v>
      </c>
      <c r="D46" s="17" t="s">
        <v>16</v>
      </c>
      <c r="E46" s="8">
        <v>118.82</v>
      </c>
      <c r="F46" s="41"/>
      <c r="G46" s="41">
        <f t="shared" si="1"/>
        <v>0</v>
      </c>
    </row>
    <row r="47" spans="1:7" s="1" customFormat="1" ht="19.5" customHeight="1">
      <c r="A47" s="3">
        <v>38</v>
      </c>
      <c r="B47" s="14" t="s">
        <v>105</v>
      </c>
      <c r="C47" s="37" t="s">
        <v>125</v>
      </c>
      <c r="D47" s="17" t="s">
        <v>12</v>
      </c>
      <c r="E47" s="8">
        <v>2</v>
      </c>
      <c r="F47" s="41"/>
      <c r="G47" s="41">
        <f t="shared" si="1"/>
        <v>0</v>
      </c>
    </row>
    <row r="48" spans="1:7" s="1" customFormat="1" ht="19.5" customHeight="1">
      <c r="A48" s="3">
        <v>39</v>
      </c>
      <c r="B48" s="14" t="s">
        <v>86</v>
      </c>
      <c r="C48" s="37" t="s">
        <v>19</v>
      </c>
      <c r="D48" s="17" t="s">
        <v>20</v>
      </c>
      <c r="E48" s="8">
        <v>18</v>
      </c>
      <c r="F48" s="41"/>
      <c r="G48" s="41">
        <f t="shared" si="1"/>
        <v>0</v>
      </c>
    </row>
    <row r="49" spans="1:7" s="1" customFormat="1" ht="24" customHeight="1">
      <c r="A49" s="3">
        <v>40</v>
      </c>
      <c r="B49" s="14" t="s">
        <v>106</v>
      </c>
      <c r="C49" s="37" t="s">
        <v>126</v>
      </c>
      <c r="D49" s="17" t="s">
        <v>12</v>
      </c>
      <c r="E49" s="8">
        <v>13</v>
      </c>
      <c r="F49" s="41"/>
      <c r="G49" s="41">
        <f t="shared" si="1"/>
        <v>0</v>
      </c>
    </row>
    <row r="50" spans="1:7" s="1" customFormat="1" ht="28.5" customHeight="1">
      <c r="A50" s="3">
        <v>41</v>
      </c>
      <c r="B50" s="14" t="s">
        <v>107</v>
      </c>
      <c r="C50" s="37" t="s">
        <v>119</v>
      </c>
      <c r="D50" s="17" t="s">
        <v>12</v>
      </c>
      <c r="E50" s="8">
        <v>1</v>
      </c>
      <c r="F50" s="41"/>
      <c r="G50" s="41">
        <f t="shared" si="1"/>
        <v>0</v>
      </c>
    </row>
    <row r="51" spans="1:7" s="1" customFormat="1" ht="18.75" customHeight="1">
      <c r="A51" s="3">
        <v>42</v>
      </c>
      <c r="B51" s="14" t="s">
        <v>108</v>
      </c>
      <c r="C51" s="37" t="s">
        <v>50</v>
      </c>
      <c r="D51" s="17" t="s">
        <v>12</v>
      </c>
      <c r="E51" s="8">
        <v>9</v>
      </c>
      <c r="F51" s="41"/>
      <c r="G51" s="41">
        <f t="shared" si="1"/>
        <v>0</v>
      </c>
    </row>
    <row r="52" spans="1:7" s="1" customFormat="1" ht="27" customHeight="1">
      <c r="A52" s="3">
        <v>43</v>
      </c>
      <c r="B52" s="14" t="s">
        <v>109</v>
      </c>
      <c r="C52" s="37" t="s">
        <v>51</v>
      </c>
      <c r="D52" s="17" t="s">
        <v>12</v>
      </c>
      <c r="E52" s="8">
        <v>9</v>
      </c>
      <c r="F52" s="41"/>
      <c r="G52" s="41">
        <f t="shared" si="1"/>
        <v>0</v>
      </c>
    </row>
    <row r="53" spans="1:7" s="1" customFormat="1" ht="26.25" customHeight="1">
      <c r="A53" s="3">
        <v>44</v>
      </c>
      <c r="B53" s="14" t="s">
        <v>52</v>
      </c>
      <c r="C53" s="37" t="s">
        <v>127</v>
      </c>
      <c r="D53" s="17" t="s">
        <v>53</v>
      </c>
      <c r="E53" s="8">
        <v>1865</v>
      </c>
      <c r="F53" s="41"/>
      <c r="G53" s="41">
        <f t="shared" si="1"/>
        <v>0</v>
      </c>
    </row>
    <row r="54" spans="1:7" s="1" customFormat="1" ht="26.25" customHeight="1">
      <c r="A54" s="3">
        <v>45</v>
      </c>
      <c r="B54" s="14" t="s">
        <v>54</v>
      </c>
      <c r="C54" s="37" t="s">
        <v>128</v>
      </c>
      <c r="D54" s="17" t="s">
        <v>53</v>
      </c>
      <c r="E54" s="8">
        <v>2735</v>
      </c>
      <c r="F54" s="41"/>
      <c r="G54" s="41">
        <f t="shared" si="1"/>
        <v>0</v>
      </c>
    </row>
    <row r="55" spans="1:7" s="1" customFormat="1" ht="18" customHeight="1">
      <c r="A55" s="3">
        <v>46</v>
      </c>
      <c r="B55" s="14" t="s">
        <v>55</v>
      </c>
      <c r="C55" s="37" t="s">
        <v>56</v>
      </c>
      <c r="D55" s="17" t="s">
        <v>53</v>
      </c>
      <c r="E55" s="8">
        <v>150</v>
      </c>
      <c r="F55" s="41"/>
      <c r="G55" s="41">
        <f t="shared" si="1"/>
        <v>0</v>
      </c>
    </row>
    <row r="56" spans="1:7" s="1" customFormat="1" ht="18.75" customHeight="1">
      <c r="A56" s="3">
        <v>47</v>
      </c>
      <c r="B56" s="14" t="s">
        <v>57</v>
      </c>
      <c r="C56" s="37" t="s">
        <v>58</v>
      </c>
      <c r="D56" s="17" t="s">
        <v>53</v>
      </c>
      <c r="E56" s="8">
        <v>120</v>
      </c>
      <c r="F56" s="41"/>
      <c r="G56" s="41">
        <f t="shared" si="1"/>
        <v>0</v>
      </c>
    </row>
    <row r="57" spans="1:7" s="1" customFormat="1" ht="42.75" customHeight="1">
      <c r="A57" s="3">
        <v>48</v>
      </c>
      <c r="B57" s="14" t="s">
        <v>59</v>
      </c>
      <c r="C57" s="35" t="s">
        <v>60</v>
      </c>
      <c r="D57" s="8" t="s">
        <v>53</v>
      </c>
      <c r="E57" s="8">
        <v>4600</v>
      </c>
      <c r="F57" s="41"/>
      <c r="G57" s="41">
        <f t="shared" si="1"/>
        <v>0</v>
      </c>
    </row>
    <row r="58" spans="1:7" s="1" customFormat="1" ht="28.5" customHeight="1">
      <c r="A58" s="3">
        <v>49</v>
      </c>
      <c r="B58" s="14" t="s">
        <v>61</v>
      </c>
      <c r="C58" s="37" t="s">
        <v>62</v>
      </c>
      <c r="D58" s="17" t="s">
        <v>53</v>
      </c>
      <c r="E58" s="8">
        <v>270</v>
      </c>
      <c r="F58" s="41"/>
      <c r="G58" s="41">
        <f t="shared" si="1"/>
        <v>0</v>
      </c>
    </row>
    <row r="59" spans="1:7" s="1" customFormat="1" ht="28.5" customHeight="1">
      <c r="A59" s="3">
        <v>50</v>
      </c>
      <c r="B59" s="14" t="s">
        <v>63</v>
      </c>
      <c r="C59" s="37" t="s">
        <v>64</v>
      </c>
      <c r="D59" s="17" t="s">
        <v>53</v>
      </c>
      <c r="E59" s="8">
        <v>85</v>
      </c>
      <c r="F59" s="41"/>
      <c r="G59" s="41">
        <f t="shared" si="1"/>
        <v>0</v>
      </c>
    </row>
    <row r="60" spans="1:7" s="1" customFormat="1" ht="26.25" customHeight="1">
      <c r="A60" s="3">
        <v>51</v>
      </c>
      <c r="B60" s="14" t="s">
        <v>65</v>
      </c>
      <c r="C60" s="37" t="s">
        <v>66</v>
      </c>
      <c r="D60" s="17" t="s">
        <v>12</v>
      </c>
      <c r="E60" s="8">
        <v>21</v>
      </c>
      <c r="F60" s="41"/>
      <c r="G60" s="41">
        <f t="shared" si="1"/>
        <v>0</v>
      </c>
    </row>
    <row r="61" spans="1:7" s="1" customFormat="1" ht="25.5" customHeight="1">
      <c r="A61" s="3">
        <v>52</v>
      </c>
      <c r="B61" s="14" t="s">
        <v>67</v>
      </c>
      <c r="C61" s="37" t="s">
        <v>68</v>
      </c>
      <c r="D61" s="17" t="s">
        <v>12</v>
      </c>
      <c r="E61" s="8">
        <v>14</v>
      </c>
      <c r="F61" s="41"/>
      <c r="G61" s="41">
        <f t="shared" si="1"/>
        <v>0</v>
      </c>
    </row>
    <row r="62" spans="1:7" s="1" customFormat="1" ht="25.5" customHeight="1">
      <c r="A62" s="3">
        <v>53</v>
      </c>
      <c r="B62" s="14" t="s">
        <v>69</v>
      </c>
      <c r="C62" s="37" t="s">
        <v>70</v>
      </c>
      <c r="D62" s="17" t="s">
        <v>12</v>
      </c>
      <c r="E62" s="8">
        <v>25</v>
      </c>
      <c r="F62" s="41"/>
      <c r="G62" s="41">
        <f t="shared" si="1"/>
        <v>0</v>
      </c>
    </row>
    <row r="63" spans="1:7" s="1" customFormat="1" ht="24" customHeight="1">
      <c r="A63" s="3">
        <v>54</v>
      </c>
      <c r="B63" s="14" t="s">
        <v>71</v>
      </c>
      <c r="C63" s="37" t="s">
        <v>72</v>
      </c>
      <c r="D63" s="17" t="s">
        <v>12</v>
      </c>
      <c r="E63" s="8">
        <v>81</v>
      </c>
      <c r="F63" s="41"/>
      <c r="G63" s="41">
        <f t="shared" si="1"/>
        <v>0</v>
      </c>
    </row>
    <row r="64" spans="1:7" s="1" customFormat="1" ht="28.5" customHeight="1">
      <c r="A64" s="3">
        <v>55</v>
      </c>
      <c r="B64" s="14" t="s">
        <v>73</v>
      </c>
      <c r="C64" s="37" t="s">
        <v>74</v>
      </c>
      <c r="D64" s="17" t="s">
        <v>12</v>
      </c>
      <c r="E64" s="8">
        <v>87</v>
      </c>
      <c r="F64" s="41"/>
      <c r="G64" s="41">
        <f t="shared" si="1"/>
        <v>0</v>
      </c>
    </row>
    <row r="65" spans="1:7" s="1" customFormat="1" ht="39" customHeight="1">
      <c r="A65" s="3">
        <v>56</v>
      </c>
      <c r="B65" s="14" t="s">
        <v>75</v>
      </c>
      <c r="C65" s="37" t="s">
        <v>111</v>
      </c>
      <c r="D65" s="17" t="s">
        <v>12</v>
      </c>
      <c r="E65" s="8">
        <v>25</v>
      </c>
      <c r="F65" s="41"/>
      <c r="G65" s="41">
        <f t="shared" si="1"/>
        <v>0</v>
      </c>
    </row>
    <row r="66" spans="1:7" s="1" customFormat="1" ht="42.75" customHeight="1">
      <c r="A66" s="3">
        <v>57</v>
      </c>
      <c r="B66" s="14" t="s">
        <v>76</v>
      </c>
      <c r="C66" s="35" t="s">
        <v>77</v>
      </c>
      <c r="D66" s="8" t="s">
        <v>53</v>
      </c>
      <c r="E66" s="8">
        <v>400</v>
      </c>
      <c r="F66" s="41"/>
      <c r="G66" s="41">
        <f t="shared" si="1"/>
        <v>0</v>
      </c>
    </row>
    <row r="67" spans="1:7" s="1" customFormat="1" ht="41.25" customHeight="1">
      <c r="A67" s="3">
        <v>58</v>
      </c>
      <c r="B67" s="14" t="s">
        <v>78</v>
      </c>
      <c r="C67" s="37" t="s">
        <v>79</v>
      </c>
      <c r="D67" s="17" t="s">
        <v>12</v>
      </c>
      <c r="E67" s="8">
        <v>84</v>
      </c>
      <c r="F67" s="41"/>
      <c r="G67" s="41">
        <f t="shared" si="1"/>
        <v>0</v>
      </c>
    </row>
    <row r="68" spans="1:7" s="1" customFormat="1" ht="58.5" customHeight="1">
      <c r="A68" s="3">
        <v>59</v>
      </c>
      <c r="B68" s="14" t="s">
        <v>80</v>
      </c>
      <c r="C68" s="37" t="s">
        <v>129</v>
      </c>
      <c r="D68" s="17" t="s">
        <v>12</v>
      </c>
      <c r="E68" s="8">
        <v>184</v>
      </c>
      <c r="F68" s="41"/>
      <c r="G68" s="41">
        <f t="shared" si="1"/>
        <v>0</v>
      </c>
    </row>
    <row r="69" spans="1:7" s="1" customFormat="1" ht="42.75" customHeight="1">
      <c r="A69" s="3">
        <v>60</v>
      </c>
      <c r="B69" s="14" t="s">
        <v>81</v>
      </c>
      <c r="C69" s="35" t="s">
        <v>110</v>
      </c>
      <c r="D69" s="8" t="s">
        <v>12</v>
      </c>
      <c r="E69" s="8">
        <v>46</v>
      </c>
      <c r="F69" s="41"/>
      <c r="G69" s="41">
        <f t="shared" si="1"/>
        <v>0</v>
      </c>
    </row>
    <row r="70" spans="1:7" s="1" customFormat="1" ht="23.25" customHeight="1" thickBot="1">
      <c r="A70" s="9">
        <v>61</v>
      </c>
      <c r="B70" s="33"/>
      <c r="C70" s="38" t="s">
        <v>130</v>
      </c>
      <c r="D70" s="18" t="s">
        <v>112</v>
      </c>
      <c r="E70" s="18" t="s">
        <v>113</v>
      </c>
      <c r="F70" s="39">
        <v>237107.27</v>
      </c>
      <c r="G70" s="39">
        <f t="shared" si="1"/>
        <v>237107.27</v>
      </c>
    </row>
    <row r="71" spans="1:7" s="1" customFormat="1" ht="27" customHeight="1" thickTop="1" thickBot="1">
      <c r="A71" s="4"/>
      <c r="B71" s="15"/>
      <c r="C71" s="24"/>
      <c r="D71" s="60" t="s">
        <v>0</v>
      </c>
      <c r="E71" s="61"/>
      <c r="F71" s="62">
        <f>SUM(G9:G70)</f>
        <v>237107.27</v>
      </c>
      <c r="G71" s="63"/>
    </row>
    <row r="72" spans="1:7" s="1" customFormat="1" ht="27" customHeight="1" thickTop="1" thickBot="1">
      <c r="A72" s="5"/>
      <c r="B72" s="16"/>
      <c r="C72" s="25"/>
      <c r="D72" s="60" t="s">
        <v>3</v>
      </c>
      <c r="E72" s="61"/>
      <c r="F72" s="62">
        <f>F71*0.2</f>
        <v>47421.453999999998</v>
      </c>
      <c r="G72" s="63"/>
    </row>
    <row r="73" spans="1:7" s="1" customFormat="1" ht="27" customHeight="1" thickTop="1" thickBot="1">
      <c r="A73" s="5"/>
      <c r="B73" s="16"/>
      <c r="C73" s="25"/>
      <c r="D73" s="60" t="s">
        <v>1</v>
      </c>
      <c r="E73" s="61"/>
      <c r="F73" s="62">
        <f>SUM(F71:F72)</f>
        <v>284528.72399999999</v>
      </c>
      <c r="G73" s="63"/>
    </row>
    <row r="74" spans="1:7" s="1" customFormat="1" ht="7.5" customHeight="1" thickTop="1">
      <c r="B74" s="12"/>
      <c r="C74" s="23"/>
      <c r="D74" s="12"/>
      <c r="E74" s="12"/>
      <c r="F74" s="21"/>
      <c r="G74" s="21"/>
    </row>
    <row r="75" spans="1:7" s="1" customFormat="1" ht="27.75" customHeight="1" thickBot="1">
      <c r="B75" s="12"/>
      <c r="C75" s="59" t="s">
        <v>2</v>
      </c>
      <c r="D75" s="59"/>
      <c r="E75" s="59"/>
      <c r="F75" s="59"/>
      <c r="G75" s="21"/>
    </row>
    <row r="76" spans="1:7" ht="27.75" customHeight="1" thickTop="1" thickBot="1">
      <c r="C76" s="19" t="s">
        <v>0</v>
      </c>
      <c r="D76" s="47">
        <f>F71</f>
        <v>237107.27</v>
      </c>
      <c r="E76" s="48"/>
      <c r="F76" s="49"/>
    </row>
    <row r="77" spans="1:7" ht="27.75" customHeight="1" thickTop="1" thickBot="1">
      <c r="C77" s="19" t="s">
        <v>3</v>
      </c>
      <c r="D77" s="47">
        <f>F72</f>
        <v>47421.453999999998</v>
      </c>
      <c r="E77" s="48"/>
      <c r="F77" s="49"/>
    </row>
    <row r="78" spans="1:7" ht="27.75" customHeight="1" thickTop="1" thickBot="1">
      <c r="C78" s="19" t="s">
        <v>115</v>
      </c>
      <c r="D78" s="47">
        <f>F73</f>
        <v>284528.72399999999</v>
      </c>
      <c r="E78" s="48"/>
      <c r="F78" s="49"/>
    </row>
    <row r="79" spans="1:7" ht="21" customHeight="1" thickTop="1"/>
    <row r="80" spans="1:7" ht="34.5" customHeight="1">
      <c r="A80" s="58" t="s">
        <v>114</v>
      </c>
      <c r="B80" s="58"/>
      <c r="C80" s="58"/>
      <c r="D80" s="58"/>
      <c r="E80" s="58"/>
      <c r="F80" s="58"/>
      <c r="G80" s="58"/>
    </row>
  </sheetData>
  <mergeCells count="16">
    <mergeCell ref="A80:G80"/>
    <mergeCell ref="D78:F78"/>
    <mergeCell ref="C75:F75"/>
    <mergeCell ref="D71:E71"/>
    <mergeCell ref="D72:E72"/>
    <mergeCell ref="D73:E73"/>
    <mergeCell ref="F71:G71"/>
    <mergeCell ref="F72:G72"/>
    <mergeCell ref="F73:G73"/>
    <mergeCell ref="A5:G5"/>
    <mergeCell ref="D76:F76"/>
    <mergeCell ref="D77:F77"/>
    <mergeCell ref="A4:G4"/>
    <mergeCell ref="A2:G2"/>
    <mergeCell ref="A7:G7"/>
    <mergeCell ref="A29:G29"/>
  </mergeCells>
  <pageMargins left="0.31" right="0.22" top="0.37" bottom="0.38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2026-07-31T16:38:22Z</dcterms:modified>
</cp:coreProperties>
</file>