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DAO\INV\Travaux\Construction\LYCEE COLLEGIAL AL IRFANE - Copie\CPS travaux Lycée collégial AL IRFANE\"/>
    </mc:Choice>
  </mc:AlternateContent>
  <xr:revisionPtr revIDLastSave="0" documentId="13_ncr:1_{7E326A92-718A-4D04-9D80-93767391CF18}" xr6:coauthVersionLast="47" xr6:coauthVersionMax="47" xr10:uidLastSave="{00000000-0000-0000-0000-000000000000}"/>
  <bookViews>
    <workbookView xWindow="-110" yWindow="-110" windowWidth="19420" windowHeight="10420" tabRatio="851" xr2:uid="{00000000-000D-0000-FFFF-FFFF00000000}"/>
  </bookViews>
  <sheets>
    <sheet name="Bordereau" sheetId="8" r:id="rId1"/>
  </sheets>
  <definedNames>
    <definedName name="_xlnm.Print_Area" localSheetId="0">Bordereau!$A$1:$F$209</definedName>
  </definedNames>
  <calcPr calcId="191029"/>
</workbook>
</file>

<file path=xl/calcChain.xml><?xml version="1.0" encoding="utf-8"?>
<calcChain xmlns="http://schemas.openxmlformats.org/spreadsheetml/2006/main">
  <c r="F96" i="8" l="1"/>
  <c r="A96" i="8"/>
  <c r="F184" i="8" l="1"/>
  <c r="F195" i="8"/>
  <c r="F203" i="8"/>
  <c r="F78" i="8"/>
  <c r="F196" i="8"/>
  <c r="F191" i="8"/>
  <c r="F29" i="8"/>
  <c r="F22" i="8"/>
  <c r="F55" i="8"/>
  <c r="F42" i="8"/>
  <c r="F28" i="8"/>
  <c r="F181" i="8"/>
  <c r="F141" i="8"/>
  <c r="F204" i="8"/>
  <c r="F67" i="8"/>
  <c r="F87" i="8" l="1"/>
  <c r="F81" i="8"/>
  <c r="F188" i="8"/>
  <c r="F82" i="8"/>
  <c r="F85" i="8"/>
  <c r="F90" i="8"/>
  <c r="F86" i="8"/>
  <c r="F46" i="8"/>
  <c r="F50" i="8"/>
  <c r="F45" i="8"/>
  <c r="F34" i="8"/>
  <c r="F33" i="8"/>
  <c r="F118" i="8"/>
  <c r="F125" i="8"/>
  <c r="F202" i="8"/>
  <c r="F201" i="8"/>
  <c r="F200" i="8"/>
  <c r="F199" i="8"/>
  <c r="F198" i="8"/>
  <c r="F197" i="8"/>
  <c r="F194" i="8"/>
  <c r="F193" i="8"/>
  <c r="F183" i="8"/>
  <c r="F182" i="8"/>
  <c r="F178" i="8"/>
  <c r="F175" i="8"/>
  <c r="F174" i="8"/>
  <c r="F173" i="8"/>
  <c r="F172" i="8"/>
  <c r="F171" i="8"/>
  <c r="F170" i="8"/>
  <c r="F169" i="8"/>
  <c r="F168" i="8"/>
  <c r="F167" i="8"/>
  <c r="F165" i="8"/>
  <c r="F164" i="8"/>
  <c r="F163" i="8"/>
  <c r="F162" i="8"/>
  <c r="F161" i="8"/>
  <c r="F160" i="8"/>
  <c r="F159" i="8"/>
  <c r="F158" i="8"/>
  <c r="F157" i="8"/>
  <c r="F155" i="8"/>
  <c r="F154" i="8"/>
  <c r="F153" i="8"/>
  <c r="F152" i="8"/>
  <c r="F150" i="8"/>
  <c r="F149" i="8"/>
  <c r="F148" i="8"/>
  <c r="F147" i="8"/>
  <c r="F146" i="8"/>
  <c r="F145" i="8"/>
  <c r="F143" i="8"/>
  <c r="F140" i="8"/>
  <c r="F139" i="8"/>
  <c r="F138" i="8"/>
  <c r="F136" i="8"/>
  <c r="F135" i="8"/>
  <c r="F134" i="8"/>
  <c r="F133" i="8"/>
  <c r="F132" i="8"/>
  <c r="F131" i="8"/>
  <c r="F130" i="8"/>
  <c r="F129" i="8"/>
  <c r="F127" i="8"/>
  <c r="F124" i="8"/>
  <c r="F123" i="8"/>
  <c r="F122" i="8"/>
  <c r="F121" i="8"/>
  <c r="F120" i="8"/>
  <c r="F117" i="8"/>
  <c r="F116" i="8"/>
  <c r="F115" i="8"/>
  <c r="F113" i="8"/>
  <c r="F112" i="8"/>
  <c r="F111" i="8"/>
  <c r="F110" i="8"/>
  <c r="F109" i="8"/>
  <c r="F108" i="8"/>
  <c r="F107" i="8"/>
  <c r="F105" i="8"/>
  <c r="F104" i="8"/>
  <c r="F103" i="8"/>
  <c r="F102" i="8"/>
  <c r="F101" i="8"/>
  <c r="F100" i="8"/>
  <c r="F98" i="8"/>
  <c r="F95" i="8"/>
  <c r="F93" i="8"/>
  <c r="F91" i="8"/>
  <c r="F88" i="8"/>
  <c r="F77" i="8"/>
  <c r="F61" i="8"/>
  <c r="F43" i="8"/>
  <c r="F41" i="8"/>
  <c r="F40" i="8"/>
  <c r="F39" i="8"/>
  <c r="F38" i="8"/>
  <c r="F37" i="8"/>
  <c r="F35" i="8"/>
  <c r="F32" i="8"/>
  <c r="F31" i="8"/>
  <c r="F30" i="8"/>
  <c r="F27" i="8"/>
  <c r="F26" i="8"/>
  <c r="F24" i="8"/>
  <c r="F23" i="8"/>
  <c r="F20" i="8"/>
  <c r="F19" i="8"/>
  <c r="F18" i="8"/>
  <c r="F17" i="8"/>
  <c r="F16" i="8"/>
  <c r="F15" i="8"/>
  <c r="F14" i="8"/>
  <c r="F13" i="8"/>
  <c r="F12" i="8"/>
  <c r="F11" i="8"/>
  <c r="F10" i="8"/>
  <c r="F180" i="8"/>
  <c r="F179" i="8"/>
  <c r="F177" i="8"/>
  <c r="F176" i="8"/>
  <c r="F137" i="8"/>
  <c r="F128" i="8"/>
  <c r="F126" i="8"/>
  <c r="F94" i="8"/>
  <c r="F92" i="8"/>
  <c r="F89" i="8"/>
  <c r="F83" i="8"/>
  <c r="F80" i="8"/>
  <c r="F76" i="8"/>
  <c r="F75" i="8"/>
  <c r="F74" i="8"/>
  <c r="F73" i="8"/>
  <c r="F72" i="8"/>
  <c r="F71" i="8"/>
  <c r="F70" i="8"/>
  <c r="F69" i="8"/>
  <c r="F66" i="8"/>
  <c r="F65" i="8"/>
  <c r="F64" i="8"/>
  <c r="F63" i="8"/>
  <c r="F62" i="8"/>
  <c r="F60" i="8"/>
  <c r="F59" i="8"/>
  <c r="F58" i="8"/>
  <c r="F57" i="8"/>
  <c r="F54" i="8"/>
  <c r="F53" i="8"/>
  <c r="F52" i="8"/>
  <c r="F51" i="8"/>
  <c r="F49" i="8"/>
  <c r="F48" i="8"/>
  <c r="F47" i="8"/>
  <c r="F189" i="8" l="1"/>
  <c r="F187" i="8"/>
  <c r="F190" i="8"/>
  <c r="F44" i="8"/>
  <c r="F186" i="8"/>
  <c r="A193" i="8"/>
  <c r="A194" i="8" s="1"/>
  <c r="A186" i="8"/>
  <c r="A187" i="8" s="1"/>
  <c r="A188" i="8" s="1"/>
  <c r="A189" i="8" s="1"/>
  <c r="A190" i="8" s="1"/>
  <c r="A191" i="8" s="1"/>
  <c r="A143" i="8"/>
  <c r="A98" i="8"/>
  <c r="A99" i="8" s="1"/>
  <c r="A102" i="8" s="1"/>
  <c r="A103" i="8" s="1"/>
  <c r="A104" i="8" s="1"/>
  <c r="A105" i="8" s="1"/>
  <c r="A106" i="8" s="1"/>
  <c r="A114" i="8" s="1"/>
  <c r="A119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80" i="8"/>
  <c r="A69" i="8"/>
  <c r="A70" i="8" s="1"/>
  <c r="A71" i="8" s="1"/>
  <c r="A72" i="8" s="1"/>
  <c r="A73" i="8" s="1"/>
  <c r="A74" i="8" s="1"/>
  <c r="A75" i="8" s="1"/>
  <c r="A76" i="8" s="1"/>
  <c r="A77" i="8" s="1"/>
  <c r="A78" i="8" s="1"/>
  <c r="A57" i="8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11" i="8"/>
  <c r="F205" i="8" l="1"/>
  <c r="F207" i="8" s="1"/>
  <c r="F208" i="8" s="1"/>
  <c r="F209" i="8" s="1"/>
  <c r="A195" i="8"/>
  <c r="A196" i="8" s="1"/>
  <c r="A197" i="8" s="1"/>
  <c r="A198" i="8" s="1"/>
  <c r="A199" i="8" s="1"/>
  <c r="A200" i="8" s="1"/>
  <c r="A201" i="8" s="1"/>
  <c r="A202" i="8" s="1"/>
  <c r="A203" i="8" s="1"/>
  <c r="A204" i="8" s="1"/>
  <c r="A81" i="8"/>
  <c r="A82" i="8" s="1"/>
  <c r="A83" i="8" s="1"/>
  <c r="A84" i="8" s="1"/>
  <c r="A87" i="8" s="1"/>
  <c r="A88" i="8" s="1"/>
  <c r="A89" i="8" s="1"/>
  <c r="A90" i="8" s="1"/>
  <c r="A91" i="8" s="1"/>
  <c r="A92" i="8" s="1"/>
  <c r="A93" i="8" s="1"/>
  <c r="A94" i="8" s="1"/>
  <c r="A95" i="8" s="1"/>
  <c r="A144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5" i="8" s="1"/>
  <c r="A30" i="8" s="1"/>
  <c r="A31" i="8" s="1"/>
  <c r="A32" i="8" s="1"/>
  <c r="A33" i="8" s="1"/>
  <c r="A34" i="8" s="1"/>
  <c r="A35" i="8" s="1"/>
  <c r="A36" i="8" s="1"/>
  <c r="A40" i="8" s="1"/>
  <c r="A41" i="8" l="1"/>
  <c r="A150" i="8"/>
  <c r="A151" i="8" s="1"/>
  <c r="A42" i="8" l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156" i="8"/>
  <c r="A161" i="8" s="1"/>
  <c r="A162" i="8" s="1"/>
  <c r="A163" i="8" s="1"/>
  <c r="A164" i="8" s="1"/>
  <c r="A165" i="8" s="1"/>
  <c r="A166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F206" authorId="0" shapeId="0" xr:uid="{00000000-0006-0000-0700-000001000000}">
      <text>
        <r>
          <rPr>
            <b/>
            <sz val="9"/>
            <color indexed="10"/>
            <rFont val="Tahoma"/>
            <family val="2"/>
          </rPr>
          <t>* Saisir un pourcentage positif en cas de majoration;
* Saisir un pourcentage négatif en cas de rabais</t>
        </r>
      </text>
    </comment>
  </commentList>
</comments>
</file>

<file path=xl/sharedStrings.xml><?xml version="1.0" encoding="utf-8"?>
<sst xmlns="http://schemas.openxmlformats.org/spreadsheetml/2006/main" count="434" uniqueCount="222">
  <si>
    <t>U</t>
  </si>
  <si>
    <t>AMENAGEMENT EXTERIEUR</t>
  </si>
  <si>
    <t>GROS ŒUVRES</t>
  </si>
  <si>
    <t>Apport et compactage de tout venant</t>
  </si>
  <si>
    <t>Béton de propreté</t>
  </si>
  <si>
    <t>Gros béton</t>
  </si>
  <si>
    <t>Arase étanche</t>
  </si>
  <si>
    <t>Herissonnage en pierre sèche</t>
  </si>
  <si>
    <t>Forme  en béton compris acier</t>
  </si>
  <si>
    <t>Renformis en béton</t>
  </si>
  <si>
    <t>Canalisation en PVC pour évacuation</t>
  </si>
  <si>
    <t>a</t>
  </si>
  <si>
    <t>ml</t>
  </si>
  <si>
    <t>b</t>
  </si>
  <si>
    <t>Diamètre 200 mm</t>
  </si>
  <si>
    <t>REGARDS</t>
  </si>
  <si>
    <t>c</t>
  </si>
  <si>
    <t>Caniveau en béton</t>
  </si>
  <si>
    <t>Fosse septique en B.A</t>
  </si>
  <si>
    <t>Puits perdus</t>
  </si>
  <si>
    <t>Béton pour structure en élévation</t>
  </si>
  <si>
    <t>Acier  HA  pour structure en élévation</t>
  </si>
  <si>
    <t>Plancher hourdis complet simple ou jumelé</t>
  </si>
  <si>
    <t>Doubles cloisons en briques creuses compris linteaux, appuis et raidisseurs</t>
  </si>
  <si>
    <t>Maçonnerie en agglos de 20cm compris linteaux, appuis et raidisseurs</t>
  </si>
  <si>
    <t>Maçonnerie en agglos de 10cm compris linteaux, appuis et raidisseurs</t>
  </si>
  <si>
    <t>Enduit hydrofuge sur appuis de fenêtre, et dessus d'acrotère</t>
  </si>
  <si>
    <t xml:space="preserve">Enduit  plâtre </t>
  </si>
  <si>
    <t>Corniche en plâtre de 0,10 à 0,15m de hauteur</t>
  </si>
  <si>
    <t>Traitement de joint de dilatation</t>
  </si>
  <si>
    <t>Table de professeur ou de préparation</t>
  </si>
  <si>
    <t>Couvre joint en plomb</t>
  </si>
  <si>
    <t>REVETEMENT DE SOL ET MUR</t>
  </si>
  <si>
    <t>Granito poli 50% blanc</t>
  </si>
  <si>
    <t>Plinthe ou retombé en granito poli 50% blanc</t>
  </si>
  <si>
    <t>Grés cérame de 8 mm teinté dans la masse</t>
  </si>
  <si>
    <t>Plinthe ou retombée en grés cérame</t>
  </si>
  <si>
    <t>ETANCHEITE</t>
  </si>
  <si>
    <t>Forme de pente et chape de lissage</t>
  </si>
  <si>
    <t>Etanchéité bicouche</t>
  </si>
  <si>
    <t>Relief d'étanchéité</t>
  </si>
  <si>
    <t>Protection par dalots en béton</t>
  </si>
  <si>
    <t>Protection de relief d'étanchéité</t>
  </si>
  <si>
    <t>Etanchéité légère</t>
  </si>
  <si>
    <t>Gargouille en plomb avec crapaudine</t>
  </si>
  <si>
    <t>Gueulard en béton armé</t>
  </si>
  <si>
    <t>Gueulard en TFG</t>
  </si>
  <si>
    <t>Portes, Fenêtres, et châssis en Aluminium</t>
  </si>
  <si>
    <t>Porte métallique</t>
  </si>
  <si>
    <t>Grille de protection</t>
  </si>
  <si>
    <t>Grille métallique pour caniveau</t>
  </si>
  <si>
    <t>N°</t>
  </si>
  <si>
    <t>TOTAL HT</t>
  </si>
  <si>
    <t>Béton cyclopien</t>
  </si>
  <si>
    <t>Enseigne en inox</t>
  </si>
  <si>
    <t>Main courante</t>
  </si>
  <si>
    <t>Boite de coupure</t>
  </si>
  <si>
    <t>Coffret de compteur</t>
  </si>
  <si>
    <t>Tableau général basse tension</t>
  </si>
  <si>
    <t>Boite de distribution</t>
  </si>
  <si>
    <t>Mise à la terre</t>
  </si>
  <si>
    <t>Câble armé en cuivre</t>
  </si>
  <si>
    <t>4x35mm²+T</t>
  </si>
  <si>
    <t>4x25mm²+T</t>
  </si>
  <si>
    <t>4x16mm²+T</t>
  </si>
  <si>
    <t>d</t>
  </si>
  <si>
    <t>4x10mm²+T</t>
  </si>
  <si>
    <t>e</t>
  </si>
  <si>
    <t>4x6mm²+T</t>
  </si>
  <si>
    <t>f</t>
  </si>
  <si>
    <t>2x6mm²+T</t>
  </si>
  <si>
    <t xml:space="preserve">Foyers lumineux </t>
  </si>
  <si>
    <t xml:space="preserve">Prise de courant </t>
  </si>
  <si>
    <t>Sonnerie</t>
  </si>
  <si>
    <t>Sirène</t>
  </si>
  <si>
    <t>Hublot étanche D 20 cm</t>
  </si>
  <si>
    <t>Led panel 36w</t>
  </si>
  <si>
    <t>Blocs autonome de sécurité</t>
  </si>
  <si>
    <t>Plinthe Informatique</t>
  </si>
  <si>
    <t>Câblage Télévision</t>
  </si>
  <si>
    <t>Prises Télévision</t>
  </si>
  <si>
    <t>Support de vidéo projecteur compris filerie</t>
  </si>
  <si>
    <t>Système de détection d’incendie</t>
  </si>
  <si>
    <t>PLOMBERIE-SANITAIRE</t>
  </si>
  <si>
    <t>Niche compteur y compris nourrisse</t>
  </si>
  <si>
    <t>D 25mm</t>
  </si>
  <si>
    <t>D 20mm</t>
  </si>
  <si>
    <t>D 16mm</t>
  </si>
  <si>
    <t>Tableau collecteur à portillon inox</t>
  </si>
  <si>
    <t>Canalisation extérieure en polyéthylène PN 16 bars</t>
  </si>
  <si>
    <t>D 40 mm</t>
  </si>
  <si>
    <t>D 32mm</t>
  </si>
  <si>
    <t>D 25 mm</t>
  </si>
  <si>
    <t>Vanne d'arrêt sous regard</t>
  </si>
  <si>
    <t>Bouche d’arrosage</t>
  </si>
  <si>
    <t>Canalisation en P.V.C. pour évacuation</t>
  </si>
  <si>
    <t>Diamètre 140 mm</t>
  </si>
  <si>
    <t>Diamètre 125 mm</t>
  </si>
  <si>
    <t>Diamètre 110 mm</t>
  </si>
  <si>
    <t>Diamètre 75 mm</t>
  </si>
  <si>
    <t>Diamètre 50 mm</t>
  </si>
  <si>
    <t>Siphon de sol en cuivre 20cm x 20cm</t>
  </si>
  <si>
    <t>Equipement de douches collectives</t>
  </si>
  <si>
    <t>Lavabo sur colonne</t>
  </si>
  <si>
    <t>Cuvette de laboratoire</t>
  </si>
  <si>
    <t>Lavabo  collectif</t>
  </si>
  <si>
    <t xml:space="preserve">W.C à l’anglaise </t>
  </si>
  <si>
    <t>W.C. à la turque</t>
  </si>
  <si>
    <t>PEINTURE</t>
  </si>
  <si>
    <t>Peinture vinylique sur façades compris couche de protection</t>
  </si>
  <si>
    <t>Peinture vinylique mate intérieure sur murs et plafonds</t>
  </si>
  <si>
    <t>Peinture glycérophtalique laquée sur murs et plafonds intérieurs</t>
  </si>
  <si>
    <t>Peinture glycérophtalique laquée sur menuiserie bois.</t>
  </si>
  <si>
    <t>Peinture glycérophtalique laquée sur menuiserie-métallique</t>
  </si>
  <si>
    <t>Banc de jardin préfabriqué en béton lisse</t>
  </si>
  <si>
    <t>DÉSIGNATION</t>
  </si>
  <si>
    <t>Q</t>
  </si>
  <si>
    <t>prix unitaire HT en Dhs</t>
  </si>
  <si>
    <t>m3</t>
  </si>
  <si>
    <t>m2</t>
  </si>
  <si>
    <t>regard 50*50</t>
  </si>
  <si>
    <t>regard 70*70 visitable</t>
  </si>
  <si>
    <t>u</t>
  </si>
  <si>
    <t>kg</t>
  </si>
  <si>
    <t>pour hourdis (15 ou 16cm) + dalle de compression</t>
  </si>
  <si>
    <t>pour hourdis 20cm + dalle de compression</t>
  </si>
  <si>
    <t>pour hourdis 25cm + dalle de compression</t>
  </si>
  <si>
    <t>Faux plafond en staff lisse compris joints creux</t>
  </si>
  <si>
    <t xml:space="preserve"> MENUISERIE BOIS -METALIQUE ET ALLU</t>
  </si>
  <si>
    <t>sans vitrage</t>
  </si>
  <si>
    <t>avec vitrage de 6mm</t>
  </si>
  <si>
    <t>ELECTRICITE</t>
  </si>
  <si>
    <t>monophasé</t>
  </si>
  <si>
    <t xml:space="preserve"> triphasé</t>
  </si>
  <si>
    <t>ens</t>
  </si>
  <si>
    <t>foyer simple allumage</t>
  </si>
  <si>
    <t>foyer en Va et Vient</t>
  </si>
  <si>
    <t>foyer sur bouton poussoir</t>
  </si>
  <si>
    <t>foyer supplémentaire</t>
  </si>
  <si>
    <t>2 x 10/16A + T</t>
  </si>
  <si>
    <t>2  x 16A + T  étanche</t>
  </si>
  <si>
    <t xml:space="preserve">Mur de clôture en voile de 15 cm ; h= 2.20m </t>
  </si>
  <si>
    <t xml:space="preserve">Mur de clôture en agglos de 20 cm  h = 2,00m </t>
  </si>
  <si>
    <t>Terrains de sport y compris équipement</t>
  </si>
  <si>
    <r>
      <t xml:space="preserve">Béton armé en fondation </t>
    </r>
    <r>
      <rPr>
        <u/>
        <sz val="11"/>
        <rFont val="Calibri"/>
        <family val="2"/>
      </rPr>
      <t>y compris acier</t>
    </r>
  </si>
  <si>
    <t>Fouilles en pleine masse dans tous terrains y compris rocher et évacuation.</t>
  </si>
  <si>
    <t>Fouilles en puits, tranchées ou rigoles dans tous terrains y compris rocher et évacuation.</t>
  </si>
  <si>
    <t xml:space="preserve">Tôle de 4mm découpe laser </t>
  </si>
  <si>
    <t>Barre d'appuis pour PMR en tube d'inox D 50mm</t>
  </si>
  <si>
    <t>Lampadaire solaire LED autonome</t>
  </si>
  <si>
    <t>D 50 mm</t>
  </si>
  <si>
    <r>
      <t xml:space="preserve">Béton armé </t>
    </r>
    <r>
      <rPr>
        <u/>
        <sz val="11"/>
        <rFont val="Calibri"/>
        <family val="2"/>
      </rPr>
      <t>compris acier</t>
    </r>
    <r>
      <rPr>
        <sz val="11"/>
        <rFont val="Calibri"/>
        <family val="2"/>
      </rPr>
      <t xml:space="preserve"> pour: escaliers, dallettes, acrotères, couronnements, encadrements, et éléments décoratifs</t>
    </r>
  </si>
  <si>
    <t>Production ECS solaire 300 litres</t>
  </si>
  <si>
    <t>Bordure de trottoir type T1</t>
  </si>
  <si>
    <t>Tube en fer galvanisé DN 40mm</t>
  </si>
  <si>
    <t>D 50mm</t>
  </si>
  <si>
    <t>D 40mm</t>
  </si>
  <si>
    <t>Canalisation en Tube Polyéthylène Réticulé (PER type BARBI)</t>
  </si>
  <si>
    <t>Système de surveillance à 8 caméras de 8Mp</t>
  </si>
  <si>
    <t>Gravier résine d’épaisseur minimale 1cm</t>
  </si>
  <si>
    <t>D 63 mm</t>
  </si>
  <si>
    <t>4x50mm²+T</t>
  </si>
  <si>
    <t>g</t>
  </si>
  <si>
    <t>Canalisation en Tube Polypropylène Random (PPR)</t>
  </si>
  <si>
    <t>Chauffe-eau électrique instantané</t>
  </si>
  <si>
    <t>Tableau de brassage informatique</t>
  </si>
  <si>
    <t>Echelle métallique</t>
  </si>
  <si>
    <t>Tableau de protection</t>
  </si>
  <si>
    <t>3  x 20A +N+ T</t>
  </si>
  <si>
    <t xml:space="preserve">Boite de raccordement téléphonique ou informatique </t>
  </si>
  <si>
    <t>Prises téléphoniques compris filerie</t>
  </si>
  <si>
    <t>Prise informatique compris filerie</t>
  </si>
  <si>
    <t xml:space="preserve">Armoire incendie DN 33mm </t>
  </si>
  <si>
    <t>Extincteur 9 litres</t>
  </si>
  <si>
    <t>Plantation de palmiers h=3m apparente</t>
  </si>
  <si>
    <t>Mur en claustra de terre cuite</t>
  </si>
  <si>
    <t xml:space="preserve">ROYAUME DU MAROC
MINISTERE DE L’EDUCATION NATIONALE, DE L’ENSEIGNEMENT PRESCOLAIRE ET DU SPORT
ACADEMIE REGIONALE D’EDUCATION &amp; DE FORMATION MARRAKECH SAFI
DIRECTION PROVINCIALE AL HAOUZ
</t>
  </si>
  <si>
    <t>Enduit extérieur au mortier tyrolien</t>
  </si>
  <si>
    <t>Diamètre 315 mm</t>
  </si>
  <si>
    <t>TOTAL H.T.</t>
  </si>
  <si>
    <t>POURCENTAGE DE "RABAIS OU MAJORATION" SOUMIS PAR LE CONCURRENT</t>
  </si>
  <si>
    <t>TOTAL HT APRES RABAIS OU MAJORATION</t>
  </si>
  <si>
    <t>T V A 20%</t>
  </si>
  <si>
    <t>TOTAL T T C</t>
  </si>
  <si>
    <t>BORDEREAU DES PRIX DETAIL ESTIMATIF</t>
  </si>
  <si>
    <t>Plaque signalétique 32cm x 23cm</t>
  </si>
  <si>
    <t>Revêtement en granit compris plinthe et retombé</t>
  </si>
  <si>
    <t>Descentes en béton hydrofuge</t>
  </si>
  <si>
    <t>Porte à lames</t>
  </si>
  <si>
    <t>Projecteur autonome led 200w</t>
  </si>
  <si>
    <t>Caniveau inox 30 cm</t>
  </si>
  <si>
    <t>Maçonnerie en agglos de 15cm compris linteaux, appuis et raidisseurs</t>
  </si>
  <si>
    <t>Marche en marbre et contre marche en faïence.</t>
  </si>
  <si>
    <t>Revêtement en résine époxydique</t>
  </si>
  <si>
    <t>Revêtement en résine acrylique 3mm</t>
  </si>
  <si>
    <t>Plafonnier ou applique led 24w</t>
  </si>
  <si>
    <t>Peinture acrylique sur terrains</t>
  </si>
  <si>
    <t>Garde-corps métallique</t>
  </si>
  <si>
    <t>Porte isoplane en MDF de 7mm</t>
  </si>
  <si>
    <t>Placard en MDF de 5mm compris étagères</t>
  </si>
  <si>
    <t>Mat porte drapeau</t>
  </si>
  <si>
    <t>Corbeille préfabriquée en béton lisse</t>
  </si>
  <si>
    <t>Habillage des façades en plaques de pierre</t>
  </si>
  <si>
    <t>Luminaire led suspendu</t>
  </si>
  <si>
    <t xml:space="preserve">Dallage en béton brossé pour allées et trottoirs </t>
  </si>
  <si>
    <t>Travaux de construction du lycée collégial avec internat AL IRFANE à la C.T. Ouzguita</t>
  </si>
  <si>
    <t>Diamètre 400 mm</t>
  </si>
  <si>
    <t>regard siphonné de 1,2m x 0,80m</t>
  </si>
  <si>
    <t>regard 100*100 cm visitable</t>
  </si>
  <si>
    <t>Enduit ciment intérieur</t>
  </si>
  <si>
    <t>Etanchéité verticale des voiles</t>
  </si>
  <si>
    <t>Equipement de chambre froide</t>
  </si>
  <si>
    <t xml:space="preserve"> </t>
  </si>
  <si>
    <t xml:space="preserve">Evier de cuisine 1,20x0,50 m </t>
  </si>
  <si>
    <t xml:space="preserve">Evier de cuisine 2,00x0,60 m </t>
  </si>
  <si>
    <t>Mur de soutènement en béton armé compris acier</t>
  </si>
  <si>
    <t>Dalles autobloquantes 40x40x6 différentes coloris</t>
  </si>
  <si>
    <t>Enduit intérieur en plâtre projeté</t>
  </si>
  <si>
    <t xml:space="preserve">Faïence rectifié compris plinthe et retombé </t>
  </si>
  <si>
    <t>Dallage en béton lisse</t>
  </si>
  <si>
    <t>Escalier métallique en colimaçon</t>
  </si>
  <si>
    <t>A O O n°: 51/INV/2026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</si>
</sst>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* #,##0.00_);_(* \(#,##0.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u/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name val="Times New Roman"/>
      <family val="1"/>
    </font>
    <font>
      <b/>
      <sz val="9"/>
      <color indexed="10"/>
      <name val="Tahoma"/>
      <family val="2"/>
    </font>
    <font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3" fillId="0" borderId="0" xfId="1" applyFont="1" applyAlignment="1" applyProtection="1">
      <alignment horizontal="center" vertical="center" wrapText="1"/>
      <protection locked="0"/>
    </xf>
    <xf numFmtId="0" fontId="2" fillId="0" borderId="0" xfId="3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5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164" fontId="4" fillId="0" borderId="0" xfId="4" applyFont="1" applyFill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164" fontId="8" fillId="0" borderId="1" xfId="4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164" fontId="2" fillId="0" borderId="1" xfId="4" applyFont="1" applyFill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2" fillId="0" borderId="0" xfId="6" applyAlignment="1">
      <alignment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3" xfId="3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Border="1" applyAlignment="1">
      <alignment horizontal="center" vertical="center" wrapText="1"/>
    </xf>
    <xf numFmtId="2" fontId="2" fillId="0" borderId="1" xfId="5" applyNumberFormat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0" fontId="0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165" fontId="2" fillId="0" borderId="1" xfId="10" applyFont="1" applyFill="1" applyBorder="1" applyAlignment="1">
      <alignment horizontal="center" vertical="center" wrapText="1"/>
    </xf>
    <xf numFmtId="165" fontId="9" fillId="0" borderId="1" xfId="10" applyFont="1" applyFill="1" applyBorder="1" applyAlignment="1" applyProtection="1">
      <alignment horizontal="center" vertical="center" wrapText="1"/>
    </xf>
    <xf numFmtId="165" fontId="9" fillId="2" borderId="1" xfId="1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164" fontId="22" fillId="0" borderId="1" xfId="4" applyFont="1" applyFill="1" applyBorder="1" applyAlignment="1">
      <alignment horizontal="center" vertical="center" wrapText="1"/>
    </xf>
    <xf numFmtId="0" fontId="2" fillId="4" borderId="0" xfId="1" applyFill="1" applyAlignment="1">
      <alignment vertical="center" wrapText="1"/>
    </xf>
    <xf numFmtId="2" fontId="2" fillId="0" borderId="1" xfId="3" applyNumberFormat="1" applyBorder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0" fontId="20" fillId="0" borderId="0" xfId="1" applyFont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3">
    <cellStyle name="Milliers" xfId="10" builtinId="3"/>
    <cellStyle name="Milliers 2" xfId="4" xr:uid="{00000000-0005-0000-0000-000001000000}"/>
    <cellStyle name="Milliers 2 2" xfId="8" xr:uid="{00000000-0005-0000-0000-000002000000}"/>
    <cellStyle name="Milliers 3" xfId="11" xr:uid="{00000000-0005-0000-0000-000003000000}"/>
    <cellStyle name="Normal" xfId="0" builtinId="0"/>
    <cellStyle name="Normal 10" xfId="2" xr:uid="{00000000-0005-0000-0000-000005000000}"/>
    <cellStyle name="Normal 2" xfId="1" xr:uid="{00000000-0005-0000-0000-000006000000}"/>
    <cellStyle name="Normal 2 2" xfId="6" xr:uid="{00000000-0005-0000-0000-000007000000}"/>
    <cellStyle name="Normal 3" xfId="3" xr:uid="{00000000-0005-0000-0000-000008000000}"/>
    <cellStyle name="Normal 3 2" xfId="5" xr:uid="{00000000-0005-0000-0000-000009000000}"/>
    <cellStyle name="Normal 3 2 2" xfId="9" xr:uid="{00000000-0005-0000-0000-00000A000000}"/>
    <cellStyle name="Normal 9" xfId="12" xr:uid="{00000000-0005-0000-0000-00000B000000}"/>
    <cellStyle name="Normal 9 2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Z217"/>
  <sheetViews>
    <sheetView tabSelected="1" view="pageBreakPreview" zoomScaleSheetLayoutView="100" workbookViewId="0">
      <selection activeCell="A3" sqref="A3:F3"/>
    </sheetView>
  </sheetViews>
  <sheetFormatPr baseColWidth="10" defaultRowHeight="12.5" x14ac:dyDescent="0.25"/>
  <cols>
    <col min="1" max="1" width="5.54296875" style="8" customWidth="1"/>
    <col min="2" max="2" width="50.08984375" style="8" customWidth="1"/>
    <col min="3" max="3" width="4.6328125" style="8" customWidth="1"/>
    <col min="4" max="4" width="10.453125" style="8" customWidth="1"/>
    <col min="5" max="5" width="9.453125" style="9" customWidth="1"/>
    <col min="6" max="6" width="14" style="9" customWidth="1"/>
    <col min="7" max="7" width="11.453125" style="8"/>
    <col min="8" max="8" width="34.453125" style="8" bestFit="1" customWidth="1"/>
    <col min="9" max="223" width="11.453125" style="8"/>
    <col min="224" max="224" width="5.54296875" style="8" customWidth="1"/>
    <col min="225" max="225" width="49.90625" style="8" customWidth="1"/>
    <col min="226" max="226" width="4.6328125" style="8" customWidth="1"/>
    <col min="227" max="227" width="9.36328125" style="8" customWidth="1"/>
    <col min="228" max="228" width="11" style="8" customWidth="1"/>
    <col min="229" max="229" width="13.6328125" style="8" customWidth="1"/>
    <col min="230" max="479" width="11.453125" style="8"/>
    <col min="480" max="480" width="5.54296875" style="8" customWidth="1"/>
    <col min="481" max="481" width="49.90625" style="8" customWidth="1"/>
    <col min="482" max="482" width="4.6328125" style="8" customWidth="1"/>
    <col min="483" max="483" width="9.36328125" style="8" customWidth="1"/>
    <col min="484" max="484" width="11" style="8" customWidth="1"/>
    <col min="485" max="485" width="13.6328125" style="8" customWidth="1"/>
    <col min="486" max="735" width="11.453125" style="8"/>
    <col min="736" max="736" width="5.54296875" style="8" customWidth="1"/>
    <col min="737" max="737" width="49.90625" style="8" customWidth="1"/>
    <col min="738" max="738" width="4.6328125" style="8" customWidth="1"/>
    <col min="739" max="739" width="9.36328125" style="8" customWidth="1"/>
    <col min="740" max="740" width="11" style="8" customWidth="1"/>
    <col min="741" max="741" width="13.6328125" style="8" customWidth="1"/>
    <col min="742" max="991" width="11.453125" style="8"/>
    <col min="992" max="992" width="5.54296875" style="8" customWidth="1"/>
    <col min="993" max="993" width="49.90625" style="8" customWidth="1"/>
    <col min="994" max="994" width="4.6328125" style="8" customWidth="1"/>
    <col min="995" max="995" width="9.36328125" style="8" customWidth="1"/>
    <col min="996" max="996" width="11" style="8" customWidth="1"/>
    <col min="997" max="997" width="13.6328125" style="8" customWidth="1"/>
    <col min="998" max="1247" width="11.453125" style="8"/>
    <col min="1248" max="1248" width="5.54296875" style="8" customWidth="1"/>
    <col min="1249" max="1249" width="49.90625" style="8" customWidth="1"/>
    <col min="1250" max="1250" width="4.6328125" style="8" customWidth="1"/>
    <col min="1251" max="1251" width="9.36328125" style="8" customWidth="1"/>
    <col min="1252" max="1252" width="11" style="8" customWidth="1"/>
    <col min="1253" max="1253" width="13.6328125" style="8" customWidth="1"/>
    <col min="1254" max="1503" width="11.453125" style="8"/>
    <col min="1504" max="1504" width="5.54296875" style="8" customWidth="1"/>
    <col min="1505" max="1505" width="49.90625" style="8" customWidth="1"/>
    <col min="1506" max="1506" width="4.6328125" style="8" customWidth="1"/>
    <col min="1507" max="1507" width="9.36328125" style="8" customWidth="1"/>
    <col min="1508" max="1508" width="11" style="8" customWidth="1"/>
    <col min="1509" max="1509" width="13.6328125" style="8" customWidth="1"/>
    <col min="1510" max="1759" width="11.453125" style="8"/>
    <col min="1760" max="1760" width="5.54296875" style="8" customWidth="1"/>
    <col min="1761" max="1761" width="49.90625" style="8" customWidth="1"/>
    <col min="1762" max="1762" width="4.6328125" style="8" customWidth="1"/>
    <col min="1763" max="1763" width="9.36328125" style="8" customWidth="1"/>
    <col min="1764" max="1764" width="11" style="8" customWidth="1"/>
    <col min="1765" max="1765" width="13.6328125" style="8" customWidth="1"/>
    <col min="1766" max="2015" width="11.453125" style="8"/>
    <col min="2016" max="2016" width="5.54296875" style="8" customWidth="1"/>
    <col min="2017" max="2017" width="49.90625" style="8" customWidth="1"/>
    <col min="2018" max="2018" width="4.6328125" style="8" customWidth="1"/>
    <col min="2019" max="2019" width="9.36328125" style="8" customWidth="1"/>
    <col min="2020" max="2020" width="11" style="8" customWidth="1"/>
    <col min="2021" max="2021" width="13.6328125" style="8" customWidth="1"/>
    <col min="2022" max="2271" width="11.453125" style="8"/>
    <col min="2272" max="2272" width="5.54296875" style="8" customWidth="1"/>
    <col min="2273" max="2273" width="49.90625" style="8" customWidth="1"/>
    <col min="2274" max="2274" width="4.6328125" style="8" customWidth="1"/>
    <col min="2275" max="2275" width="9.36328125" style="8" customWidth="1"/>
    <col min="2276" max="2276" width="11" style="8" customWidth="1"/>
    <col min="2277" max="2277" width="13.6328125" style="8" customWidth="1"/>
    <col min="2278" max="2527" width="11.453125" style="8"/>
    <col min="2528" max="2528" width="5.54296875" style="8" customWidth="1"/>
    <col min="2529" max="2529" width="49.90625" style="8" customWidth="1"/>
    <col min="2530" max="2530" width="4.6328125" style="8" customWidth="1"/>
    <col min="2531" max="2531" width="9.36328125" style="8" customWidth="1"/>
    <col min="2532" max="2532" width="11" style="8" customWidth="1"/>
    <col min="2533" max="2533" width="13.6328125" style="8" customWidth="1"/>
    <col min="2534" max="2783" width="11.453125" style="8"/>
    <col min="2784" max="2784" width="5.54296875" style="8" customWidth="1"/>
    <col min="2785" max="2785" width="49.90625" style="8" customWidth="1"/>
    <col min="2786" max="2786" width="4.6328125" style="8" customWidth="1"/>
    <col min="2787" max="2787" width="9.36328125" style="8" customWidth="1"/>
    <col min="2788" max="2788" width="11" style="8" customWidth="1"/>
    <col min="2789" max="2789" width="13.6328125" style="8" customWidth="1"/>
    <col min="2790" max="3039" width="11.453125" style="8"/>
    <col min="3040" max="3040" width="5.54296875" style="8" customWidth="1"/>
    <col min="3041" max="3041" width="49.90625" style="8" customWidth="1"/>
    <col min="3042" max="3042" width="4.6328125" style="8" customWidth="1"/>
    <col min="3043" max="3043" width="9.36328125" style="8" customWidth="1"/>
    <col min="3044" max="3044" width="11" style="8" customWidth="1"/>
    <col min="3045" max="3045" width="13.6328125" style="8" customWidth="1"/>
    <col min="3046" max="3295" width="11.453125" style="8"/>
    <col min="3296" max="3296" width="5.54296875" style="8" customWidth="1"/>
    <col min="3297" max="3297" width="49.90625" style="8" customWidth="1"/>
    <col min="3298" max="3298" width="4.6328125" style="8" customWidth="1"/>
    <col min="3299" max="3299" width="9.36328125" style="8" customWidth="1"/>
    <col min="3300" max="3300" width="11" style="8" customWidth="1"/>
    <col min="3301" max="3301" width="13.6328125" style="8" customWidth="1"/>
    <col min="3302" max="3551" width="11.453125" style="8"/>
    <col min="3552" max="3552" width="5.54296875" style="8" customWidth="1"/>
    <col min="3553" max="3553" width="49.90625" style="8" customWidth="1"/>
    <col min="3554" max="3554" width="4.6328125" style="8" customWidth="1"/>
    <col min="3555" max="3555" width="9.36328125" style="8" customWidth="1"/>
    <col min="3556" max="3556" width="11" style="8" customWidth="1"/>
    <col min="3557" max="3557" width="13.6328125" style="8" customWidth="1"/>
    <col min="3558" max="3807" width="11.453125" style="8"/>
    <col min="3808" max="3808" width="5.54296875" style="8" customWidth="1"/>
    <col min="3809" max="3809" width="49.90625" style="8" customWidth="1"/>
    <col min="3810" max="3810" width="4.6328125" style="8" customWidth="1"/>
    <col min="3811" max="3811" width="9.36328125" style="8" customWidth="1"/>
    <col min="3812" max="3812" width="11" style="8" customWidth="1"/>
    <col min="3813" max="3813" width="13.6328125" style="8" customWidth="1"/>
    <col min="3814" max="4063" width="11.453125" style="8"/>
    <col min="4064" max="4064" width="5.54296875" style="8" customWidth="1"/>
    <col min="4065" max="4065" width="49.90625" style="8" customWidth="1"/>
    <col min="4066" max="4066" width="4.6328125" style="8" customWidth="1"/>
    <col min="4067" max="4067" width="9.36328125" style="8" customWidth="1"/>
    <col min="4068" max="4068" width="11" style="8" customWidth="1"/>
    <col min="4069" max="4069" width="13.6328125" style="8" customWidth="1"/>
    <col min="4070" max="4319" width="11.453125" style="8"/>
    <col min="4320" max="4320" width="5.54296875" style="8" customWidth="1"/>
    <col min="4321" max="4321" width="49.90625" style="8" customWidth="1"/>
    <col min="4322" max="4322" width="4.6328125" style="8" customWidth="1"/>
    <col min="4323" max="4323" width="9.36328125" style="8" customWidth="1"/>
    <col min="4324" max="4324" width="11" style="8" customWidth="1"/>
    <col min="4325" max="4325" width="13.6328125" style="8" customWidth="1"/>
    <col min="4326" max="4575" width="11.453125" style="8"/>
    <col min="4576" max="4576" width="5.54296875" style="8" customWidth="1"/>
    <col min="4577" max="4577" width="49.90625" style="8" customWidth="1"/>
    <col min="4578" max="4578" width="4.6328125" style="8" customWidth="1"/>
    <col min="4579" max="4579" width="9.36328125" style="8" customWidth="1"/>
    <col min="4580" max="4580" width="11" style="8" customWidth="1"/>
    <col min="4581" max="4581" width="13.6328125" style="8" customWidth="1"/>
    <col min="4582" max="4831" width="11.453125" style="8"/>
    <col min="4832" max="4832" width="5.54296875" style="8" customWidth="1"/>
    <col min="4833" max="4833" width="49.90625" style="8" customWidth="1"/>
    <col min="4834" max="4834" width="4.6328125" style="8" customWidth="1"/>
    <col min="4835" max="4835" width="9.36328125" style="8" customWidth="1"/>
    <col min="4836" max="4836" width="11" style="8" customWidth="1"/>
    <col min="4837" max="4837" width="13.6328125" style="8" customWidth="1"/>
    <col min="4838" max="5087" width="11.453125" style="8"/>
    <col min="5088" max="5088" width="5.54296875" style="8" customWidth="1"/>
    <col min="5089" max="5089" width="49.90625" style="8" customWidth="1"/>
    <col min="5090" max="5090" width="4.6328125" style="8" customWidth="1"/>
    <col min="5091" max="5091" width="9.36328125" style="8" customWidth="1"/>
    <col min="5092" max="5092" width="11" style="8" customWidth="1"/>
    <col min="5093" max="5093" width="13.6328125" style="8" customWidth="1"/>
    <col min="5094" max="5343" width="11.453125" style="8"/>
    <col min="5344" max="5344" width="5.54296875" style="8" customWidth="1"/>
    <col min="5345" max="5345" width="49.90625" style="8" customWidth="1"/>
    <col min="5346" max="5346" width="4.6328125" style="8" customWidth="1"/>
    <col min="5347" max="5347" width="9.36328125" style="8" customWidth="1"/>
    <col min="5348" max="5348" width="11" style="8" customWidth="1"/>
    <col min="5349" max="5349" width="13.6328125" style="8" customWidth="1"/>
    <col min="5350" max="5599" width="11.453125" style="8"/>
    <col min="5600" max="5600" width="5.54296875" style="8" customWidth="1"/>
    <col min="5601" max="5601" width="49.90625" style="8" customWidth="1"/>
    <col min="5602" max="5602" width="4.6328125" style="8" customWidth="1"/>
    <col min="5603" max="5603" width="9.36328125" style="8" customWidth="1"/>
    <col min="5604" max="5604" width="11" style="8" customWidth="1"/>
    <col min="5605" max="5605" width="13.6328125" style="8" customWidth="1"/>
    <col min="5606" max="5855" width="11.453125" style="8"/>
    <col min="5856" max="5856" width="5.54296875" style="8" customWidth="1"/>
    <col min="5857" max="5857" width="49.90625" style="8" customWidth="1"/>
    <col min="5858" max="5858" width="4.6328125" style="8" customWidth="1"/>
    <col min="5859" max="5859" width="9.36328125" style="8" customWidth="1"/>
    <col min="5860" max="5860" width="11" style="8" customWidth="1"/>
    <col min="5861" max="5861" width="13.6328125" style="8" customWidth="1"/>
    <col min="5862" max="6111" width="11.453125" style="8"/>
    <col min="6112" max="6112" width="5.54296875" style="8" customWidth="1"/>
    <col min="6113" max="6113" width="49.90625" style="8" customWidth="1"/>
    <col min="6114" max="6114" width="4.6328125" style="8" customWidth="1"/>
    <col min="6115" max="6115" width="9.36328125" style="8" customWidth="1"/>
    <col min="6116" max="6116" width="11" style="8" customWidth="1"/>
    <col min="6117" max="6117" width="13.6328125" style="8" customWidth="1"/>
    <col min="6118" max="6367" width="11.453125" style="8"/>
    <col min="6368" max="6368" width="5.54296875" style="8" customWidth="1"/>
    <col min="6369" max="6369" width="49.90625" style="8" customWidth="1"/>
    <col min="6370" max="6370" width="4.6328125" style="8" customWidth="1"/>
    <col min="6371" max="6371" width="9.36328125" style="8" customWidth="1"/>
    <col min="6372" max="6372" width="11" style="8" customWidth="1"/>
    <col min="6373" max="6373" width="13.6328125" style="8" customWidth="1"/>
    <col min="6374" max="6623" width="11.453125" style="8"/>
    <col min="6624" max="6624" width="5.54296875" style="8" customWidth="1"/>
    <col min="6625" max="6625" width="49.90625" style="8" customWidth="1"/>
    <col min="6626" max="6626" width="4.6328125" style="8" customWidth="1"/>
    <col min="6627" max="6627" width="9.36328125" style="8" customWidth="1"/>
    <col min="6628" max="6628" width="11" style="8" customWidth="1"/>
    <col min="6629" max="6629" width="13.6328125" style="8" customWidth="1"/>
    <col min="6630" max="6879" width="11.453125" style="8"/>
    <col min="6880" max="6880" width="5.54296875" style="8" customWidth="1"/>
    <col min="6881" max="6881" width="49.90625" style="8" customWidth="1"/>
    <col min="6882" max="6882" width="4.6328125" style="8" customWidth="1"/>
    <col min="6883" max="6883" width="9.36328125" style="8" customWidth="1"/>
    <col min="6884" max="6884" width="11" style="8" customWidth="1"/>
    <col min="6885" max="6885" width="13.6328125" style="8" customWidth="1"/>
    <col min="6886" max="7135" width="11.453125" style="8"/>
    <col min="7136" max="7136" width="5.54296875" style="8" customWidth="1"/>
    <col min="7137" max="7137" width="49.90625" style="8" customWidth="1"/>
    <col min="7138" max="7138" width="4.6328125" style="8" customWidth="1"/>
    <col min="7139" max="7139" width="9.36328125" style="8" customWidth="1"/>
    <col min="7140" max="7140" width="11" style="8" customWidth="1"/>
    <col min="7141" max="7141" width="13.6328125" style="8" customWidth="1"/>
    <col min="7142" max="7391" width="11.453125" style="8"/>
    <col min="7392" max="7392" width="5.54296875" style="8" customWidth="1"/>
    <col min="7393" max="7393" width="49.90625" style="8" customWidth="1"/>
    <col min="7394" max="7394" width="4.6328125" style="8" customWidth="1"/>
    <col min="7395" max="7395" width="9.36328125" style="8" customWidth="1"/>
    <col min="7396" max="7396" width="11" style="8" customWidth="1"/>
    <col min="7397" max="7397" width="13.6328125" style="8" customWidth="1"/>
    <col min="7398" max="7647" width="11.453125" style="8"/>
    <col min="7648" max="7648" width="5.54296875" style="8" customWidth="1"/>
    <col min="7649" max="7649" width="49.90625" style="8" customWidth="1"/>
    <col min="7650" max="7650" width="4.6328125" style="8" customWidth="1"/>
    <col min="7651" max="7651" width="9.36328125" style="8" customWidth="1"/>
    <col min="7652" max="7652" width="11" style="8" customWidth="1"/>
    <col min="7653" max="7653" width="13.6328125" style="8" customWidth="1"/>
    <col min="7654" max="7903" width="11.453125" style="8"/>
    <col min="7904" max="7904" width="5.54296875" style="8" customWidth="1"/>
    <col min="7905" max="7905" width="49.90625" style="8" customWidth="1"/>
    <col min="7906" max="7906" width="4.6328125" style="8" customWidth="1"/>
    <col min="7907" max="7907" width="9.36328125" style="8" customWidth="1"/>
    <col min="7908" max="7908" width="11" style="8" customWidth="1"/>
    <col min="7909" max="7909" width="13.6328125" style="8" customWidth="1"/>
    <col min="7910" max="8159" width="11.453125" style="8"/>
    <col min="8160" max="8160" width="5.54296875" style="8" customWidth="1"/>
    <col min="8161" max="8161" width="49.90625" style="8" customWidth="1"/>
    <col min="8162" max="8162" width="4.6328125" style="8" customWidth="1"/>
    <col min="8163" max="8163" width="9.36328125" style="8" customWidth="1"/>
    <col min="8164" max="8164" width="11" style="8" customWidth="1"/>
    <col min="8165" max="8165" width="13.6328125" style="8" customWidth="1"/>
    <col min="8166" max="8415" width="11.453125" style="8"/>
    <col min="8416" max="8416" width="5.54296875" style="8" customWidth="1"/>
    <col min="8417" max="8417" width="49.90625" style="8" customWidth="1"/>
    <col min="8418" max="8418" width="4.6328125" style="8" customWidth="1"/>
    <col min="8419" max="8419" width="9.36328125" style="8" customWidth="1"/>
    <col min="8420" max="8420" width="11" style="8" customWidth="1"/>
    <col min="8421" max="8421" width="13.6328125" style="8" customWidth="1"/>
    <col min="8422" max="8671" width="11.453125" style="8"/>
    <col min="8672" max="8672" width="5.54296875" style="8" customWidth="1"/>
    <col min="8673" max="8673" width="49.90625" style="8" customWidth="1"/>
    <col min="8674" max="8674" width="4.6328125" style="8" customWidth="1"/>
    <col min="8675" max="8675" width="9.36328125" style="8" customWidth="1"/>
    <col min="8676" max="8676" width="11" style="8" customWidth="1"/>
    <col min="8677" max="8677" width="13.6328125" style="8" customWidth="1"/>
    <col min="8678" max="8927" width="11.453125" style="8"/>
    <col min="8928" max="8928" width="5.54296875" style="8" customWidth="1"/>
    <col min="8929" max="8929" width="49.90625" style="8" customWidth="1"/>
    <col min="8930" max="8930" width="4.6328125" style="8" customWidth="1"/>
    <col min="8931" max="8931" width="9.36328125" style="8" customWidth="1"/>
    <col min="8932" max="8932" width="11" style="8" customWidth="1"/>
    <col min="8933" max="8933" width="13.6328125" style="8" customWidth="1"/>
    <col min="8934" max="9183" width="11.453125" style="8"/>
    <col min="9184" max="9184" width="5.54296875" style="8" customWidth="1"/>
    <col min="9185" max="9185" width="49.90625" style="8" customWidth="1"/>
    <col min="9186" max="9186" width="4.6328125" style="8" customWidth="1"/>
    <col min="9187" max="9187" width="9.36328125" style="8" customWidth="1"/>
    <col min="9188" max="9188" width="11" style="8" customWidth="1"/>
    <col min="9189" max="9189" width="13.6328125" style="8" customWidth="1"/>
    <col min="9190" max="9439" width="11.453125" style="8"/>
    <col min="9440" max="9440" width="5.54296875" style="8" customWidth="1"/>
    <col min="9441" max="9441" width="49.90625" style="8" customWidth="1"/>
    <col min="9442" max="9442" width="4.6328125" style="8" customWidth="1"/>
    <col min="9443" max="9443" width="9.36328125" style="8" customWidth="1"/>
    <col min="9444" max="9444" width="11" style="8" customWidth="1"/>
    <col min="9445" max="9445" width="13.6328125" style="8" customWidth="1"/>
    <col min="9446" max="9695" width="11.453125" style="8"/>
    <col min="9696" max="9696" width="5.54296875" style="8" customWidth="1"/>
    <col min="9697" max="9697" width="49.90625" style="8" customWidth="1"/>
    <col min="9698" max="9698" width="4.6328125" style="8" customWidth="1"/>
    <col min="9699" max="9699" width="9.36328125" style="8" customWidth="1"/>
    <col min="9700" max="9700" width="11" style="8" customWidth="1"/>
    <col min="9701" max="9701" width="13.6328125" style="8" customWidth="1"/>
    <col min="9702" max="9951" width="11.453125" style="8"/>
    <col min="9952" max="9952" width="5.54296875" style="8" customWidth="1"/>
    <col min="9953" max="9953" width="49.90625" style="8" customWidth="1"/>
    <col min="9954" max="9954" width="4.6328125" style="8" customWidth="1"/>
    <col min="9955" max="9955" width="9.36328125" style="8" customWidth="1"/>
    <col min="9956" max="9956" width="11" style="8" customWidth="1"/>
    <col min="9957" max="9957" width="13.6328125" style="8" customWidth="1"/>
    <col min="9958" max="10207" width="11.453125" style="8"/>
    <col min="10208" max="10208" width="5.54296875" style="8" customWidth="1"/>
    <col min="10209" max="10209" width="49.90625" style="8" customWidth="1"/>
    <col min="10210" max="10210" width="4.6328125" style="8" customWidth="1"/>
    <col min="10211" max="10211" width="9.36328125" style="8" customWidth="1"/>
    <col min="10212" max="10212" width="11" style="8" customWidth="1"/>
    <col min="10213" max="10213" width="13.6328125" style="8" customWidth="1"/>
    <col min="10214" max="10463" width="11.453125" style="8"/>
    <col min="10464" max="10464" width="5.54296875" style="8" customWidth="1"/>
    <col min="10465" max="10465" width="49.90625" style="8" customWidth="1"/>
    <col min="10466" max="10466" width="4.6328125" style="8" customWidth="1"/>
    <col min="10467" max="10467" width="9.36328125" style="8" customWidth="1"/>
    <col min="10468" max="10468" width="11" style="8" customWidth="1"/>
    <col min="10469" max="10469" width="13.6328125" style="8" customWidth="1"/>
    <col min="10470" max="10719" width="11.453125" style="8"/>
    <col min="10720" max="10720" width="5.54296875" style="8" customWidth="1"/>
    <col min="10721" max="10721" width="49.90625" style="8" customWidth="1"/>
    <col min="10722" max="10722" width="4.6328125" style="8" customWidth="1"/>
    <col min="10723" max="10723" width="9.36328125" style="8" customWidth="1"/>
    <col min="10724" max="10724" width="11" style="8" customWidth="1"/>
    <col min="10725" max="10725" width="13.6328125" style="8" customWidth="1"/>
    <col min="10726" max="10975" width="11.453125" style="8"/>
    <col min="10976" max="10976" width="5.54296875" style="8" customWidth="1"/>
    <col min="10977" max="10977" width="49.90625" style="8" customWidth="1"/>
    <col min="10978" max="10978" width="4.6328125" style="8" customWidth="1"/>
    <col min="10979" max="10979" width="9.36328125" style="8" customWidth="1"/>
    <col min="10980" max="10980" width="11" style="8" customWidth="1"/>
    <col min="10981" max="10981" width="13.6328125" style="8" customWidth="1"/>
    <col min="10982" max="11231" width="11.453125" style="8"/>
    <col min="11232" max="11232" width="5.54296875" style="8" customWidth="1"/>
    <col min="11233" max="11233" width="49.90625" style="8" customWidth="1"/>
    <col min="11234" max="11234" width="4.6328125" style="8" customWidth="1"/>
    <col min="11235" max="11235" width="9.36328125" style="8" customWidth="1"/>
    <col min="11236" max="11236" width="11" style="8" customWidth="1"/>
    <col min="11237" max="11237" width="13.6328125" style="8" customWidth="1"/>
    <col min="11238" max="11487" width="11.453125" style="8"/>
    <col min="11488" max="11488" width="5.54296875" style="8" customWidth="1"/>
    <col min="11489" max="11489" width="49.90625" style="8" customWidth="1"/>
    <col min="11490" max="11490" width="4.6328125" style="8" customWidth="1"/>
    <col min="11491" max="11491" width="9.36328125" style="8" customWidth="1"/>
    <col min="11492" max="11492" width="11" style="8" customWidth="1"/>
    <col min="11493" max="11493" width="13.6328125" style="8" customWidth="1"/>
    <col min="11494" max="11743" width="11.453125" style="8"/>
    <col min="11744" max="11744" width="5.54296875" style="8" customWidth="1"/>
    <col min="11745" max="11745" width="49.90625" style="8" customWidth="1"/>
    <col min="11746" max="11746" width="4.6328125" style="8" customWidth="1"/>
    <col min="11747" max="11747" width="9.36328125" style="8" customWidth="1"/>
    <col min="11748" max="11748" width="11" style="8" customWidth="1"/>
    <col min="11749" max="11749" width="13.6328125" style="8" customWidth="1"/>
    <col min="11750" max="11999" width="11.453125" style="8"/>
    <col min="12000" max="12000" width="5.54296875" style="8" customWidth="1"/>
    <col min="12001" max="12001" width="49.90625" style="8" customWidth="1"/>
    <col min="12002" max="12002" width="4.6328125" style="8" customWidth="1"/>
    <col min="12003" max="12003" width="9.36328125" style="8" customWidth="1"/>
    <col min="12004" max="12004" width="11" style="8" customWidth="1"/>
    <col min="12005" max="12005" width="13.6328125" style="8" customWidth="1"/>
    <col min="12006" max="12255" width="11.453125" style="8"/>
    <col min="12256" max="12256" width="5.54296875" style="8" customWidth="1"/>
    <col min="12257" max="12257" width="49.90625" style="8" customWidth="1"/>
    <col min="12258" max="12258" width="4.6328125" style="8" customWidth="1"/>
    <col min="12259" max="12259" width="9.36328125" style="8" customWidth="1"/>
    <col min="12260" max="12260" width="11" style="8" customWidth="1"/>
    <col min="12261" max="12261" width="13.6328125" style="8" customWidth="1"/>
    <col min="12262" max="12511" width="11.453125" style="8"/>
    <col min="12512" max="12512" width="5.54296875" style="8" customWidth="1"/>
    <col min="12513" max="12513" width="49.90625" style="8" customWidth="1"/>
    <col min="12514" max="12514" width="4.6328125" style="8" customWidth="1"/>
    <col min="12515" max="12515" width="9.36328125" style="8" customWidth="1"/>
    <col min="12516" max="12516" width="11" style="8" customWidth="1"/>
    <col min="12517" max="12517" width="13.6328125" style="8" customWidth="1"/>
    <col min="12518" max="12767" width="11.453125" style="8"/>
    <col min="12768" max="12768" width="5.54296875" style="8" customWidth="1"/>
    <col min="12769" max="12769" width="49.90625" style="8" customWidth="1"/>
    <col min="12770" max="12770" width="4.6328125" style="8" customWidth="1"/>
    <col min="12771" max="12771" width="9.36328125" style="8" customWidth="1"/>
    <col min="12772" max="12772" width="11" style="8" customWidth="1"/>
    <col min="12773" max="12773" width="13.6328125" style="8" customWidth="1"/>
    <col min="12774" max="13023" width="11.453125" style="8"/>
    <col min="13024" max="13024" width="5.54296875" style="8" customWidth="1"/>
    <col min="13025" max="13025" width="49.90625" style="8" customWidth="1"/>
    <col min="13026" max="13026" width="4.6328125" style="8" customWidth="1"/>
    <col min="13027" max="13027" width="9.36328125" style="8" customWidth="1"/>
    <col min="13028" max="13028" width="11" style="8" customWidth="1"/>
    <col min="13029" max="13029" width="13.6328125" style="8" customWidth="1"/>
    <col min="13030" max="13279" width="11.453125" style="8"/>
    <col min="13280" max="13280" width="5.54296875" style="8" customWidth="1"/>
    <col min="13281" max="13281" width="49.90625" style="8" customWidth="1"/>
    <col min="13282" max="13282" width="4.6328125" style="8" customWidth="1"/>
    <col min="13283" max="13283" width="9.36328125" style="8" customWidth="1"/>
    <col min="13284" max="13284" width="11" style="8" customWidth="1"/>
    <col min="13285" max="13285" width="13.6328125" style="8" customWidth="1"/>
    <col min="13286" max="13535" width="11.453125" style="8"/>
    <col min="13536" max="13536" width="5.54296875" style="8" customWidth="1"/>
    <col min="13537" max="13537" width="49.90625" style="8" customWidth="1"/>
    <col min="13538" max="13538" width="4.6328125" style="8" customWidth="1"/>
    <col min="13539" max="13539" width="9.36328125" style="8" customWidth="1"/>
    <col min="13540" max="13540" width="11" style="8" customWidth="1"/>
    <col min="13541" max="13541" width="13.6328125" style="8" customWidth="1"/>
    <col min="13542" max="13791" width="11.453125" style="8"/>
    <col min="13792" max="13792" width="5.54296875" style="8" customWidth="1"/>
    <col min="13793" max="13793" width="49.90625" style="8" customWidth="1"/>
    <col min="13794" max="13794" width="4.6328125" style="8" customWidth="1"/>
    <col min="13795" max="13795" width="9.36328125" style="8" customWidth="1"/>
    <col min="13796" max="13796" width="11" style="8" customWidth="1"/>
    <col min="13797" max="13797" width="13.6328125" style="8" customWidth="1"/>
    <col min="13798" max="14047" width="11.453125" style="8"/>
    <col min="14048" max="14048" width="5.54296875" style="8" customWidth="1"/>
    <col min="14049" max="14049" width="49.90625" style="8" customWidth="1"/>
    <col min="14050" max="14050" width="4.6328125" style="8" customWidth="1"/>
    <col min="14051" max="14051" width="9.36328125" style="8" customWidth="1"/>
    <col min="14052" max="14052" width="11" style="8" customWidth="1"/>
    <col min="14053" max="14053" width="13.6328125" style="8" customWidth="1"/>
    <col min="14054" max="14303" width="11.453125" style="8"/>
    <col min="14304" max="14304" width="5.54296875" style="8" customWidth="1"/>
    <col min="14305" max="14305" width="49.90625" style="8" customWidth="1"/>
    <col min="14306" max="14306" width="4.6328125" style="8" customWidth="1"/>
    <col min="14307" max="14307" width="9.36328125" style="8" customWidth="1"/>
    <col min="14308" max="14308" width="11" style="8" customWidth="1"/>
    <col min="14309" max="14309" width="13.6328125" style="8" customWidth="1"/>
    <col min="14310" max="14559" width="11.453125" style="8"/>
    <col min="14560" max="14560" width="5.54296875" style="8" customWidth="1"/>
    <col min="14561" max="14561" width="49.90625" style="8" customWidth="1"/>
    <col min="14562" max="14562" width="4.6328125" style="8" customWidth="1"/>
    <col min="14563" max="14563" width="9.36328125" style="8" customWidth="1"/>
    <col min="14564" max="14564" width="11" style="8" customWidth="1"/>
    <col min="14565" max="14565" width="13.6328125" style="8" customWidth="1"/>
    <col min="14566" max="14815" width="11.453125" style="8"/>
    <col min="14816" max="14816" width="5.54296875" style="8" customWidth="1"/>
    <col min="14817" max="14817" width="49.90625" style="8" customWidth="1"/>
    <col min="14818" max="14818" width="4.6328125" style="8" customWidth="1"/>
    <col min="14819" max="14819" width="9.36328125" style="8" customWidth="1"/>
    <col min="14820" max="14820" width="11" style="8" customWidth="1"/>
    <col min="14821" max="14821" width="13.6328125" style="8" customWidth="1"/>
    <col min="14822" max="15071" width="11.453125" style="8"/>
    <col min="15072" max="15072" width="5.54296875" style="8" customWidth="1"/>
    <col min="15073" max="15073" width="49.90625" style="8" customWidth="1"/>
    <col min="15074" max="15074" width="4.6328125" style="8" customWidth="1"/>
    <col min="15075" max="15075" width="9.36328125" style="8" customWidth="1"/>
    <col min="15076" max="15076" width="11" style="8" customWidth="1"/>
    <col min="15077" max="15077" width="13.6328125" style="8" customWidth="1"/>
    <col min="15078" max="15327" width="11.453125" style="8"/>
    <col min="15328" max="15328" width="5.54296875" style="8" customWidth="1"/>
    <col min="15329" max="15329" width="49.90625" style="8" customWidth="1"/>
    <col min="15330" max="15330" width="4.6328125" style="8" customWidth="1"/>
    <col min="15331" max="15331" width="9.36328125" style="8" customWidth="1"/>
    <col min="15332" max="15332" width="11" style="8" customWidth="1"/>
    <col min="15333" max="15333" width="13.6328125" style="8" customWidth="1"/>
    <col min="15334" max="15583" width="11.453125" style="8"/>
    <col min="15584" max="15584" width="5.54296875" style="8" customWidth="1"/>
    <col min="15585" max="15585" width="49.90625" style="8" customWidth="1"/>
    <col min="15586" max="15586" width="4.6328125" style="8" customWidth="1"/>
    <col min="15587" max="15587" width="9.36328125" style="8" customWidth="1"/>
    <col min="15588" max="15588" width="11" style="8" customWidth="1"/>
    <col min="15589" max="15589" width="13.6328125" style="8" customWidth="1"/>
    <col min="15590" max="15839" width="11.453125" style="8"/>
    <col min="15840" max="15840" width="5.54296875" style="8" customWidth="1"/>
    <col min="15841" max="15841" width="49.90625" style="8" customWidth="1"/>
    <col min="15842" max="15842" width="4.6328125" style="8" customWidth="1"/>
    <col min="15843" max="15843" width="9.36328125" style="8" customWidth="1"/>
    <col min="15844" max="15844" width="11" style="8" customWidth="1"/>
    <col min="15845" max="15845" width="13.6328125" style="8" customWidth="1"/>
    <col min="15846" max="16095" width="11.453125" style="8"/>
    <col min="16096" max="16096" width="5.54296875" style="8" customWidth="1"/>
    <col min="16097" max="16097" width="49.90625" style="8" customWidth="1"/>
    <col min="16098" max="16098" width="4.6328125" style="8" customWidth="1"/>
    <col min="16099" max="16099" width="9.36328125" style="8" customWidth="1"/>
    <col min="16100" max="16100" width="11" style="8" customWidth="1"/>
    <col min="16101" max="16101" width="13.6328125" style="8" customWidth="1"/>
    <col min="16102" max="16362" width="11.453125" style="8"/>
    <col min="16363" max="16384" width="11.453125" style="8" customWidth="1"/>
  </cols>
  <sheetData>
    <row r="1" spans="1:208" ht="51" customHeight="1" x14ac:dyDescent="0.25">
      <c r="A1" s="43" t="s">
        <v>176</v>
      </c>
      <c r="B1" s="43"/>
      <c r="C1" s="43"/>
      <c r="D1" s="43"/>
      <c r="E1" s="43"/>
      <c r="F1" s="43"/>
    </row>
    <row r="2" spans="1:208" ht="15.5" x14ac:dyDescent="0.25">
      <c r="B2" s="1"/>
      <c r="C2" s="1"/>
      <c r="D2" s="1"/>
      <c r="E2" s="1"/>
      <c r="F2" s="1"/>
    </row>
    <row r="3" spans="1:208" ht="15.5" x14ac:dyDescent="0.25">
      <c r="A3" s="44" t="s">
        <v>221</v>
      </c>
      <c r="B3" s="44"/>
      <c r="C3" s="44"/>
      <c r="D3" s="44"/>
      <c r="E3" s="44"/>
      <c r="F3" s="44"/>
    </row>
    <row r="4" spans="1:208" ht="21.65" customHeight="1" x14ac:dyDescent="0.25">
      <c r="A4" s="45" t="s">
        <v>205</v>
      </c>
      <c r="B4" s="45"/>
      <c r="C4" s="45"/>
      <c r="D4" s="45"/>
      <c r="E4" s="45"/>
      <c r="F4" s="45"/>
    </row>
    <row r="5" spans="1:208" ht="9.75" customHeight="1" x14ac:dyDescent="0.25"/>
    <row r="6" spans="1:208" ht="23" x14ac:dyDescent="0.25">
      <c r="A6" s="46" t="s">
        <v>184</v>
      </c>
      <c r="B6" s="46"/>
      <c r="C6" s="46"/>
      <c r="D6" s="46"/>
      <c r="E6" s="46"/>
      <c r="F6" s="46"/>
    </row>
    <row r="7" spans="1:208" ht="14.5" x14ac:dyDescent="0.25">
      <c r="A7" s="47"/>
      <c r="B7" s="47"/>
      <c r="C7" s="47"/>
      <c r="D7" s="47"/>
      <c r="E7" s="47"/>
      <c r="F7" s="47"/>
    </row>
    <row r="8" spans="1:208" ht="30" customHeight="1" x14ac:dyDescent="0.25">
      <c r="A8" s="10" t="s">
        <v>51</v>
      </c>
      <c r="B8" s="10" t="s">
        <v>115</v>
      </c>
      <c r="C8" s="10" t="s">
        <v>0</v>
      </c>
      <c r="D8" s="10" t="s">
        <v>116</v>
      </c>
      <c r="E8" s="39" t="s">
        <v>117</v>
      </c>
      <c r="F8" s="11" t="s">
        <v>52</v>
      </c>
    </row>
    <row r="9" spans="1:208" ht="16.5" customHeight="1" x14ac:dyDescent="0.25">
      <c r="A9" s="12">
        <v>100</v>
      </c>
      <c r="B9" s="13" t="s">
        <v>2</v>
      </c>
      <c r="C9" s="14"/>
      <c r="D9" s="15"/>
      <c r="E9" s="16"/>
      <c r="F9" s="16"/>
    </row>
    <row r="10" spans="1:208" ht="32.25" customHeight="1" x14ac:dyDescent="0.25">
      <c r="A10" s="17">
        <v>101</v>
      </c>
      <c r="B10" s="3" t="s">
        <v>145</v>
      </c>
      <c r="C10" s="7" t="s">
        <v>118</v>
      </c>
      <c r="D10" s="18">
        <v>849.4</v>
      </c>
      <c r="E10" s="30">
        <v>70</v>
      </c>
      <c r="F10" s="35">
        <f>ROUND(D10*E10,2)</f>
        <v>59458</v>
      </c>
    </row>
    <row r="11" spans="1:208" ht="30.75" customHeight="1" x14ac:dyDescent="0.25">
      <c r="A11" s="17">
        <f>A10+1</f>
        <v>102</v>
      </c>
      <c r="B11" s="3" t="s">
        <v>146</v>
      </c>
      <c r="C11" s="7" t="s">
        <v>118</v>
      </c>
      <c r="D11" s="18">
        <v>1367.0300000000004</v>
      </c>
      <c r="E11" s="30">
        <v>80</v>
      </c>
      <c r="F11" s="35">
        <f t="shared" ref="F11:F54" si="0">ROUND(D11*E11,2)</f>
        <v>109362.4</v>
      </c>
    </row>
    <row r="12" spans="1:208" s="2" customFormat="1" ht="18" customHeight="1" x14ac:dyDescent="0.25">
      <c r="A12" s="17">
        <f t="shared" ref="A12:A14" si="1">A11+1</f>
        <v>103</v>
      </c>
      <c r="B12" s="3" t="s">
        <v>3</v>
      </c>
      <c r="C12" s="7" t="s">
        <v>118</v>
      </c>
      <c r="D12" s="18">
        <v>588.51999999999987</v>
      </c>
      <c r="E12" s="30">
        <v>100</v>
      </c>
      <c r="F12" s="35">
        <f t="shared" si="0"/>
        <v>58852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</row>
    <row r="13" spans="1:208" ht="16.5" customHeight="1" x14ac:dyDescent="0.25">
      <c r="A13" s="17">
        <f t="shared" si="1"/>
        <v>104</v>
      </c>
      <c r="B13" s="3" t="s">
        <v>4</v>
      </c>
      <c r="C13" s="7" t="s">
        <v>118</v>
      </c>
      <c r="D13" s="18">
        <v>36.86</v>
      </c>
      <c r="E13" s="30">
        <v>700</v>
      </c>
      <c r="F13" s="35">
        <f t="shared" si="0"/>
        <v>25802</v>
      </c>
    </row>
    <row r="14" spans="1:208" ht="16.5" customHeight="1" x14ac:dyDescent="0.25">
      <c r="A14" s="17">
        <f t="shared" si="1"/>
        <v>105</v>
      </c>
      <c r="B14" s="3" t="s">
        <v>5</v>
      </c>
      <c r="C14" s="7" t="s">
        <v>118</v>
      </c>
      <c r="D14" s="18">
        <v>287.41000000000003</v>
      </c>
      <c r="E14" s="30">
        <v>700</v>
      </c>
      <c r="F14" s="35">
        <f t="shared" si="0"/>
        <v>201187</v>
      </c>
    </row>
    <row r="15" spans="1:208" ht="16.5" customHeight="1" x14ac:dyDescent="0.25">
      <c r="A15" s="17">
        <f t="shared" ref="A15:A21" si="2">A14+1</f>
        <v>106</v>
      </c>
      <c r="B15" s="3" t="s">
        <v>53</v>
      </c>
      <c r="C15" s="7" t="s">
        <v>118</v>
      </c>
      <c r="D15" s="18">
        <v>184.2</v>
      </c>
      <c r="E15" s="30">
        <v>600</v>
      </c>
      <c r="F15" s="35">
        <f t="shared" si="0"/>
        <v>110520</v>
      </c>
    </row>
    <row r="16" spans="1:208" ht="16.5" customHeight="1" x14ac:dyDescent="0.25">
      <c r="A16" s="17">
        <f t="shared" si="2"/>
        <v>107</v>
      </c>
      <c r="B16" s="3" t="s">
        <v>6</v>
      </c>
      <c r="C16" s="7" t="s">
        <v>119</v>
      </c>
      <c r="D16" s="18">
        <v>405.24999999999994</v>
      </c>
      <c r="E16" s="18">
        <v>70</v>
      </c>
      <c r="F16" s="35">
        <f t="shared" si="0"/>
        <v>28367.5</v>
      </c>
    </row>
    <row r="17" spans="1:6" ht="16.5" customHeight="1" x14ac:dyDescent="0.25">
      <c r="A17" s="17">
        <f t="shared" si="2"/>
        <v>108</v>
      </c>
      <c r="B17" s="3" t="s">
        <v>144</v>
      </c>
      <c r="C17" s="7" t="s">
        <v>118</v>
      </c>
      <c r="D17" s="18">
        <v>503.72</v>
      </c>
      <c r="E17" s="30">
        <v>2300</v>
      </c>
      <c r="F17" s="35">
        <f t="shared" si="0"/>
        <v>1158556</v>
      </c>
    </row>
    <row r="18" spans="1:6" ht="16.5" customHeight="1" x14ac:dyDescent="0.25">
      <c r="A18" s="17">
        <f>A17+1</f>
        <v>109</v>
      </c>
      <c r="B18" s="3" t="s">
        <v>7</v>
      </c>
      <c r="C18" s="7" t="s">
        <v>119</v>
      </c>
      <c r="D18" s="18">
        <v>2032.7199999999998</v>
      </c>
      <c r="E18" s="18">
        <v>50</v>
      </c>
      <c r="F18" s="35">
        <f t="shared" si="0"/>
        <v>101636</v>
      </c>
    </row>
    <row r="19" spans="1:6" ht="16.5" customHeight="1" x14ac:dyDescent="0.25">
      <c r="A19" s="17">
        <f>A18+1</f>
        <v>110</v>
      </c>
      <c r="B19" s="3" t="s">
        <v>8</v>
      </c>
      <c r="C19" s="7" t="s">
        <v>119</v>
      </c>
      <c r="D19" s="18">
        <v>2032.7199999999998</v>
      </c>
      <c r="E19" s="30">
        <v>170</v>
      </c>
      <c r="F19" s="35">
        <f t="shared" si="0"/>
        <v>345562.4</v>
      </c>
    </row>
    <row r="20" spans="1:6" ht="16.5" customHeight="1" x14ac:dyDescent="0.25">
      <c r="A20" s="17">
        <f>A19+1</f>
        <v>111</v>
      </c>
      <c r="B20" s="3" t="s">
        <v>9</v>
      </c>
      <c r="C20" s="7" t="s">
        <v>119</v>
      </c>
      <c r="D20" s="18">
        <v>101.44999999999997</v>
      </c>
      <c r="E20" s="18">
        <v>60</v>
      </c>
      <c r="F20" s="35">
        <f t="shared" si="0"/>
        <v>6087</v>
      </c>
    </row>
    <row r="21" spans="1:6" ht="16.5" customHeight="1" x14ac:dyDescent="0.25">
      <c r="A21" s="17">
        <f t="shared" si="2"/>
        <v>112</v>
      </c>
      <c r="B21" s="3" t="s">
        <v>10</v>
      </c>
      <c r="C21" s="14"/>
      <c r="D21" s="18"/>
      <c r="E21" s="30"/>
      <c r="F21" s="35"/>
    </row>
    <row r="22" spans="1:6" ht="16.5" customHeight="1" x14ac:dyDescent="0.25">
      <c r="A22" s="17" t="s">
        <v>11</v>
      </c>
      <c r="B22" s="4" t="s">
        <v>206</v>
      </c>
      <c r="C22" s="7" t="s">
        <v>12</v>
      </c>
      <c r="D22" s="18">
        <v>50</v>
      </c>
      <c r="E22" s="18">
        <v>300</v>
      </c>
      <c r="F22" s="35">
        <f t="shared" si="0"/>
        <v>15000</v>
      </c>
    </row>
    <row r="23" spans="1:6" ht="16.5" customHeight="1" x14ac:dyDescent="0.25">
      <c r="A23" s="17" t="s">
        <v>13</v>
      </c>
      <c r="B23" s="4" t="s">
        <v>178</v>
      </c>
      <c r="C23" s="7" t="s">
        <v>12</v>
      </c>
      <c r="D23" s="18">
        <v>178</v>
      </c>
      <c r="E23" s="18">
        <v>250</v>
      </c>
      <c r="F23" s="35">
        <f t="shared" si="0"/>
        <v>44500</v>
      </c>
    </row>
    <row r="24" spans="1:6" ht="16.5" customHeight="1" x14ac:dyDescent="0.25">
      <c r="A24" s="17" t="s">
        <v>16</v>
      </c>
      <c r="B24" s="4" t="s">
        <v>14</v>
      </c>
      <c r="C24" s="7" t="s">
        <v>12</v>
      </c>
      <c r="D24" s="18">
        <v>190.7</v>
      </c>
      <c r="E24" s="18">
        <v>150</v>
      </c>
      <c r="F24" s="35">
        <f t="shared" si="0"/>
        <v>28605</v>
      </c>
    </row>
    <row r="25" spans="1:6" ht="16.5" customHeight="1" x14ac:dyDescent="0.25">
      <c r="A25" s="17">
        <f>A21+1</f>
        <v>113</v>
      </c>
      <c r="B25" s="3" t="s">
        <v>15</v>
      </c>
      <c r="C25" s="14"/>
      <c r="D25" s="18"/>
      <c r="E25" s="30"/>
      <c r="F25" s="35"/>
    </row>
    <row r="26" spans="1:6" ht="16.5" customHeight="1" x14ac:dyDescent="0.25">
      <c r="A26" s="17" t="s">
        <v>11</v>
      </c>
      <c r="B26" s="3" t="s">
        <v>120</v>
      </c>
      <c r="C26" s="7" t="s">
        <v>0</v>
      </c>
      <c r="D26" s="18">
        <v>51</v>
      </c>
      <c r="E26" s="18">
        <v>300</v>
      </c>
      <c r="F26" s="35">
        <f t="shared" si="0"/>
        <v>15300</v>
      </c>
    </row>
    <row r="27" spans="1:6" ht="16.5" customHeight="1" x14ac:dyDescent="0.25">
      <c r="A27" s="17" t="s">
        <v>13</v>
      </c>
      <c r="B27" s="3" t="s">
        <v>121</v>
      </c>
      <c r="C27" s="7" t="s">
        <v>0</v>
      </c>
      <c r="D27" s="18">
        <v>17</v>
      </c>
      <c r="E27" s="18">
        <v>400</v>
      </c>
      <c r="F27" s="35">
        <f t="shared" si="0"/>
        <v>6800</v>
      </c>
    </row>
    <row r="28" spans="1:6" ht="16.5" customHeight="1" x14ac:dyDescent="0.25">
      <c r="A28" s="17" t="s">
        <v>16</v>
      </c>
      <c r="B28" s="3" t="s">
        <v>208</v>
      </c>
      <c r="C28" s="7" t="s">
        <v>0</v>
      </c>
      <c r="D28" s="18">
        <v>2</v>
      </c>
      <c r="E28" s="18">
        <v>600</v>
      </c>
      <c r="F28" s="35">
        <f t="shared" ref="F28" si="3">ROUND(D28*E28,2)</f>
        <v>1200</v>
      </c>
    </row>
    <row r="29" spans="1:6" ht="16.5" customHeight="1" x14ac:dyDescent="0.25">
      <c r="A29" s="17" t="s">
        <v>65</v>
      </c>
      <c r="B29" s="3" t="s">
        <v>207</v>
      </c>
      <c r="C29" s="7" t="s">
        <v>0</v>
      </c>
      <c r="D29" s="18">
        <v>2</v>
      </c>
      <c r="E29" s="18">
        <v>1000</v>
      </c>
      <c r="F29" s="35">
        <f t="shared" ref="F29" si="4">ROUND(D29*E29,2)</f>
        <v>2000</v>
      </c>
    </row>
    <row r="30" spans="1:6" ht="16.5" customHeight="1" x14ac:dyDescent="0.25">
      <c r="A30" s="17">
        <f>A25+1</f>
        <v>114</v>
      </c>
      <c r="B30" s="3" t="s">
        <v>17</v>
      </c>
      <c r="C30" s="7" t="s">
        <v>12</v>
      </c>
      <c r="D30" s="18">
        <v>20</v>
      </c>
      <c r="E30" s="30">
        <v>250</v>
      </c>
      <c r="F30" s="35">
        <f t="shared" si="0"/>
        <v>5000</v>
      </c>
    </row>
    <row r="31" spans="1:6" s="5" customFormat="1" ht="17.25" customHeight="1" x14ac:dyDescent="0.25">
      <c r="A31" s="17">
        <f t="shared" ref="A31:A36" si="5">A30+1</f>
        <v>115</v>
      </c>
      <c r="B31" s="3" t="s">
        <v>18</v>
      </c>
      <c r="C31" s="7" t="s">
        <v>122</v>
      </c>
      <c r="D31" s="18">
        <v>2</v>
      </c>
      <c r="E31" s="30">
        <v>20000</v>
      </c>
      <c r="F31" s="35">
        <f t="shared" si="0"/>
        <v>40000</v>
      </c>
    </row>
    <row r="32" spans="1:6" ht="16.5" customHeight="1" x14ac:dyDescent="0.25">
      <c r="A32" s="17">
        <f t="shared" si="5"/>
        <v>116</v>
      </c>
      <c r="B32" s="3" t="s">
        <v>19</v>
      </c>
      <c r="C32" s="7" t="s">
        <v>122</v>
      </c>
      <c r="D32" s="18">
        <v>2</v>
      </c>
      <c r="E32" s="30">
        <v>15000</v>
      </c>
      <c r="F32" s="35">
        <f t="shared" si="0"/>
        <v>30000</v>
      </c>
    </row>
    <row r="33" spans="1:6" ht="16.5" customHeight="1" x14ac:dyDescent="0.25">
      <c r="A33" s="17">
        <f t="shared" si="5"/>
        <v>117</v>
      </c>
      <c r="B33" s="3" t="s">
        <v>20</v>
      </c>
      <c r="C33" s="7" t="s">
        <v>118</v>
      </c>
      <c r="D33" s="18">
        <v>779.44999999999959</v>
      </c>
      <c r="E33" s="30">
        <v>1300</v>
      </c>
      <c r="F33" s="35">
        <f t="shared" si="0"/>
        <v>1013285</v>
      </c>
    </row>
    <row r="34" spans="1:6" ht="16.5" customHeight="1" x14ac:dyDescent="0.25">
      <c r="A34" s="17">
        <f t="shared" si="5"/>
        <v>118</v>
      </c>
      <c r="B34" s="3" t="s">
        <v>21</v>
      </c>
      <c r="C34" s="7" t="s">
        <v>123</v>
      </c>
      <c r="D34" s="18">
        <v>120814.75</v>
      </c>
      <c r="E34" s="30">
        <v>14</v>
      </c>
      <c r="F34" s="35">
        <f t="shared" si="0"/>
        <v>1691406.5</v>
      </c>
    </row>
    <row r="35" spans="1:6" ht="44.4" customHeight="1" x14ac:dyDescent="0.25">
      <c r="A35" s="17">
        <f t="shared" si="5"/>
        <v>119</v>
      </c>
      <c r="B35" s="3" t="s">
        <v>151</v>
      </c>
      <c r="C35" s="7" t="s">
        <v>118</v>
      </c>
      <c r="D35" s="18">
        <v>105.86</v>
      </c>
      <c r="E35" s="30">
        <v>2200</v>
      </c>
      <c r="F35" s="35">
        <f t="shared" si="0"/>
        <v>232892</v>
      </c>
    </row>
    <row r="36" spans="1:6" ht="16.5" customHeight="1" x14ac:dyDescent="0.25">
      <c r="A36" s="17">
        <f t="shared" si="5"/>
        <v>120</v>
      </c>
      <c r="B36" s="3" t="s">
        <v>22</v>
      </c>
      <c r="C36" s="14"/>
      <c r="D36" s="18"/>
      <c r="E36" s="30"/>
      <c r="F36" s="35"/>
    </row>
    <row r="37" spans="1:6" ht="18.75" customHeight="1" x14ac:dyDescent="0.25">
      <c r="A37" s="17" t="s">
        <v>11</v>
      </c>
      <c r="B37" s="3" t="s">
        <v>124</v>
      </c>
      <c r="C37" s="7" t="s">
        <v>119</v>
      </c>
      <c r="D37" s="18">
        <v>1665.1899999999998</v>
      </c>
      <c r="E37" s="30">
        <v>230</v>
      </c>
      <c r="F37" s="35">
        <f t="shared" si="0"/>
        <v>382993.7</v>
      </c>
    </row>
    <row r="38" spans="1:6" ht="16.5" customHeight="1" x14ac:dyDescent="0.25">
      <c r="A38" s="17" t="s">
        <v>13</v>
      </c>
      <c r="B38" s="3" t="s">
        <v>125</v>
      </c>
      <c r="C38" s="7" t="s">
        <v>119</v>
      </c>
      <c r="D38" s="18">
        <v>829.25</v>
      </c>
      <c r="E38" s="30">
        <v>280</v>
      </c>
      <c r="F38" s="35">
        <f t="shared" si="0"/>
        <v>232190</v>
      </c>
    </row>
    <row r="39" spans="1:6" ht="16.5" customHeight="1" x14ac:dyDescent="0.25">
      <c r="A39" s="17" t="s">
        <v>16</v>
      </c>
      <c r="B39" s="3" t="s">
        <v>126</v>
      </c>
      <c r="C39" s="7" t="s">
        <v>119</v>
      </c>
      <c r="D39" s="18">
        <v>1674.52</v>
      </c>
      <c r="E39" s="30">
        <v>350</v>
      </c>
      <c r="F39" s="35">
        <f t="shared" si="0"/>
        <v>586082</v>
      </c>
    </row>
    <row r="40" spans="1:6" ht="36" customHeight="1" x14ac:dyDescent="0.25">
      <c r="A40" s="17">
        <f>A36+1</f>
        <v>121</v>
      </c>
      <c r="B40" s="3" t="s">
        <v>23</v>
      </c>
      <c r="C40" s="7" t="s">
        <v>119</v>
      </c>
      <c r="D40" s="18">
        <v>2337.3099999999995</v>
      </c>
      <c r="E40" s="30">
        <v>180</v>
      </c>
      <c r="F40" s="35">
        <f t="shared" si="0"/>
        <v>420715.8</v>
      </c>
    </row>
    <row r="41" spans="1:6" ht="30" customHeight="1" x14ac:dyDescent="0.25">
      <c r="A41" s="17">
        <f t="shared" ref="A41:A50" si="6">A40+1</f>
        <v>122</v>
      </c>
      <c r="B41" s="3" t="s">
        <v>24</v>
      </c>
      <c r="C41" s="7" t="s">
        <v>119</v>
      </c>
      <c r="D41" s="18">
        <v>1520.4</v>
      </c>
      <c r="E41" s="30">
        <v>150</v>
      </c>
      <c r="F41" s="35">
        <f t="shared" si="0"/>
        <v>228060</v>
      </c>
    </row>
    <row r="42" spans="1:6" ht="33.75" customHeight="1" x14ac:dyDescent="0.25">
      <c r="A42" s="17">
        <f>A41+1</f>
        <v>123</v>
      </c>
      <c r="B42" s="3" t="s">
        <v>191</v>
      </c>
      <c r="C42" s="7" t="s">
        <v>119</v>
      </c>
      <c r="D42" s="18">
        <v>670.88000000000011</v>
      </c>
      <c r="E42" s="30">
        <v>130</v>
      </c>
      <c r="F42" s="35">
        <f t="shared" ref="F42" si="7">ROUND(D42*E42,2)</f>
        <v>87214.399999999994</v>
      </c>
    </row>
    <row r="43" spans="1:6" ht="31.25" customHeight="1" x14ac:dyDescent="0.25">
      <c r="A43" s="17">
        <f t="shared" si="6"/>
        <v>124</v>
      </c>
      <c r="B43" s="3" t="s">
        <v>25</v>
      </c>
      <c r="C43" s="7" t="s">
        <v>119</v>
      </c>
      <c r="D43" s="18">
        <v>1412.68</v>
      </c>
      <c r="E43" s="30">
        <v>110</v>
      </c>
      <c r="F43" s="35">
        <f t="shared" si="0"/>
        <v>155394.79999999999</v>
      </c>
    </row>
    <row r="44" spans="1:6" ht="18.75" customHeight="1" x14ac:dyDescent="0.25">
      <c r="A44" s="17">
        <f t="shared" si="6"/>
        <v>125</v>
      </c>
      <c r="B44" s="3" t="s">
        <v>177</v>
      </c>
      <c r="C44" s="7" t="s">
        <v>119</v>
      </c>
      <c r="D44" s="18">
        <v>3830.2199999999989</v>
      </c>
      <c r="E44" s="30">
        <v>50</v>
      </c>
      <c r="F44" s="35">
        <f t="shared" si="0"/>
        <v>191511</v>
      </c>
    </row>
    <row r="45" spans="1:6" ht="21" customHeight="1" x14ac:dyDescent="0.25">
      <c r="A45" s="17">
        <f t="shared" si="6"/>
        <v>126</v>
      </c>
      <c r="B45" s="3" t="s">
        <v>209</v>
      </c>
      <c r="C45" s="7" t="s">
        <v>119</v>
      </c>
      <c r="D45" s="18">
        <v>4024.340000000002</v>
      </c>
      <c r="E45" s="30">
        <v>45</v>
      </c>
      <c r="F45" s="35">
        <f t="shared" si="0"/>
        <v>181095.3</v>
      </c>
    </row>
    <row r="46" spans="1:6" ht="21" customHeight="1" x14ac:dyDescent="0.25">
      <c r="A46" s="17">
        <f t="shared" si="6"/>
        <v>127</v>
      </c>
      <c r="B46" s="3" t="s">
        <v>217</v>
      </c>
      <c r="C46" s="7" t="s">
        <v>119</v>
      </c>
      <c r="D46" s="18">
        <v>2585.6200000000003</v>
      </c>
      <c r="E46" s="30">
        <v>40</v>
      </c>
      <c r="F46" s="35">
        <f t="shared" ref="F46" si="8">ROUND(D46*E46,2)</f>
        <v>103424.8</v>
      </c>
    </row>
    <row r="47" spans="1:6" ht="26.25" customHeight="1" x14ac:dyDescent="0.25">
      <c r="A47" s="17">
        <f t="shared" si="6"/>
        <v>128</v>
      </c>
      <c r="B47" s="3" t="s">
        <v>26</v>
      </c>
      <c r="C47" s="21" t="s">
        <v>12</v>
      </c>
      <c r="D47" s="18">
        <v>389.5</v>
      </c>
      <c r="E47" s="30">
        <v>55</v>
      </c>
      <c r="F47" s="35">
        <f t="shared" si="0"/>
        <v>21422.5</v>
      </c>
    </row>
    <row r="48" spans="1:6" ht="17.25" customHeight="1" x14ac:dyDescent="0.25">
      <c r="A48" s="17">
        <f t="shared" si="6"/>
        <v>129</v>
      </c>
      <c r="B48" s="3" t="s">
        <v>27</v>
      </c>
      <c r="C48" s="7" t="s">
        <v>119</v>
      </c>
      <c r="D48" s="18">
        <v>3358.75</v>
      </c>
      <c r="E48" s="30">
        <v>40</v>
      </c>
      <c r="F48" s="35">
        <f t="shared" si="0"/>
        <v>134350</v>
      </c>
    </row>
    <row r="49" spans="1:6" ht="16.5" customHeight="1" x14ac:dyDescent="0.25">
      <c r="A49" s="17">
        <f>A48+1</f>
        <v>130</v>
      </c>
      <c r="B49" s="6" t="s">
        <v>28</v>
      </c>
      <c r="C49" s="7" t="s">
        <v>12</v>
      </c>
      <c r="D49" s="18">
        <v>270.2</v>
      </c>
      <c r="E49" s="30">
        <v>50</v>
      </c>
      <c r="F49" s="35">
        <f t="shared" si="0"/>
        <v>13510</v>
      </c>
    </row>
    <row r="50" spans="1:6" ht="16.5" customHeight="1" x14ac:dyDescent="0.25">
      <c r="A50" s="17">
        <f t="shared" si="6"/>
        <v>131</v>
      </c>
      <c r="B50" s="3" t="s">
        <v>127</v>
      </c>
      <c r="C50" s="7" t="s">
        <v>119</v>
      </c>
      <c r="D50" s="18">
        <v>550.27</v>
      </c>
      <c r="E50" s="30">
        <v>100</v>
      </c>
      <c r="F50" s="35">
        <f t="shared" si="0"/>
        <v>55027</v>
      </c>
    </row>
    <row r="51" spans="1:6" ht="16.5" customHeight="1" x14ac:dyDescent="0.25">
      <c r="A51" s="17">
        <f t="shared" ref="A51:A55" si="9">A50+1</f>
        <v>132</v>
      </c>
      <c r="B51" s="3" t="s">
        <v>29</v>
      </c>
      <c r="C51" s="7" t="s">
        <v>12</v>
      </c>
      <c r="D51" s="18">
        <v>157.60000000000002</v>
      </c>
      <c r="E51" s="30">
        <v>150</v>
      </c>
      <c r="F51" s="35">
        <f t="shared" si="0"/>
        <v>23640</v>
      </c>
    </row>
    <row r="52" spans="1:6" ht="16.5" customHeight="1" x14ac:dyDescent="0.25">
      <c r="A52" s="17">
        <f t="shared" si="9"/>
        <v>133</v>
      </c>
      <c r="B52" s="3" t="s">
        <v>30</v>
      </c>
      <c r="C52" s="7" t="s">
        <v>122</v>
      </c>
      <c r="D52" s="18">
        <v>9</v>
      </c>
      <c r="E52" s="30">
        <v>3000</v>
      </c>
      <c r="F52" s="35">
        <f t="shared" si="0"/>
        <v>27000</v>
      </c>
    </row>
    <row r="53" spans="1:6" ht="16.5" customHeight="1" x14ac:dyDescent="0.25">
      <c r="A53" s="17">
        <f t="shared" si="9"/>
        <v>134</v>
      </c>
      <c r="B53" s="3" t="s">
        <v>31</v>
      </c>
      <c r="C53" s="7" t="s">
        <v>12</v>
      </c>
      <c r="D53" s="18">
        <v>26.1</v>
      </c>
      <c r="E53" s="30">
        <v>150</v>
      </c>
      <c r="F53" s="35">
        <f t="shared" si="0"/>
        <v>3915</v>
      </c>
    </row>
    <row r="54" spans="1:6" ht="16.5" customHeight="1" x14ac:dyDescent="0.25">
      <c r="A54" s="17">
        <f t="shared" si="9"/>
        <v>135</v>
      </c>
      <c r="B54" s="3" t="s">
        <v>175</v>
      </c>
      <c r="C54" s="7" t="s">
        <v>119</v>
      </c>
      <c r="D54" s="18">
        <v>9.24</v>
      </c>
      <c r="E54" s="30">
        <v>200</v>
      </c>
      <c r="F54" s="35">
        <f t="shared" si="0"/>
        <v>1848</v>
      </c>
    </row>
    <row r="55" spans="1:6" ht="16.5" customHeight="1" x14ac:dyDescent="0.25">
      <c r="A55" s="17">
        <f t="shared" si="9"/>
        <v>136</v>
      </c>
      <c r="B55" s="3" t="s">
        <v>187</v>
      </c>
      <c r="C55" s="7" t="s">
        <v>12</v>
      </c>
      <c r="D55" s="18">
        <v>143</v>
      </c>
      <c r="E55" s="30">
        <v>200</v>
      </c>
      <c r="F55" s="35">
        <f t="shared" ref="F55" si="10">ROUND(D55*E55,2)</f>
        <v>28600</v>
      </c>
    </row>
    <row r="56" spans="1:6" ht="18.75" customHeight="1" x14ac:dyDescent="0.25">
      <c r="A56" s="10">
        <v>200</v>
      </c>
      <c r="B56" s="22" t="s">
        <v>32</v>
      </c>
      <c r="C56" s="14"/>
      <c r="D56" s="18"/>
      <c r="E56" s="30"/>
      <c r="F56" s="35"/>
    </row>
    <row r="57" spans="1:6" ht="16.5" customHeight="1" x14ac:dyDescent="0.25">
      <c r="A57" s="17">
        <f t="shared" ref="A57:A67" si="11">A56+1</f>
        <v>201</v>
      </c>
      <c r="B57" s="3" t="s">
        <v>33</v>
      </c>
      <c r="C57" s="7" t="s">
        <v>119</v>
      </c>
      <c r="D57" s="18">
        <v>1451.67</v>
      </c>
      <c r="E57" s="30">
        <v>170</v>
      </c>
      <c r="F57" s="35">
        <f t="shared" ref="F57:F67" si="12">ROUND(D57*E57,2)</f>
        <v>246783.9</v>
      </c>
    </row>
    <row r="58" spans="1:6" ht="16.5" customHeight="1" x14ac:dyDescent="0.25">
      <c r="A58" s="17">
        <f t="shared" si="11"/>
        <v>202</v>
      </c>
      <c r="B58" s="6" t="s">
        <v>34</v>
      </c>
      <c r="C58" s="21" t="s">
        <v>12</v>
      </c>
      <c r="D58" s="18">
        <v>855.17999999999984</v>
      </c>
      <c r="E58" s="41">
        <v>70</v>
      </c>
      <c r="F58" s="35">
        <f t="shared" si="12"/>
        <v>59862.6</v>
      </c>
    </row>
    <row r="59" spans="1:6" ht="16.5" customHeight="1" x14ac:dyDescent="0.25">
      <c r="A59" s="17">
        <f t="shared" si="11"/>
        <v>203</v>
      </c>
      <c r="B59" s="6" t="s">
        <v>192</v>
      </c>
      <c r="C59" s="21" t="s">
        <v>12</v>
      </c>
      <c r="D59" s="18">
        <v>440.4</v>
      </c>
      <c r="E59" s="41">
        <v>240</v>
      </c>
      <c r="F59" s="35">
        <f t="shared" si="12"/>
        <v>105696</v>
      </c>
    </row>
    <row r="60" spans="1:6" s="5" customFormat="1" ht="18" customHeight="1" x14ac:dyDescent="0.25">
      <c r="A60" s="17">
        <f t="shared" si="11"/>
        <v>204</v>
      </c>
      <c r="B60" s="4" t="s">
        <v>35</v>
      </c>
      <c r="C60" s="20" t="s">
        <v>119</v>
      </c>
      <c r="D60" s="18">
        <v>2012.1800000000003</v>
      </c>
      <c r="E60" s="31">
        <v>270</v>
      </c>
      <c r="F60" s="35">
        <f t="shared" si="12"/>
        <v>543288.6</v>
      </c>
    </row>
    <row r="61" spans="1:6" s="5" customFormat="1" ht="17.25" customHeight="1" x14ac:dyDescent="0.25">
      <c r="A61" s="17">
        <f t="shared" si="11"/>
        <v>205</v>
      </c>
      <c r="B61" s="4" t="s">
        <v>36</v>
      </c>
      <c r="C61" s="20" t="s">
        <v>12</v>
      </c>
      <c r="D61" s="18">
        <v>909.33999999999992</v>
      </c>
      <c r="E61" s="31">
        <v>80</v>
      </c>
      <c r="F61" s="35">
        <f t="shared" si="12"/>
        <v>72747.199999999997</v>
      </c>
    </row>
    <row r="62" spans="1:6" ht="16.5" customHeight="1" x14ac:dyDescent="0.25">
      <c r="A62" s="17">
        <f t="shared" si="11"/>
        <v>206</v>
      </c>
      <c r="B62" s="3" t="s">
        <v>218</v>
      </c>
      <c r="C62" s="7" t="s">
        <v>119</v>
      </c>
      <c r="D62" s="18">
        <v>1677.56</v>
      </c>
      <c r="E62" s="30">
        <v>170</v>
      </c>
      <c r="F62" s="35">
        <f t="shared" si="12"/>
        <v>285185.2</v>
      </c>
    </row>
    <row r="63" spans="1:6" ht="16.5" customHeight="1" x14ac:dyDescent="0.25">
      <c r="A63" s="17">
        <f t="shared" si="11"/>
        <v>207</v>
      </c>
      <c r="B63" s="3" t="s">
        <v>202</v>
      </c>
      <c r="C63" s="7" t="s">
        <v>119</v>
      </c>
      <c r="D63" s="18">
        <v>364</v>
      </c>
      <c r="E63" s="30">
        <v>250</v>
      </c>
      <c r="F63" s="35">
        <f t="shared" si="12"/>
        <v>91000</v>
      </c>
    </row>
    <row r="64" spans="1:6" ht="16.5" customHeight="1" x14ac:dyDescent="0.25">
      <c r="A64" s="17">
        <f t="shared" si="11"/>
        <v>208</v>
      </c>
      <c r="B64" s="3" t="s">
        <v>186</v>
      </c>
      <c r="C64" s="7" t="s">
        <v>119</v>
      </c>
      <c r="D64" s="18">
        <v>20.25</v>
      </c>
      <c r="E64" s="30">
        <v>800</v>
      </c>
      <c r="F64" s="35">
        <f t="shared" si="12"/>
        <v>16200</v>
      </c>
    </row>
    <row r="65" spans="1:6" ht="18.649999999999999" customHeight="1" x14ac:dyDescent="0.25">
      <c r="A65" s="17">
        <f t="shared" si="11"/>
        <v>209</v>
      </c>
      <c r="B65" s="3" t="s">
        <v>159</v>
      </c>
      <c r="C65" s="7" t="s">
        <v>119</v>
      </c>
      <c r="D65" s="18">
        <v>226</v>
      </c>
      <c r="E65" s="30">
        <v>230</v>
      </c>
      <c r="F65" s="35">
        <f t="shared" si="12"/>
        <v>51980</v>
      </c>
    </row>
    <row r="66" spans="1:6" ht="16.5" customHeight="1" x14ac:dyDescent="0.25">
      <c r="A66" s="17">
        <f t="shared" si="11"/>
        <v>210</v>
      </c>
      <c r="B66" s="3" t="s">
        <v>193</v>
      </c>
      <c r="C66" s="7" t="s">
        <v>119</v>
      </c>
      <c r="D66" s="18">
        <v>443.09999999999997</v>
      </c>
      <c r="E66" s="30">
        <v>250</v>
      </c>
      <c r="F66" s="35">
        <f t="shared" si="12"/>
        <v>110775</v>
      </c>
    </row>
    <row r="67" spans="1:6" ht="16.5" customHeight="1" x14ac:dyDescent="0.25">
      <c r="A67" s="17">
        <f t="shared" si="11"/>
        <v>211</v>
      </c>
      <c r="B67" s="3" t="s">
        <v>194</v>
      </c>
      <c r="C67" s="7" t="s">
        <v>119</v>
      </c>
      <c r="D67" s="18">
        <v>150</v>
      </c>
      <c r="E67" s="30">
        <v>170</v>
      </c>
      <c r="F67" s="35">
        <f t="shared" si="12"/>
        <v>25500</v>
      </c>
    </row>
    <row r="68" spans="1:6" ht="16.5" customHeight="1" x14ac:dyDescent="0.25">
      <c r="A68" s="10">
        <v>300</v>
      </c>
      <c r="B68" s="22" t="s">
        <v>37</v>
      </c>
      <c r="C68" s="14"/>
      <c r="D68" s="18"/>
      <c r="E68" s="30"/>
      <c r="F68" s="35"/>
    </row>
    <row r="69" spans="1:6" ht="16.5" customHeight="1" x14ac:dyDescent="0.25">
      <c r="A69" s="17">
        <f t="shared" ref="A69:A78" si="13">A68+1</f>
        <v>301</v>
      </c>
      <c r="B69" s="6" t="s">
        <v>38</v>
      </c>
      <c r="C69" s="7" t="s">
        <v>119</v>
      </c>
      <c r="D69" s="18">
        <v>2243.83</v>
      </c>
      <c r="E69" s="30">
        <v>40</v>
      </c>
      <c r="F69" s="35">
        <f t="shared" ref="F69:F77" si="14">ROUND(D69*E69,2)</f>
        <v>89753.2</v>
      </c>
    </row>
    <row r="70" spans="1:6" ht="16.5" customHeight="1" x14ac:dyDescent="0.25">
      <c r="A70" s="17">
        <f t="shared" si="13"/>
        <v>302</v>
      </c>
      <c r="B70" s="6" t="s">
        <v>39</v>
      </c>
      <c r="C70" s="7" t="s">
        <v>119</v>
      </c>
      <c r="D70" s="18">
        <v>2243.83</v>
      </c>
      <c r="E70" s="30">
        <v>130</v>
      </c>
      <c r="F70" s="35">
        <f t="shared" si="14"/>
        <v>291697.90000000002</v>
      </c>
    </row>
    <row r="71" spans="1:6" ht="16.5" customHeight="1" x14ac:dyDescent="0.25">
      <c r="A71" s="17">
        <f t="shared" si="13"/>
        <v>303</v>
      </c>
      <c r="B71" s="3" t="s">
        <v>40</v>
      </c>
      <c r="C71" s="7" t="s">
        <v>12</v>
      </c>
      <c r="D71" s="18">
        <v>757.85</v>
      </c>
      <c r="E71" s="30">
        <v>70</v>
      </c>
      <c r="F71" s="35">
        <f t="shared" si="14"/>
        <v>53049.5</v>
      </c>
    </row>
    <row r="72" spans="1:6" ht="16.5" customHeight="1" x14ac:dyDescent="0.25">
      <c r="A72" s="17">
        <f t="shared" si="13"/>
        <v>304</v>
      </c>
      <c r="B72" s="3" t="s">
        <v>42</v>
      </c>
      <c r="C72" s="7" t="s">
        <v>12</v>
      </c>
      <c r="D72" s="18">
        <v>753.86</v>
      </c>
      <c r="E72" s="30">
        <v>30</v>
      </c>
      <c r="F72" s="35">
        <f t="shared" si="14"/>
        <v>22615.8</v>
      </c>
    </row>
    <row r="73" spans="1:6" ht="16.5" customHeight="1" x14ac:dyDescent="0.25">
      <c r="A73" s="17">
        <f t="shared" si="13"/>
        <v>305</v>
      </c>
      <c r="B73" s="3" t="s">
        <v>41</v>
      </c>
      <c r="C73" s="7" t="s">
        <v>119</v>
      </c>
      <c r="D73" s="18">
        <v>2243.83</v>
      </c>
      <c r="E73" s="30">
        <v>45</v>
      </c>
      <c r="F73" s="35">
        <f t="shared" si="14"/>
        <v>100972.35</v>
      </c>
    </row>
    <row r="74" spans="1:6" ht="16.5" customHeight="1" x14ac:dyDescent="0.25">
      <c r="A74" s="17">
        <f t="shared" si="13"/>
        <v>306</v>
      </c>
      <c r="B74" s="3" t="s">
        <v>43</v>
      </c>
      <c r="C74" s="7" t="s">
        <v>119</v>
      </c>
      <c r="D74" s="18">
        <v>235.17999999999995</v>
      </c>
      <c r="E74" s="30">
        <v>70</v>
      </c>
      <c r="F74" s="35">
        <f t="shared" si="14"/>
        <v>16462.599999999999</v>
      </c>
    </row>
    <row r="75" spans="1:6" ht="16.5" customHeight="1" x14ac:dyDescent="0.25">
      <c r="A75" s="17">
        <f t="shared" si="13"/>
        <v>307</v>
      </c>
      <c r="B75" s="3" t="s">
        <v>44</v>
      </c>
      <c r="C75" s="7" t="s">
        <v>122</v>
      </c>
      <c r="D75" s="18">
        <v>21</v>
      </c>
      <c r="E75" s="30">
        <v>250</v>
      </c>
      <c r="F75" s="35">
        <f t="shared" si="14"/>
        <v>5250</v>
      </c>
    </row>
    <row r="76" spans="1:6" ht="16.5" customHeight="1" x14ac:dyDescent="0.25">
      <c r="A76" s="17">
        <f t="shared" si="13"/>
        <v>308</v>
      </c>
      <c r="B76" s="3" t="s">
        <v>45</v>
      </c>
      <c r="C76" s="7" t="s">
        <v>122</v>
      </c>
      <c r="D76" s="18">
        <v>7</v>
      </c>
      <c r="E76" s="30">
        <v>100</v>
      </c>
      <c r="F76" s="35">
        <f t="shared" si="14"/>
        <v>700</v>
      </c>
    </row>
    <row r="77" spans="1:6" ht="16.5" customHeight="1" x14ac:dyDescent="0.25">
      <c r="A77" s="17">
        <f t="shared" si="13"/>
        <v>309</v>
      </c>
      <c r="B77" s="3" t="s">
        <v>46</v>
      </c>
      <c r="C77" s="7" t="s">
        <v>122</v>
      </c>
      <c r="D77" s="18">
        <v>11</v>
      </c>
      <c r="E77" s="30">
        <v>100</v>
      </c>
      <c r="F77" s="35">
        <f t="shared" si="14"/>
        <v>1100</v>
      </c>
    </row>
    <row r="78" spans="1:6" ht="16.5" customHeight="1" x14ac:dyDescent="0.25">
      <c r="A78" s="17">
        <f t="shared" si="13"/>
        <v>310</v>
      </c>
      <c r="B78" s="3" t="s">
        <v>210</v>
      </c>
      <c r="C78" s="7" t="s">
        <v>119</v>
      </c>
      <c r="D78" s="18">
        <v>30</v>
      </c>
      <c r="E78" s="30">
        <v>130</v>
      </c>
      <c r="F78" s="35">
        <f t="shared" ref="F78" si="15">ROUND(D78*E78,2)</f>
        <v>3900</v>
      </c>
    </row>
    <row r="79" spans="1:6" ht="16.5" customHeight="1" x14ac:dyDescent="0.25">
      <c r="A79" s="10">
        <v>400</v>
      </c>
      <c r="B79" s="22" t="s">
        <v>128</v>
      </c>
      <c r="C79" s="14"/>
      <c r="D79" s="18"/>
      <c r="E79" s="30"/>
      <c r="F79" s="35"/>
    </row>
    <row r="80" spans="1:6" ht="16.5" customHeight="1" x14ac:dyDescent="0.25">
      <c r="A80" s="17">
        <f>A79+1</f>
        <v>401</v>
      </c>
      <c r="B80" s="3" t="s">
        <v>188</v>
      </c>
      <c r="C80" s="7" t="s">
        <v>119</v>
      </c>
      <c r="D80" s="18">
        <v>263.21000000000004</v>
      </c>
      <c r="E80" s="30">
        <v>1000</v>
      </c>
      <c r="F80" s="35">
        <f t="shared" ref="F80:F95" si="16">ROUND(D80*E80,2)</f>
        <v>263210</v>
      </c>
    </row>
    <row r="81" spans="1:8" ht="16.5" customHeight="1" x14ac:dyDescent="0.25">
      <c r="A81" s="17">
        <f>A80+1</f>
        <v>402</v>
      </c>
      <c r="B81" s="3" t="s">
        <v>198</v>
      </c>
      <c r="C81" s="7" t="s">
        <v>119</v>
      </c>
      <c r="D81" s="18">
        <v>138.22999999999999</v>
      </c>
      <c r="E81" s="30">
        <v>900</v>
      </c>
      <c r="F81" s="35">
        <f t="shared" ref="F81" si="17">ROUND(D81*E81,2)</f>
        <v>124407</v>
      </c>
    </row>
    <row r="82" spans="1:8" ht="16.5" customHeight="1" x14ac:dyDescent="0.25">
      <c r="A82" s="17">
        <f>A81+1</f>
        <v>403</v>
      </c>
      <c r="B82" s="3" t="s">
        <v>199</v>
      </c>
      <c r="C82" s="7" t="s">
        <v>119</v>
      </c>
      <c r="D82" s="18">
        <v>156.90999999999997</v>
      </c>
      <c r="E82" s="30">
        <v>700</v>
      </c>
      <c r="F82" s="35">
        <f t="shared" si="16"/>
        <v>109837</v>
      </c>
    </row>
    <row r="83" spans="1:8" ht="16.5" customHeight="1" x14ac:dyDescent="0.25">
      <c r="A83" s="17">
        <f>A82+1</f>
        <v>404</v>
      </c>
      <c r="B83" s="4" t="s">
        <v>47</v>
      </c>
      <c r="C83" s="7" t="s">
        <v>119</v>
      </c>
      <c r="D83" s="18">
        <v>429.61</v>
      </c>
      <c r="E83" s="30">
        <v>1300</v>
      </c>
      <c r="F83" s="35">
        <f t="shared" si="16"/>
        <v>558493</v>
      </c>
    </row>
    <row r="84" spans="1:8" ht="16.5" customHeight="1" x14ac:dyDescent="0.25">
      <c r="A84" s="17">
        <f>A83+1</f>
        <v>405</v>
      </c>
      <c r="B84" s="3" t="s">
        <v>48</v>
      </c>
      <c r="C84" s="7"/>
      <c r="D84" s="18"/>
      <c r="E84" s="30"/>
      <c r="F84" s="35"/>
    </row>
    <row r="85" spans="1:8" ht="16.5" customHeight="1" x14ac:dyDescent="0.25">
      <c r="A85" s="17" t="s">
        <v>11</v>
      </c>
      <c r="B85" s="3" t="s">
        <v>129</v>
      </c>
      <c r="C85" s="7" t="s">
        <v>119</v>
      </c>
      <c r="D85" s="18">
        <v>151.36000000000001</v>
      </c>
      <c r="E85" s="30">
        <v>700</v>
      </c>
      <c r="F85" s="35">
        <f t="shared" si="16"/>
        <v>105952</v>
      </c>
    </row>
    <row r="86" spans="1:8" ht="16.5" customHeight="1" x14ac:dyDescent="0.25">
      <c r="A86" s="17" t="s">
        <v>13</v>
      </c>
      <c r="B86" s="3" t="s">
        <v>130</v>
      </c>
      <c r="C86" s="7" t="s">
        <v>119</v>
      </c>
      <c r="D86" s="18">
        <v>100.69999999999999</v>
      </c>
      <c r="E86" s="30">
        <v>900</v>
      </c>
      <c r="F86" s="35">
        <f t="shared" si="16"/>
        <v>90630</v>
      </c>
    </row>
    <row r="87" spans="1:8" ht="16.5" customHeight="1" x14ac:dyDescent="0.25">
      <c r="A87" s="17">
        <f>A84+1</f>
        <v>406</v>
      </c>
      <c r="B87" s="3" t="s">
        <v>49</v>
      </c>
      <c r="C87" s="7" t="s">
        <v>119</v>
      </c>
      <c r="D87" s="18">
        <v>429.61</v>
      </c>
      <c r="E87" s="30">
        <v>600</v>
      </c>
      <c r="F87" s="35">
        <f t="shared" si="16"/>
        <v>257766</v>
      </c>
    </row>
    <row r="88" spans="1:8" ht="16.5" customHeight="1" x14ac:dyDescent="0.25">
      <c r="A88" s="17">
        <f t="shared" ref="A88:A96" si="18">A87+1</f>
        <v>407</v>
      </c>
      <c r="B88" s="3" t="s">
        <v>200</v>
      </c>
      <c r="C88" s="7" t="s">
        <v>122</v>
      </c>
      <c r="D88" s="18">
        <v>1</v>
      </c>
      <c r="E88" s="30">
        <v>3000</v>
      </c>
      <c r="F88" s="35">
        <f t="shared" si="16"/>
        <v>3000</v>
      </c>
    </row>
    <row r="89" spans="1:8" ht="16.5" customHeight="1" x14ac:dyDescent="0.25">
      <c r="A89" s="17">
        <f t="shared" si="18"/>
        <v>408</v>
      </c>
      <c r="B89" s="3" t="s">
        <v>50</v>
      </c>
      <c r="C89" s="7" t="s">
        <v>12</v>
      </c>
      <c r="D89" s="27">
        <v>10</v>
      </c>
      <c r="E89" s="30">
        <v>400</v>
      </c>
      <c r="F89" s="35">
        <f t="shared" si="16"/>
        <v>4000</v>
      </c>
    </row>
    <row r="90" spans="1:8" ht="16.5" customHeight="1" x14ac:dyDescent="0.25">
      <c r="A90" s="17">
        <f t="shared" si="18"/>
        <v>409</v>
      </c>
      <c r="B90" s="3" t="s">
        <v>197</v>
      </c>
      <c r="C90" s="7" t="s">
        <v>119</v>
      </c>
      <c r="D90" s="18">
        <v>56.44</v>
      </c>
      <c r="E90" s="30">
        <v>600</v>
      </c>
      <c r="F90" s="35">
        <f t="shared" si="16"/>
        <v>33864</v>
      </c>
    </row>
    <row r="91" spans="1:8" ht="16.5" customHeight="1" x14ac:dyDescent="0.25">
      <c r="A91" s="17">
        <f t="shared" si="18"/>
        <v>410</v>
      </c>
      <c r="B91" s="3" t="s">
        <v>54</v>
      </c>
      <c r="C91" s="7" t="s">
        <v>122</v>
      </c>
      <c r="D91" s="18">
        <v>1</v>
      </c>
      <c r="E91" s="30">
        <v>15000</v>
      </c>
      <c r="F91" s="35">
        <f t="shared" si="16"/>
        <v>15000</v>
      </c>
    </row>
    <row r="92" spans="1:8" ht="16.5" customHeight="1" x14ac:dyDescent="0.25">
      <c r="A92" s="17">
        <f t="shared" si="18"/>
        <v>411</v>
      </c>
      <c r="B92" s="6" t="s">
        <v>55</v>
      </c>
      <c r="C92" s="21" t="s">
        <v>12</v>
      </c>
      <c r="D92" s="27">
        <v>116</v>
      </c>
      <c r="E92" s="41">
        <v>70</v>
      </c>
      <c r="F92" s="35">
        <f t="shared" si="16"/>
        <v>8120</v>
      </c>
    </row>
    <row r="93" spans="1:8" ht="16.5" customHeight="1" x14ac:dyDescent="0.25">
      <c r="A93" s="17">
        <f t="shared" si="18"/>
        <v>412</v>
      </c>
      <c r="B93" s="6" t="s">
        <v>166</v>
      </c>
      <c r="C93" s="21" t="s">
        <v>122</v>
      </c>
      <c r="D93" s="18">
        <v>3</v>
      </c>
      <c r="E93" s="41">
        <v>3000</v>
      </c>
      <c r="F93" s="35">
        <f t="shared" si="16"/>
        <v>9000</v>
      </c>
    </row>
    <row r="94" spans="1:8" ht="16.5" customHeight="1" x14ac:dyDescent="0.25">
      <c r="A94" s="17">
        <f t="shared" si="18"/>
        <v>413</v>
      </c>
      <c r="B94" s="6" t="s">
        <v>148</v>
      </c>
      <c r="C94" s="26" t="s">
        <v>12</v>
      </c>
      <c r="D94" s="28">
        <v>6.2000000000000011</v>
      </c>
      <c r="E94" s="41">
        <v>400</v>
      </c>
      <c r="F94" s="35">
        <f t="shared" si="16"/>
        <v>2480</v>
      </c>
    </row>
    <row r="95" spans="1:8" ht="16.5" customHeight="1" x14ac:dyDescent="0.25">
      <c r="A95" s="17">
        <f t="shared" si="18"/>
        <v>414</v>
      </c>
      <c r="B95" s="25" t="s">
        <v>147</v>
      </c>
      <c r="C95" s="26" t="s">
        <v>119</v>
      </c>
      <c r="D95" s="28">
        <v>242.37</v>
      </c>
      <c r="E95" s="30">
        <v>800</v>
      </c>
      <c r="F95" s="35">
        <f t="shared" si="16"/>
        <v>193896</v>
      </c>
      <c r="H95" s="42"/>
    </row>
    <row r="96" spans="1:8" ht="16.5" customHeight="1" x14ac:dyDescent="0.25">
      <c r="A96" s="17">
        <f t="shared" si="18"/>
        <v>415</v>
      </c>
      <c r="B96" s="25" t="s">
        <v>220</v>
      </c>
      <c r="C96" s="26" t="s">
        <v>12</v>
      </c>
      <c r="D96" s="28">
        <v>8</v>
      </c>
      <c r="E96" s="30">
        <v>1000</v>
      </c>
      <c r="F96" s="35">
        <f t="shared" ref="F96" si="19">ROUND(D96*E96,2)</f>
        <v>8000</v>
      </c>
      <c r="H96" s="42"/>
    </row>
    <row r="97" spans="1:6" ht="16.5" customHeight="1" x14ac:dyDescent="0.25">
      <c r="A97" s="10">
        <v>500</v>
      </c>
      <c r="B97" s="22" t="s">
        <v>131</v>
      </c>
      <c r="C97" s="14"/>
      <c r="D97" s="18"/>
      <c r="E97" s="30"/>
      <c r="F97" s="35"/>
    </row>
    <row r="98" spans="1:6" ht="16.5" customHeight="1" x14ac:dyDescent="0.25">
      <c r="A98" s="17">
        <f>A97+1</f>
        <v>501</v>
      </c>
      <c r="B98" s="3" t="s">
        <v>56</v>
      </c>
      <c r="C98" s="7" t="s">
        <v>122</v>
      </c>
      <c r="D98" s="18">
        <v>4</v>
      </c>
      <c r="E98" s="30">
        <v>500</v>
      </c>
      <c r="F98" s="35">
        <f t="shared" ref="F98:F141" si="20">ROUND(D98*E98,2)</f>
        <v>2000</v>
      </c>
    </row>
    <row r="99" spans="1:6" ht="16.5" customHeight="1" x14ac:dyDescent="0.25">
      <c r="A99" s="17">
        <f>A98+1</f>
        <v>502</v>
      </c>
      <c r="B99" s="3" t="s">
        <v>57</v>
      </c>
      <c r="C99" s="7"/>
      <c r="D99" s="18"/>
      <c r="E99" s="30"/>
      <c r="F99" s="35"/>
    </row>
    <row r="100" spans="1:6" ht="16.5" customHeight="1" x14ac:dyDescent="0.25">
      <c r="A100" s="17" t="s">
        <v>11</v>
      </c>
      <c r="B100" s="3" t="s">
        <v>132</v>
      </c>
      <c r="C100" s="7" t="s">
        <v>122</v>
      </c>
      <c r="D100" s="18">
        <v>4</v>
      </c>
      <c r="E100" s="30">
        <v>700</v>
      </c>
      <c r="F100" s="35">
        <f t="shared" si="20"/>
        <v>2800</v>
      </c>
    </row>
    <row r="101" spans="1:6" ht="16.5" customHeight="1" x14ac:dyDescent="0.25">
      <c r="A101" s="17" t="s">
        <v>13</v>
      </c>
      <c r="B101" s="3" t="s">
        <v>133</v>
      </c>
      <c r="C101" s="7" t="s">
        <v>122</v>
      </c>
      <c r="D101" s="18">
        <v>2</v>
      </c>
      <c r="E101" s="30">
        <v>1500</v>
      </c>
      <c r="F101" s="35">
        <f t="shared" si="20"/>
        <v>3000</v>
      </c>
    </row>
    <row r="102" spans="1:6" ht="16.5" customHeight="1" x14ac:dyDescent="0.25">
      <c r="A102" s="17">
        <f>A99+1</f>
        <v>503</v>
      </c>
      <c r="B102" s="3" t="s">
        <v>58</v>
      </c>
      <c r="C102" s="7" t="s">
        <v>122</v>
      </c>
      <c r="D102" s="18">
        <v>2</v>
      </c>
      <c r="E102" s="30">
        <v>4000</v>
      </c>
      <c r="F102" s="35">
        <f t="shared" si="20"/>
        <v>8000</v>
      </c>
    </row>
    <row r="103" spans="1:6" ht="16.5" customHeight="1" x14ac:dyDescent="0.25">
      <c r="A103" s="17">
        <f>A102+1</f>
        <v>504</v>
      </c>
      <c r="B103" s="3" t="s">
        <v>59</v>
      </c>
      <c r="C103" s="7" t="s">
        <v>122</v>
      </c>
      <c r="D103" s="18">
        <v>6</v>
      </c>
      <c r="E103" s="30">
        <v>500</v>
      </c>
      <c r="F103" s="35">
        <f t="shared" si="20"/>
        <v>3000</v>
      </c>
    </row>
    <row r="104" spans="1:6" ht="16.5" customHeight="1" x14ac:dyDescent="0.25">
      <c r="A104" s="17">
        <f>A103+1</f>
        <v>505</v>
      </c>
      <c r="B104" s="3" t="s">
        <v>167</v>
      </c>
      <c r="C104" s="7" t="s">
        <v>122</v>
      </c>
      <c r="D104" s="18">
        <v>18</v>
      </c>
      <c r="E104" s="30">
        <v>1300</v>
      </c>
      <c r="F104" s="35">
        <f t="shared" si="20"/>
        <v>23400</v>
      </c>
    </row>
    <row r="105" spans="1:6" ht="16.5" customHeight="1" x14ac:dyDescent="0.25">
      <c r="A105" s="17">
        <f>A104+1</f>
        <v>506</v>
      </c>
      <c r="B105" s="3" t="s">
        <v>60</v>
      </c>
      <c r="C105" s="7" t="s">
        <v>134</v>
      </c>
      <c r="D105" s="18">
        <v>9</v>
      </c>
      <c r="E105" s="30">
        <v>1300</v>
      </c>
      <c r="F105" s="35">
        <f t="shared" si="20"/>
        <v>11700</v>
      </c>
    </row>
    <row r="106" spans="1:6" ht="16.5" customHeight="1" x14ac:dyDescent="0.25">
      <c r="A106" s="17">
        <f>A105+1</f>
        <v>507</v>
      </c>
      <c r="B106" s="15" t="s">
        <v>61</v>
      </c>
      <c r="C106" s="14"/>
      <c r="D106" s="18"/>
      <c r="E106" s="30"/>
      <c r="F106" s="35"/>
    </row>
    <row r="107" spans="1:6" ht="16.5" customHeight="1" x14ac:dyDescent="0.25">
      <c r="A107" s="17" t="s">
        <v>11</v>
      </c>
      <c r="B107" s="15" t="s">
        <v>161</v>
      </c>
      <c r="C107" s="7" t="s">
        <v>12</v>
      </c>
      <c r="D107" s="18">
        <v>145</v>
      </c>
      <c r="E107" s="30">
        <v>250</v>
      </c>
      <c r="F107" s="35">
        <f t="shared" si="20"/>
        <v>36250</v>
      </c>
    </row>
    <row r="108" spans="1:6" ht="16.5" customHeight="1" x14ac:dyDescent="0.25">
      <c r="A108" s="17" t="s">
        <v>13</v>
      </c>
      <c r="B108" s="15" t="s">
        <v>62</v>
      </c>
      <c r="C108" s="7" t="s">
        <v>12</v>
      </c>
      <c r="D108" s="18">
        <v>50</v>
      </c>
      <c r="E108" s="30">
        <v>200</v>
      </c>
      <c r="F108" s="35">
        <f t="shared" si="20"/>
        <v>10000</v>
      </c>
    </row>
    <row r="109" spans="1:6" ht="16.5" customHeight="1" x14ac:dyDescent="0.25">
      <c r="A109" s="17" t="s">
        <v>16</v>
      </c>
      <c r="B109" s="15" t="s">
        <v>63</v>
      </c>
      <c r="C109" s="7" t="s">
        <v>12</v>
      </c>
      <c r="D109" s="18">
        <v>80</v>
      </c>
      <c r="E109" s="30">
        <v>170</v>
      </c>
      <c r="F109" s="35">
        <f t="shared" si="20"/>
        <v>13600</v>
      </c>
    </row>
    <row r="110" spans="1:6" ht="16.5" customHeight="1" x14ac:dyDescent="0.25">
      <c r="A110" s="17" t="s">
        <v>65</v>
      </c>
      <c r="B110" s="15" t="s">
        <v>64</v>
      </c>
      <c r="C110" s="7" t="s">
        <v>12</v>
      </c>
      <c r="D110" s="18">
        <v>225</v>
      </c>
      <c r="E110" s="30">
        <v>130</v>
      </c>
      <c r="F110" s="35">
        <f t="shared" si="20"/>
        <v>29250</v>
      </c>
    </row>
    <row r="111" spans="1:6" ht="16.5" customHeight="1" x14ac:dyDescent="0.25">
      <c r="A111" s="17" t="s">
        <v>67</v>
      </c>
      <c r="B111" s="15" t="s">
        <v>66</v>
      </c>
      <c r="C111" s="7" t="s">
        <v>12</v>
      </c>
      <c r="D111" s="18">
        <v>140</v>
      </c>
      <c r="E111" s="30">
        <v>100</v>
      </c>
      <c r="F111" s="35">
        <f t="shared" si="20"/>
        <v>14000</v>
      </c>
    </row>
    <row r="112" spans="1:6" ht="16.5" customHeight="1" x14ac:dyDescent="0.25">
      <c r="A112" s="17" t="s">
        <v>69</v>
      </c>
      <c r="B112" s="15" t="s">
        <v>68</v>
      </c>
      <c r="C112" s="7" t="s">
        <v>12</v>
      </c>
      <c r="D112" s="18">
        <v>100</v>
      </c>
      <c r="E112" s="30">
        <v>70</v>
      </c>
      <c r="F112" s="35">
        <f t="shared" si="20"/>
        <v>7000</v>
      </c>
    </row>
    <row r="113" spans="1:6" ht="16.5" customHeight="1" x14ac:dyDescent="0.25">
      <c r="A113" s="17" t="s">
        <v>162</v>
      </c>
      <c r="B113" s="15" t="s">
        <v>70</v>
      </c>
      <c r="C113" s="7" t="s">
        <v>12</v>
      </c>
      <c r="D113" s="18">
        <v>75</v>
      </c>
      <c r="E113" s="30">
        <v>50</v>
      </c>
      <c r="F113" s="35">
        <f t="shared" si="20"/>
        <v>3750</v>
      </c>
    </row>
    <row r="114" spans="1:6" ht="16.5" customHeight="1" x14ac:dyDescent="0.25">
      <c r="A114" s="17">
        <f>A106+1</f>
        <v>508</v>
      </c>
      <c r="B114" s="15" t="s">
        <v>71</v>
      </c>
      <c r="C114" s="14"/>
      <c r="D114" s="18"/>
      <c r="E114" s="30"/>
      <c r="F114" s="35"/>
    </row>
    <row r="115" spans="1:6" ht="16.5" customHeight="1" x14ac:dyDescent="0.25">
      <c r="A115" s="17" t="s">
        <v>11</v>
      </c>
      <c r="B115" s="3" t="s">
        <v>135</v>
      </c>
      <c r="C115" s="7" t="s">
        <v>122</v>
      </c>
      <c r="D115" s="18">
        <v>128</v>
      </c>
      <c r="E115" s="30">
        <v>150</v>
      </c>
      <c r="F115" s="35">
        <f t="shared" si="20"/>
        <v>19200</v>
      </c>
    </row>
    <row r="116" spans="1:6" ht="16.5" customHeight="1" x14ac:dyDescent="0.25">
      <c r="A116" s="17" t="s">
        <v>13</v>
      </c>
      <c r="B116" s="3" t="s">
        <v>136</v>
      </c>
      <c r="C116" s="7" t="s">
        <v>122</v>
      </c>
      <c r="D116" s="18">
        <v>15</v>
      </c>
      <c r="E116" s="30">
        <v>200</v>
      </c>
      <c r="F116" s="35">
        <f t="shared" si="20"/>
        <v>3000</v>
      </c>
    </row>
    <row r="117" spans="1:6" ht="16.5" customHeight="1" x14ac:dyDescent="0.25">
      <c r="A117" s="17" t="s">
        <v>16</v>
      </c>
      <c r="B117" s="3" t="s">
        <v>137</v>
      </c>
      <c r="C117" s="7" t="s">
        <v>122</v>
      </c>
      <c r="D117" s="18">
        <v>24</v>
      </c>
      <c r="E117" s="30">
        <v>200</v>
      </c>
      <c r="F117" s="35">
        <f t="shared" si="20"/>
        <v>4800</v>
      </c>
    </row>
    <row r="118" spans="1:6" ht="16.5" customHeight="1" x14ac:dyDescent="0.25">
      <c r="A118" s="17" t="s">
        <v>65</v>
      </c>
      <c r="B118" s="3" t="s">
        <v>138</v>
      </c>
      <c r="C118" s="7" t="s">
        <v>122</v>
      </c>
      <c r="D118" s="18">
        <v>185</v>
      </c>
      <c r="E118" s="30">
        <v>100</v>
      </c>
      <c r="F118" s="35">
        <f t="shared" si="20"/>
        <v>18500</v>
      </c>
    </row>
    <row r="119" spans="1:6" ht="16.5" customHeight="1" x14ac:dyDescent="0.25">
      <c r="A119" s="17">
        <f>A114+1</f>
        <v>509</v>
      </c>
      <c r="B119" s="3" t="s">
        <v>72</v>
      </c>
      <c r="C119" s="7"/>
      <c r="D119" s="18"/>
      <c r="E119" s="30"/>
      <c r="F119" s="35"/>
    </row>
    <row r="120" spans="1:6" ht="16.5" customHeight="1" x14ac:dyDescent="0.25">
      <c r="A120" s="17" t="s">
        <v>11</v>
      </c>
      <c r="B120" s="3" t="s">
        <v>139</v>
      </c>
      <c r="C120" s="7" t="s">
        <v>122</v>
      </c>
      <c r="D120" s="18">
        <v>223</v>
      </c>
      <c r="E120" s="30">
        <v>150</v>
      </c>
      <c r="F120" s="35">
        <f t="shared" si="20"/>
        <v>33450</v>
      </c>
    </row>
    <row r="121" spans="1:6" ht="16.5" customHeight="1" x14ac:dyDescent="0.25">
      <c r="A121" s="17" t="s">
        <v>13</v>
      </c>
      <c r="B121" s="3" t="s">
        <v>140</v>
      </c>
      <c r="C121" s="7" t="s">
        <v>122</v>
      </c>
      <c r="D121" s="18">
        <v>8</v>
      </c>
      <c r="E121" s="30">
        <v>200</v>
      </c>
      <c r="F121" s="35">
        <f t="shared" si="20"/>
        <v>1600</v>
      </c>
    </row>
    <row r="122" spans="1:6" ht="16.5" customHeight="1" x14ac:dyDescent="0.25">
      <c r="A122" s="17" t="s">
        <v>16</v>
      </c>
      <c r="B122" s="3" t="s">
        <v>168</v>
      </c>
      <c r="C122" s="7" t="s">
        <v>122</v>
      </c>
      <c r="D122" s="18">
        <v>3</v>
      </c>
      <c r="E122" s="30">
        <v>230</v>
      </c>
      <c r="F122" s="35">
        <f t="shared" si="20"/>
        <v>690</v>
      </c>
    </row>
    <row r="123" spans="1:6" ht="16.5" customHeight="1" x14ac:dyDescent="0.25">
      <c r="A123" s="17">
        <f>A119+1</f>
        <v>510</v>
      </c>
      <c r="B123" s="3" t="s">
        <v>73</v>
      </c>
      <c r="C123" s="7" t="s">
        <v>122</v>
      </c>
      <c r="D123" s="18">
        <v>4</v>
      </c>
      <c r="E123" s="30">
        <v>250</v>
      </c>
      <c r="F123" s="35">
        <f t="shared" si="20"/>
        <v>1000</v>
      </c>
    </row>
    <row r="124" spans="1:6" ht="16.5" customHeight="1" x14ac:dyDescent="0.25">
      <c r="A124" s="17">
        <f t="shared" ref="A124:A141" si="21">A123+1</f>
        <v>511</v>
      </c>
      <c r="B124" s="3" t="s">
        <v>74</v>
      </c>
      <c r="C124" s="7" t="s">
        <v>122</v>
      </c>
      <c r="D124" s="18">
        <v>2</v>
      </c>
      <c r="E124" s="30">
        <v>350</v>
      </c>
      <c r="F124" s="35">
        <f t="shared" si="20"/>
        <v>700</v>
      </c>
    </row>
    <row r="125" spans="1:6" ht="16.5" customHeight="1" x14ac:dyDescent="0.25">
      <c r="A125" s="17">
        <f t="shared" si="21"/>
        <v>512</v>
      </c>
      <c r="B125" s="3" t="s">
        <v>75</v>
      </c>
      <c r="C125" s="7" t="s">
        <v>122</v>
      </c>
      <c r="D125" s="18">
        <v>114</v>
      </c>
      <c r="E125" s="30">
        <v>150</v>
      </c>
      <c r="F125" s="35">
        <f t="shared" si="20"/>
        <v>17100</v>
      </c>
    </row>
    <row r="126" spans="1:6" ht="16.5" customHeight="1" x14ac:dyDescent="0.25">
      <c r="A126" s="17">
        <f t="shared" si="21"/>
        <v>513</v>
      </c>
      <c r="B126" s="3" t="s">
        <v>195</v>
      </c>
      <c r="C126" s="7" t="s">
        <v>122</v>
      </c>
      <c r="D126" s="18">
        <v>65</v>
      </c>
      <c r="E126" s="30">
        <v>150</v>
      </c>
      <c r="F126" s="35">
        <f t="shared" si="20"/>
        <v>9750</v>
      </c>
    </row>
    <row r="127" spans="1:6" ht="16.5" customHeight="1" x14ac:dyDescent="0.25">
      <c r="A127" s="17">
        <f t="shared" si="21"/>
        <v>514</v>
      </c>
      <c r="B127" s="3" t="s">
        <v>76</v>
      </c>
      <c r="C127" s="7" t="s">
        <v>122</v>
      </c>
      <c r="D127" s="18">
        <v>210</v>
      </c>
      <c r="E127" s="30">
        <v>250</v>
      </c>
      <c r="F127" s="35">
        <f t="shared" si="20"/>
        <v>52500</v>
      </c>
    </row>
    <row r="128" spans="1:6" ht="16.5" customHeight="1" x14ac:dyDescent="0.25">
      <c r="A128" s="17">
        <f>A127+1</f>
        <v>515</v>
      </c>
      <c r="B128" s="3" t="s">
        <v>189</v>
      </c>
      <c r="C128" s="7" t="s">
        <v>122</v>
      </c>
      <c r="D128" s="18">
        <v>12</v>
      </c>
      <c r="E128" s="30">
        <v>350</v>
      </c>
      <c r="F128" s="35">
        <f t="shared" si="20"/>
        <v>4200</v>
      </c>
    </row>
    <row r="129" spans="1:6" ht="16.5" customHeight="1" x14ac:dyDescent="0.25">
      <c r="A129" s="17">
        <f t="shared" si="21"/>
        <v>516</v>
      </c>
      <c r="B129" s="3" t="s">
        <v>77</v>
      </c>
      <c r="C129" s="7" t="s">
        <v>122</v>
      </c>
      <c r="D129" s="18">
        <v>66</v>
      </c>
      <c r="E129" s="30">
        <v>250</v>
      </c>
      <c r="F129" s="35">
        <f t="shared" si="20"/>
        <v>16500</v>
      </c>
    </row>
    <row r="130" spans="1:6" ht="16.5" customHeight="1" x14ac:dyDescent="0.25">
      <c r="A130" s="17">
        <f t="shared" si="21"/>
        <v>517</v>
      </c>
      <c r="B130" s="3" t="s">
        <v>169</v>
      </c>
      <c r="C130" s="7" t="s">
        <v>122</v>
      </c>
      <c r="D130" s="18">
        <v>6</v>
      </c>
      <c r="E130" s="30">
        <v>200</v>
      </c>
      <c r="F130" s="35">
        <f t="shared" si="20"/>
        <v>1200</v>
      </c>
    </row>
    <row r="131" spans="1:6" ht="16.5" customHeight="1" x14ac:dyDescent="0.25">
      <c r="A131" s="17">
        <f t="shared" si="21"/>
        <v>518</v>
      </c>
      <c r="B131" s="3" t="s">
        <v>170</v>
      </c>
      <c r="C131" s="7" t="s">
        <v>122</v>
      </c>
      <c r="D131" s="18">
        <v>11</v>
      </c>
      <c r="E131" s="30">
        <v>250</v>
      </c>
      <c r="F131" s="35">
        <f t="shared" si="20"/>
        <v>2750</v>
      </c>
    </row>
    <row r="132" spans="1:6" ht="16.5" customHeight="1" x14ac:dyDescent="0.25">
      <c r="A132" s="17">
        <f t="shared" si="21"/>
        <v>519</v>
      </c>
      <c r="B132" s="3" t="s">
        <v>78</v>
      </c>
      <c r="C132" s="7" t="s">
        <v>12</v>
      </c>
      <c r="D132" s="18">
        <v>49</v>
      </c>
      <c r="E132" s="30">
        <v>90</v>
      </c>
      <c r="F132" s="35">
        <f t="shared" si="20"/>
        <v>4410</v>
      </c>
    </row>
    <row r="133" spans="1:6" ht="16.5" customHeight="1" x14ac:dyDescent="0.25">
      <c r="A133" s="17">
        <f t="shared" si="21"/>
        <v>520</v>
      </c>
      <c r="B133" s="3" t="s">
        <v>171</v>
      </c>
      <c r="C133" s="7" t="s">
        <v>122</v>
      </c>
      <c r="D133" s="18">
        <v>34</v>
      </c>
      <c r="E133" s="30">
        <v>200</v>
      </c>
      <c r="F133" s="35">
        <f t="shared" si="20"/>
        <v>6800</v>
      </c>
    </row>
    <row r="134" spans="1:6" s="2" customFormat="1" ht="17.25" customHeight="1" x14ac:dyDescent="0.25">
      <c r="A134" s="17">
        <f t="shared" si="21"/>
        <v>521</v>
      </c>
      <c r="B134" s="3" t="s">
        <v>165</v>
      </c>
      <c r="C134" s="7" t="s">
        <v>122</v>
      </c>
      <c r="D134" s="18">
        <v>1</v>
      </c>
      <c r="E134" s="30">
        <v>2000</v>
      </c>
      <c r="F134" s="35">
        <f t="shared" si="20"/>
        <v>2000</v>
      </c>
    </row>
    <row r="135" spans="1:6" ht="16.5" customHeight="1" x14ac:dyDescent="0.25">
      <c r="A135" s="17">
        <f t="shared" si="21"/>
        <v>522</v>
      </c>
      <c r="B135" s="3" t="s">
        <v>79</v>
      </c>
      <c r="C135" s="7" t="s">
        <v>12</v>
      </c>
      <c r="D135" s="18">
        <v>100</v>
      </c>
      <c r="E135" s="30">
        <v>50</v>
      </c>
      <c r="F135" s="35">
        <f t="shared" si="20"/>
        <v>5000</v>
      </c>
    </row>
    <row r="136" spans="1:6" ht="16.5" customHeight="1" x14ac:dyDescent="0.25">
      <c r="A136" s="17">
        <f t="shared" si="21"/>
        <v>523</v>
      </c>
      <c r="B136" s="3" t="s">
        <v>80</v>
      </c>
      <c r="C136" s="7" t="s">
        <v>122</v>
      </c>
      <c r="D136" s="18">
        <v>6</v>
      </c>
      <c r="E136" s="30">
        <v>100</v>
      </c>
      <c r="F136" s="35">
        <f t="shared" si="20"/>
        <v>600</v>
      </c>
    </row>
    <row r="137" spans="1:6" ht="16.5" customHeight="1" x14ac:dyDescent="0.25">
      <c r="A137" s="17">
        <f t="shared" si="21"/>
        <v>524</v>
      </c>
      <c r="B137" s="3" t="s">
        <v>81</v>
      </c>
      <c r="C137" s="21" t="s">
        <v>122</v>
      </c>
      <c r="D137" s="18">
        <v>14</v>
      </c>
      <c r="E137" s="41">
        <v>700</v>
      </c>
      <c r="F137" s="35">
        <f t="shared" si="20"/>
        <v>9800</v>
      </c>
    </row>
    <row r="138" spans="1:6" ht="16.5" customHeight="1" x14ac:dyDescent="0.25">
      <c r="A138" s="17">
        <f t="shared" si="21"/>
        <v>525</v>
      </c>
      <c r="B138" s="3" t="s">
        <v>82</v>
      </c>
      <c r="C138" s="21" t="s">
        <v>134</v>
      </c>
      <c r="D138" s="18">
        <v>2</v>
      </c>
      <c r="E138" s="41">
        <v>20000</v>
      </c>
      <c r="F138" s="35">
        <f t="shared" si="20"/>
        <v>40000</v>
      </c>
    </row>
    <row r="139" spans="1:6" ht="16.5" customHeight="1" x14ac:dyDescent="0.25">
      <c r="A139" s="17">
        <f t="shared" si="21"/>
        <v>526</v>
      </c>
      <c r="B139" s="3" t="s">
        <v>158</v>
      </c>
      <c r="C139" s="21" t="s">
        <v>134</v>
      </c>
      <c r="D139" s="18">
        <v>2</v>
      </c>
      <c r="E139" s="41">
        <v>8000</v>
      </c>
      <c r="F139" s="35">
        <f t="shared" si="20"/>
        <v>16000</v>
      </c>
    </row>
    <row r="140" spans="1:6" ht="16.5" customHeight="1" x14ac:dyDescent="0.25">
      <c r="A140" s="17">
        <f t="shared" si="21"/>
        <v>527</v>
      </c>
      <c r="B140" s="3" t="s">
        <v>149</v>
      </c>
      <c r="C140" s="21" t="s">
        <v>122</v>
      </c>
      <c r="D140" s="18">
        <v>10</v>
      </c>
      <c r="E140" s="41">
        <v>7000</v>
      </c>
      <c r="F140" s="35">
        <f t="shared" si="20"/>
        <v>70000</v>
      </c>
    </row>
    <row r="141" spans="1:6" ht="16.5" customHeight="1" x14ac:dyDescent="0.25">
      <c r="A141" s="17">
        <f t="shared" si="21"/>
        <v>528</v>
      </c>
      <c r="B141" s="3" t="s">
        <v>203</v>
      </c>
      <c r="C141" s="7" t="s">
        <v>122</v>
      </c>
      <c r="D141" s="18">
        <v>1</v>
      </c>
      <c r="E141" s="30">
        <v>1000</v>
      </c>
      <c r="F141" s="35">
        <f t="shared" si="20"/>
        <v>1000</v>
      </c>
    </row>
    <row r="142" spans="1:6" ht="16.5" customHeight="1" x14ac:dyDescent="0.25">
      <c r="A142" s="10">
        <v>600</v>
      </c>
      <c r="B142" s="22" t="s">
        <v>83</v>
      </c>
      <c r="C142" s="14"/>
      <c r="D142" s="18"/>
      <c r="E142" s="30"/>
      <c r="F142" s="35"/>
    </row>
    <row r="143" spans="1:6" ht="16.5" customHeight="1" x14ac:dyDescent="0.25">
      <c r="A143" s="17">
        <f t="shared" ref="A143:A184" si="22">A142+1</f>
        <v>601</v>
      </c>
      <c r="B143" s="3" t="s">
        <v>84</v>
      </c>
      <c r="C143" s="7" t="s">
        <v>122</v>
      </c>
      <c r="D143" s="18">
        <v>3</v>
      </c>
      <c r="E143" s="30">
        <v>1000</v>
      </c>
      <c r="F143" s="35">
        <f t="shared" ref="F143:F183" si="23">ROUND(D143*E143,2)</f>
        <v>3000</v>
      </c>
    </row>
    <row r="144" spans="1:6" ht="16.5" customHeight="1" x14ac:dyDescent="0.25">
      <c r="A144" s="17">
        <f t="shared" si="22"/>
        <v>602</v>
      </c>
      <c r="B144" s="3" t="s">
        <v>89</v>
      </c>
      <c r="C144" s="14"/>
      <c r="D144" s="18"/>
      <c r="E144" s="30"/>
      <c r="F144" s="35"/>
    </row>
    <row r="145" spans="1:6" ht="16.5" customHeight="1" x14ac:dyDescent="0.25">
      <c r="A145" s="17" t="s">
        <v>11</v>
      </c>
      <c r="B145" s="3" t="s">
        <v>160</v>
      </c>
      <c r="C145" s="7" t="s">
        <v>12</v>
      </c>
      <c r="D145" s="18">
        <v>105</v>
      </c>
      <c r="E145" s="30">
        <v>120</v>
      </c>
      <c r="F145" s="35">
        <f t="shared" si="23"/>
        <v>12600</v>
      </c>
    </row>
    <row r="146" spans="1:6" ht="16.5" customHeight="1" x14ac:dyDescent="0.25">
      <c r="A146" s="17" t="s">
        <v>13</v>
      </c>
      <c r="B146" s="3" t="s">
        <v>150</v>
      </c>
      <c r="C146" s="7" t="s">
        <v>12</v>
      </c>
      <c r="D146" s="18">
        <v>148</v>
      </c>
      <c r="E146" s="30">
        <v>100</v>
      </c>
      <c r="F146" s="35">
        <f t="shared" si="23"/>
        <v>14800</v>
      </c>
    </row>
    <row r="147" spans="1:6" ht="24.65" customHeight="1" x14ac:dyDescent="0.25">
      <c r="A147" s="17" t="s">
        <v>16</v>
      </c>
      <c r="B147" s="3" t="s">
        <v>90</v>
      </c>
      <c r="C147" s="7" t="s">
        <v>12</v>
      </c>
      <c r="D147" s="18">
        <v>130</v>
      </c>
      <c r="E147" s="30">
        <v>70</v>
      </c>
      <c r="F147" s="35">
        <f t="shared" si="23"/>
        <v>9100</v>
      </c>
    </row>
    <row r="148" spans="1:6" ht="16.5" customHeight="1" x14ac:dyDescent="0.25">
      <c r="A148" s="17" t="s">
        <v>65</v>
      </c>
      <c r="B148" s="3" t="s">
        <v>91</v>
      </c>
      <c r="C148" s="7" t="s">
        <v>12</v>
      </c>
      <c r="D148" s="18">
        <v>150</v>
      </c>
      <c r="E148" s="30">
        <v>50</v>
      </c>
      <c r="F148" s="35">
        <f t="shared" si="23"/>
        <v>7500</v>
      </c>
    </row>
    <row r="149" spans="1:6" ht="21" customHeight="1" x14ac:dyDescent="0.25">
      <c r="A149" s="17" t="s">
        <v>67</v>
      </c>
      <c r="B149" s="3" t="s">
        <v>92</v>
      </c>
      <c r="C149" s="7" t="s">
        <v>12</v>
      </c>
      <c r="D149" s="18">
        <v>330</v>
      </c>
      <c r="E149" s="30">
        <v>30</v>
      </c>
      <c r="F149" s="35">
        <f t="shared" si="23"/>
        <v>9900</v>
      </c>
    </row>
    <row r="150" spans="1:6" ht="16.5" customHeight="1" x14ac:dyDescent="0.25">
      <c r="A150" s="17">
        <f>A144+1</f>
        <v>603</v>
      </c>
      <c r="B150" s="3" t="s">
        <v>93</v>
      </c>
      <c r="C150" s="7" t="s">
        <v>122</v>
      </c>
      <c r="D150" s="18">
        <v>12</v>
      </c>
      <c r="E150" s="30">
        <v>350</v>
      </c>
      <c r="F150" s="35">
        <f t="shared" si="23"/>
        <v>4200</v>
      </c>
    </row>
    <row r="151" spans="1:6" ht="25.5" customHeight="1" x14ac:dyDescent="0.25">
      <c r="A151" s="17">
        <f>A150+1</f>
        <v>604</v>
      </c>
      <c r="B151" s="3" t="s">
        <v>157</v>
      </c>
      <c r="C151" s="14"/>
      <c r="D151" s="18"/>
      <c r="E151" s="30"/>
      <c r="F151" s="35"/>
    </row>
    <row r="152" spans="1:6" ht="16.5" customHeight="1" x14ac:dyDescent="0.25">
      <c r="A152" s="17" t="s">
        <v>11</v>
      </c>
      <c r="B152" s="3" t="s">
        <v>91</v>
      </c>
      <c r="C152" s="7" t="s">
        <v>12</v>
      </c>
      <c r="D152" s="18">
        <v>95</v>
      </c>
      <c r="E152" s="30">
        <v>60</v>
      </c>
      <c r="F152" s="35">
        <f t="shared" si="23"/>
        <v>5700</v>
      </c>
    </row>
    <row r="153" spans="1:6" ht="16.5" customHeight="1" x14ac:dyDescent="0.25">
      <c r="A153" s="17" t="s">
        <v>13</v>
      </c>
      <c r="B153" s="3" t="s">
        <v>85</v>
      </c>
      <c r="C153" s="7" t="s">
        <v>12</v>
      </c>
      <c r="D153" s="18">
        <v>100</v>
      </c>
      <c r="E153" s="30">
        <v>50</v>
      </c>
      <c r="F153" s="35">
        <f t="shared" si="23"/>
        <v>5000</v>
      </c>
    </row>
    <row r="154" spans="1:6" ht="16.5" customHeight="1" x14ac:dyDescent="0.25">
      <c r="A154" s="17" t="s">
        <v>16</v>
      </c>
      <c r="B154" s="3" t="s">
        <v>86</v>
      </c>
      <c r="C154" s="7" t="s">
        <v>12</v>
      </c>
      <c r="D154" s="18">
        <v>265</v>
      </c>
      <c r="E154" s="30">
        <v>40</v>
      </c>
      <c r="F154" s="35">
        <f t="shared" si="23"/>
        <v>10600</v>
      </c>
    </row>
    <row r="155" spans="1:6" ht="16.5" customHeight="1" x14ac:dyDescent="0.25">
      <c r="A155" s="17" t="s">
        <v>65</v>
      </c>
      <c r="B155" s="3" t="s">
        <v>87</v>
      </c>
      <c r="C155" s="7" t="s">
        <v>12</v>
      </c>
      <c r="D155" s="18">
        <v>2091</v>
      </c>
      <c r="E155" s="30">
        <v>30</v>
      </c>
      <c r="F155" s="35">
        <f t="shared" si="23"/>
        <v>62730</v>
      </c>
    </row>
    <row r="156" spans="1:6" ht="16.5" customHeight="1" x14ac:dyDescent="0.25">
      <c r="A156" s="17">
        <f>A151+1</f>
        <v>605</v>
      </c>
      <c r="B156" s="3" t="s">
        <v>163</v>
      </c>
      <c r="C156" s="14"/>
      <c r="D156" s="18"/>
      <c r="E156" s="30"/>
      <c r="F156" s="35"/>
    </row>
    <row r="157" spans="1:6" ht="16.5" customHeight="1" x14ac:dyDescent="0.25">
      <c r="A157" s="17" t="s">
        <v>11</v>
      </c>
      <c r="B157" s="3" t="s">
        <v>155</v>
      </c>
      <c r="C157" s="7" t="s">
        <v>12</v>
      </c>
      <c r="D157" s="18">
        <v>40</v>
      </c>
      <c r="E157" s="30">
        <v>70</v>
      </c>
      <c r="F157" s="35">
        <f t="shared" si="23"/>
        <v>2800</v>
      </c>
    </row>
    <row r="158" spans="1:6" ht="16.5" customHeight="1" x14ac:dyDescent="0.25">
      <c r="A158" s="17" t="s">
        <v>13</v>
      </c>
      <c r="B158" s="3" t="s">
        <v>156</v>
      </c>
      <c r="C158" s="7" t="s">
        <v>12</v>
      </c>
      <c r="D158" s="18">
        <v>52</v>
      </c>
      <c r="E158" s="30">
        <v>60</v>
      </c>
      <c r="F158" s="35">
        <f t="shared" si="23"/>
        <v>3120</v>
      </c>
    </row>
    <row r="159" spans="1:6" ht="16.5" customHeight="1" x14ac:dyDescent="0.25">
      <c r="A159" s="17" t="s">
        <v>16</v>
      </c>
      <c r="B159" s="3" t="s">
        <v>91</v>
      </c>
      <c r="C159" s="7" t="s">
        <v>12</v>
      </c>
      <c r="D159" s="18">
        <v>110</v>
      </c>
      <c r="E159" s="30">
        <v>50</v>
      </c>
      <c r="F159" s="35">
        <f t="shared" si="23"/>
        <v>5500</v>
      </c>
    </row>
    <row r="160" spans="1:6" ht="16.5" customHeight="1" x14ac:dyDescent="0.25">
      <c r="A160" s="17" t="s">
        <v>65</v>
      </c>
      <c r="B160" s="3" t="s">
        <v>85</v>
      </c>
      <c r="C160" s="7" t="s">
        <v>12</v>
      </c>
      <c r="D160" s="29">
        <v>110</v>
      </c>
      <c r="E160" s="30">
        <v>40</v>
      </c>
      <c r="F160" s="35">
        <f t="shared" si="23"/>
        <v>4400</v>
      </c>
    </row>
    <row r="161" spans="1:6" ht="16.5" customHeight="1" x14ac:dyDescent="0.25">
      <c r="A161" s="17">
        <f>A156+1</f>
        <v>606</v>
      </c>
      <c r="B161" s="6" t="s">
        <v>88</v>
      </c>
      <c r="C161" s="7" t="s">
        <v>134</v>
      </c>
      <c r="D161" s="29">
        <v>25</v>
      </c>
      <c r="E161" s="30">
        <v>1500</v>
      </c>
      <c r="F161" s="35">
        <f t="shared" si="23"/>
        <v>37500</v>
      </c>
    </row>
    <row r="162" spans="1:6" ht="16.5" customHeight="1" x14ac:dyDescent="0.25">
      <c r="A162" s="17">
        <f>A161+1</f>
        <v>607</v>
      </c>
      <c r="B162" s="3" t="s">
        <v>154</v>
      </c>
      <c r="C162" s="7" t="s">
        <v>12</v>
      </c>
      <c r="D162" s="29">
        <v>95</v>
      </c>
      <c r="E162" s="30">
        <v>100</v>
      </c>
      <c r="F162" s="35">
        <f t="shared" si="23"/>
        <v>9500</v>
      </c>
    </row>
    <row r="163" spans="1:6" ht="16.5" customHeight="1" x14ac:dyDescent="0.25">
      <c r="A163" s="17">
        <f t="shared" si="22"/>
        <v>608</v>
      </c>
      <c r="B163" s="3" t="s">
        <v>172</v>
      </c>
      <c r="C163" s="7" t="s">
        <v>122</v>
      </c>
      <c r="D163" s="29">
        <v>12</v>
      </c>
      <c r="E163" s="30">
        <v>1500</v>
      </c>
      <c r="F163" s="35">
        <f t="shared" si="23"/>
        <v>18000</v>
      </c>
    </row>
    <row r="164" spans="1:6" ht="16.5" customHeight="1" x14ac:dyDescent="0.25">
      <c r="A164" s="17">
        <f t="shared" si="22"/>
        <v>609</v>
      </c>
      <c r="B164" s="6" t="s">
        <v>173</v>
      </c>
      <c r="C164" s="7" t="s">
        <v>122</v>
      </c>
      <c r="D164" s="29">
        <v>19</v>
      </c>
      <c r="E164" s="30">
        <v>700</v>
      </c>
      <c r="F164" s="35">
        <f t="shared" si="23"/>
        <v>13300</v>
      </c>
    </row>
    <row r="165" spans="1:6" ht="16.5" customHeight="1" x14ac:dyDescent="0.25">
      <c r="A165" s="17">
        <f t="shared" si="22"/>
        <v>610</v>
      </c>
      <c r="B165" s="3" t="s">
        <v>94</v>
      </c>
      <c r="C165" s="7" t="s">
        <v>122</v>
      </c>
      <c r="D165" s="29">
        <v>10</v>
      </c>
      <c r="E165" s="30">
        <v>200</v>
      </c>
      <c r="F165" s="35">
        <f t="shared" si="23"/>
        <v>2000</v>
      </c>
    </row>
    <row r="166" spans="1:6" ht="16.5" customHeight="1" x14ac:dyDescent="0.25">
      <c r="A166" s="17">
        <f t="shared" si="22"/>
        <v>611</v>
      </c>
      <c r="B166" s="3" t="s">
        <v>95</v>
      </c>
      <c r="C166" s="14"/>
      <c r="D166" s="18"/>
      <c r="E166" s="30"/>
      <c r="F166" s="35"/>
    </row>
    <row r="167" spans="1:6" ht="16.5" customHeight="1" x14ac:dyDescent="0.25">
      <c r="A167" s="17" t="s">
        <v>11</v>
      </c>
      <c r="B167" s="3" t="s">
        <v>96</v>
      </c>
      <c r="C167" s="7" t="s">
        <v>12</v>
      </c>
      <c r="D167" s="29">
        <v>20</v>
      </c>
      <c r="E167" s="30">
        <v>70</v>
      </c>
      <c r="F167" s="35">
        <f t="shared" si="23"/>
        <v>1400</v>
      </c>
    </row>
    <row r="168" spans="1:6" ht="16.5" customHeight="1" x14ac:dyDescent="0.25">
      <c r="A168" s="17" t="s">
        <v>13</v>
      </c>
      <c r="B168" s="3" t="s">
        <v>97</v>
      </c>
      <c r="C168" s="7" t="s">
        <v>12</v>
      </c>
      <c r="D168" s="29">
        <v>71</v>
      </c>
      <c r="E168" s="30">
        <v>60</v>
      </c>
      <c r="F168" s="35">
        <f t="shared" si="23"/>
        <v>4260</v>
      </c>
    </row>
    <row r="169" spans="1:6" ht="16.5" customHeight="1" x14ac:dyDescent="0.25">
      <c r="A169" s="17" t="s">
        <v>16</v>
      </c>
      <c r="B169" s="3" t="s">
        <v>98</v>
      </c>
      <c r="C169" s="7" t="s">
        <v>12</v>
      </c>
      <c r="D169" s="29">
        <v>120</v>
      </c>
      <c r="E169" s="30">
        <v>50</v>
      </c>
      <c r="F169" s="35">
        <f t="shared" si="23"/>
        <v>6000</v>
      </c>
    </row>
    <row r="170" spans="1:6" ht="16.5" customHeight="1" x14ac:dyDescent="0.25">
      <c r="A170" s="17" t="s">
        <v>65</v>
      </c>
      <c r="B170" s="3" t="s">
        <v>99</v>
      </c>
      <c r="C170" s="7" t="s">
        <v>12</v>
      </c>
      <c r="D170" s="29">
        <v>54</v>
      </c>
      <c r="E170" s="30">
        <v>40</v>
      </c>
      <c r="F170" s="35">
        <f t="shared" si="23"/>
        <v>2160</v>
      </c>
    </row>
    <row r="171" spans="1:6" ht="16.5" customHeight="1" x14ac:dyDescent="0.25">
      <c r="A171" s="17" t="s">
        <v>67</v>
      </c>
      <c r="B171" s="3" t="s">
        <v>100</v>
      </c>
      <c r="C171" s="7" t="s">
        <v>12</v>
      </c>
      <c r="D171" s="29">
        <v>120</v>
      </c>
      <c r="E171" s="30">
        <v>30</v>
      </c>
      <c r="F171" s="35">
        <f t="shared" si="23"/>
        <v>3600</v>
      </c>
    </row>
    <row r="172" spans="1:6" ht="16.5" customHeight="1" x14ac:dyDescent="0.25">
      <c r="A172" s="17">
        <f>A166+1</f>
        <v>612</v>
      </c>
      <c r="B172" s="6" t="s">
        <v>101</v>
      </c>
      <c r="C172" s="7" t="s">
        <v>122</v>
      </c>
      <c r="D172" s="18">
        <v>45</v>
      </c>
      <c r="E172" s="30">
        <v>300</v>
      </c>
      <c r="F172" s="35">
        <f t="shared" si="23"/>
        <v>13500</v>
      </c>
    </row>
    <row r="173" spans="1:6" ht="16.5" customHeight="1" x14ac:dyDescent="0.25">
      <c r="A173" s="17">
        <f t="shared" si="22"/>
        <v>613</v>
      </c>
      <c r="B173" s="3" t="s">
        <v>190</v>
      </c>
      <c r="C173" s="7" t="s">
        <v>122</v>
      </c>
      <c r="D173" s="18">
        <v>5</v>
      </c>
      <c r="E173" s="30">
        <v>400</v>
      </c>
      <c r="F173" s="35">
        <f t="shared" si="23"/>
        <v>2000</v>
      </c>
    </row>
    <row r="174" spans="1:6" ht="16.5" customHeight="1" x14ac:dyDescent="0.25">
      <c r="A174" s="17">
        <f t="shared" si="22"/>
        <v>614</v>
      </c>
      <c r="B174" s="3" t="s">
        <v>102</v>
      </c>
      <c r="C174" s="7" t="s">
        <v>122</v>
      </c>
      <c r="D174" s="18">
        <v>5</v>
      </c>
      <c r="E174" s="30">
        <v>1500</v>
      </c>
      <c r="F174" s="35">
        <f t="shared" si="23"/>
        <v>7500</v>
      </c>
    </row>
    <row r="175" spans="1:6" ht="16.5" customHeight="1" x14ac:dyDescent="0.25">
      <c r="A175" s="17">
        <f t="shared" si="22"/>
        <v>615</v>
      </c>
      <c r="B175" s="3" t="s">
        <v>103</v>
      </c>
      <c r="C175" s="7" t="s">
        <v>122</v>
      </c>
      <c r="D175" s="18">
        <v>18</v>
      </c>
      <c r="E175" s="30">
        <v>1000</v>
      </c>
      <c r="F175" s="35">
        <f t="shared" si="23"/>
        <v>18000</v>
      </c>
    </row>
    <row r="176" spans="1:6" ht="16.5" customHeight="1" x14ac:dyDescent="0.25">
      <c r="A176" s="17">
        <f t="shared" si="22"/>
        <v>616</v>
      </c>
      <c r="B176" s="3" t="s">
        <v>104</v>
      </c>
      <c r="C176" s="7" t="s">
        <v>122</v>
      </c>
      <c r="D176" s="18">
        <v>9</v>
      </c>
      <c r="E176" s="30">
        <v>1000</v>
      </c>
      <c r="F176" s="35">
        <f t="shared" si="23"/>
        <v>9000</v>
      </c>
    </row>
    <row r="177" spans="1:6" s="5" customFormat="1" ht="17.25" customHeight="1" x14ac:dyDescent="0.25">
      <c r="A177" s="17">
        <f t="shared" si="22"/>
        <v>617</v>
      </c>
      <c r="B177" s="3" t="s">
        <v>105</v>
      </c>
      <c r="C177" s="7" t="s">
        <v>122</v>
      </c>
      <c r="D177" s="18">
        <v>46</v>
      </c>
      <c r="E177" s="30">
        <v>1500</v>
      </c>
      <c r="F177" s="35">
        <f t="shared" si="23"/>
        <v>69000</v>
      </c>
    </row>
    <row r="178" spans="1:6" s="5" customFormat="1" ht="17.25" customHeight="1" x14ac:dyDescent="0.25">
      <c r="A178" s="17">
        <f t="shared" si="22"/>
        <v>618</v>
      </c>
      <c r="B178" s="3" t="s">
        <v>106</v>
      </c>
      <c r="C178" s="7" t="s">
        <v>122</v>
      </c>
      <c r="D178" s="18">
        <v>12</v>
      </c>
      <c r="E178" s="30">
        <v>1700</v>
      </c>
      <c r="F178" s="35">
        <f t="shared" si="23"/>
        <v>20400</v>
      </c>
    </row>
    <row r="179" spans="1:6" ht="16.5" customHeight="1" x14ac:dyDescent="0.25">
      <c r="A179" s="17">
        <f t="shared" si="22"/>
        <v>619</v>
      </c>
      <c r="B179" s="3" t="s">
        <v>107</v>
      </c>
      <c r="C179" s="7" t="s">
        <v>122</v>
      </c>
      <c r="D179" s="18">
        <v>56</v>
      </c>
      <c r="E179" s="30">
        <v>400</v>
      </c>
      <c r="F179" s="35">
        <f t="shared" si="23"/>
        <v>22400</v>
      </c>
    </row>
    <row r="180" spans="1:6" s="5" customFormat="1" ht="17.25" customHeight="1" x14ac:dyDescent="0.25">
      <c r="A180" s="17">
        <f t="shared" si="22"/>
        <v>620</v>
      </c>
      <c r="B180" s="3" t="s">
        <v>213</v>
      </c>
      <c r="C180" s="7" t="s">
        <v>122</v>
      </c>
      <c r="D180" s="18">
        <v>5</v>
      </c>
      <c r="E180" s="30">
        <v>2000</v>
      </c>
      <c r="F180" s="35">
        <f t="shared" si="23"/>
        <v>10000</v>
      </c>
    </row>
    <row r="181" spans="1:6" s="5" customFormat="1" ht="17.25" customHeight="1" x14ac:dyDescent="0.25">
      <c r="A181" s="17">
        <f t="shared" si="22"/>
        <v>621</v>
      </c>
      <c r="B181" s="38" t="s">
        <v>214</v>
      </c>
      <c r="C181" s="7" t="s">
        <v>122</v>
      </c>
      <c r="D181" s="18">
        <v>2</v>
      </c>
      <c r="E181" s="30">
        <v>10000</v>
      </c>
      <c r="F181" s="35">
        <f t="shared" ref="F181" si="24">ROUND(D181*E181,2)</f>
        <v>20000</v>
      </c>
    </row>
    <row r="182" spans="1:6" ht="16.5" customHeight="1" x14ac:dyDescent="0.25">
      <c r="A182" s="17">
        <f t="shared" si="22"/>
        <v>622</v>
      </c>
      <c r="B182" s="4" t="s">
        <v>152</v>
      </c>
      <c r="C182" s="20" t="s">
        <v>134</v>
      </c>
      <c r="D182" s="18">
        <v>3</v>
      </c>
      <c r="E182" s="31">
        <v>30000</v>
      </c>
      <c r="F182" s="35">
        <f t="shared" si="23"/>
        <v>90000</v>
      </c>
    </row>
    <row r="183" spans="1:6" ht="18.75" customHeight="1" x14ac:dyDescent="0.25">
      <c r="A183" s="17">
        <f t="shared" si="22"/>
        <v>623</v>
      </c>
      <c r="B183" s="3" t="s">
        <v>164</v>
      </c>
      <c r="C183" s="24" t="s">
        <v>122</v>
      </c>
      <c r="D183" s="18">
        <v>4</v>
      </c>
      <c r="E183" s="32">
        <v>4000</v>
      </c>
      <c r="F183" s="35">
        <f t="shared" si="23"/>
        <v>16000</v>
      </c>
    </row>
    <row r="184" spans="1:6" ht="18.75" customHeight="1" x14ac:dyDescent="0.25">
      <c r="A184" s="17">
        <f t="shared" si="22"/>
        <v>624</v>
      </c>
      <c r="B184" s="38" t="s">
        <v>211</v>
      </c>
      <c r="C184" s="24" t="s">
        <v>134</v>
      </c>
      <c r="D184" s="18">
        <v>1</v>
      </c>
      <c r="E184" s="32">
        <v>30000</v>
      </c>
      <c r="F184" s="35">
        <f t="shared" ref="F184" si="25">ROUND(D184*E184,2)</f>
        <v>30000</v>
      </c>
    </row>
    <row r="185" spans="1:6" ht="18.649999999999999" customHeight="1" x14ac:dyDescent="0.25">
      <c r="A185" s="10">
        <v>700</v>
      </c>
      <c r="B185" s="22" t="s">
        <v>108</v>
      </c>
      <c r="C185" s="14"/>
      <c r="D185" s="18"/>
      <c r="E185" s="30"/>
      <c r="F185" s="35"/>
    </row>
    <row r="186" spans="1:6" ht="27.75" customHeight="1" x14ac:dyDescent="0.25">
      <c r="A186" s="17">
        <f t="shared" ref="A186:A191" si="26">A185+1</f>
        <v>701</v>
      </c>
      <c r="B186" s="6" t="s">
        <v>109</v>
      </c>
      <c r="C186" s="7" t="s">
        <v>119</v>
      </c>
      <c r="D186" s="18">
        <v>3565.16</v>
      </c>
      <c r="E186" s="30">
        <v>30</v>
      </c>
      <c r="F186" s="35">
        <f t="shared" ref="F186:F191" si="27">ROUND(D186*E186,2)</f>
        <v>106954.8</v>
      </c>
    </row>
    <row r="187" spans="1:6" ht="18.649999999999999" customHeight="1" x14ac:dyDescent="0.25">
      <c r="A187" s="17">
        <f t="shared" si="26"/>
        <v>702</v>
      </c>
      <c r="B187" s="3" t="s">
        <v>110</v>
      </c>
      <c r="C187" s="7" t="s">
        <v>119</v>
      </c>
      <c r="D187" s="18">
        <v>9703.67</v>
      </c>
      <c r="E187" s="30">
        <v>30</v>
      </c>
      <c r="F187" s="35">
        <f t="shared" si="27"/>
        <v>291110.09999999998</v>
      </c>
    </row>
    <row r="188" spans="1:6" ht="26.25" customHeight="1" x14ac:dyDescent="0.25">
      <c r="A188" s="17">
        <f t="shared" si="26"/>
        <v>703</v>
      </c>
      <c r="B188" s="3" t="s">
        <v>111</v>
      </c>
      <c r="C188" s="7" t="s">
        <v>119</v>
      </c>
      <c r="D188" s="18">
        <v>829.5200000000001</v>
      </c>
      <c r="E188" s="30">
        <v>35</v>
      </c>
      <c r="F188" s="35">
        <f t="shared" si="27"/>
        <v>29033.200000000001</v>
      </c>
    </row>
    <row r="189" spans="1:6" ht="18.649999999999999" customHeight="1" x14ac:dyDescent="0.25">
      <c r="A189" s="17">
        <f t="shared" si="26"/>
        <v>704</v>
      </c>
      <c r="B189" s="3" t="s">
        <v>112</v>
      </c>
      <c r="C189" s="7" t="s">
        <v>119</v>
      </c>
      <c r="D189" s="18">
        <v>1116.7</v>
      </c>
      <c r="E189" s="30">
        <v>40</v>
      </c>
      <c r="F189" s="35">
        <f t="shared" si="27"/>
        <v>44668</v>
      </c>
    </row>
    <row r="190" spans="1:6" ht="24.75" customHeight="1" x14ac:dyDescent="0.25">
      <c r="A190" s="17">
        <f t="shared" si="26"/>
        <v>705</v>
      </c>
      <c r="B190" s="23" t="s">
        <v>113</v>
      </c>
      <c r="C190" s="7" t="s">
        <v>119</v>
      </c>
      <c r="D190" s="18">
        <v>1470.7</v>
      </c>
      <c r="E190" s="30">
        <v>35</v>
      </c>
      <c r="F190" s="35">
        <f t="shared" si="27"/>
        <v>51474.5</v>
      </c>
    </row>
    <row r="191" spans="1:6" ht="16.5" customHeight="1" x14ac:dyDescent="0.25">
      <c r="A191" s="17">
        <f t="shared" si="26"/>
        <v>706</v>
      </c>
      <c r="B191" s="23" t="s">
        <v>196</v>
      </c>
      <c r="C191" s="7" t="s">
        <v>119</v>
      </c>
      <c r="D191" s="18">
        <v>1434</v>
      </c>
      <c r="E191" s="30">
        <v>70</v>
      </c>
      <c r="F191" s="35">
        <f t="shared" si="27"/>
        <v>100380</v>
      </c>
    </row>
    <row r="192" spans="1:6" ht="16.5" customHeight="1" x14ac:dyDescent="0.25">
      <c r="A192" s="10">
        <v>800</v>
      </c>
      <c r="B192" s="22" t="s">
        <v>1</v>
      </c>
      <c r="C192" s="14"/>
      <c r="D192" s="18"/>
      <c r="E192" s="30"/>
      <c r="F192" s="35"/>
    </row>
    <row r="193" spans="1:10" ht="16.5" customHeight="1" x14ac:dyDescent="0.25">
      <c r="A193" s="17">
        <f>A192+1</f>
        <v>801</v>
      </c>
      <c r="B193" s="3" t="s">
        <v>141</v>
      </c>
      <c r="C193" s="7" t="s">
        <v>12</v>
      </c>
      <c r="D193" s="18">
        <v>476.2</v>
      </c>
      <c r="E193" s="30">
        <v>1400</v>
      </c>
      <c r="F193" s="35">
        <f t="shared" ref="F193:F202" si="28">ROUND(D193*E193,2)</f>
        <v>666680</v>
      </c>
    </row>
    <row r="194" spans="1:10" s="40" customFormat="1" ht="16.5" customHeight="1" x14ac:dyDescent="0.25">
      <c r="A194" s="17">
        <f t="shared" ref="A194:A204" si="29">A193+1</f>
        <v>802</v>
      </c>
      <c r="B194" s="3" t="s">
        <v>142</v>
      </c>
      <c r="C194" s="7" t="s">
        <v>12</v>
      </c>
      <c r="D194" s="18">
        <v>20</v>
      </c>
      <c r="E194" s="30">
        <v>800</v>
      </c>
      <c r="F194" s="35">
        <f t="shared" si="28"/>
        <v>16000</v>
      </c>
      <c r="G194" s="8"/>
    </row>
    <row r="195" spans="1:10" s="40" customFormat="1" ht="16.5" customHeight="1" x14ac:dyDescent="0.25">
      <c r="A195" s="17">
        <f t="shared" si="29"/>
        <v>803</v>
      </c>
      <c r="B195" s="3" t="s">
        <v>219</v>
      </c>
      <c r="C195" s="7" t="s">
        <v>119</v>
      </c>
      <c r="D195" s="18">
        <v>934.5</v>
      </c>
      <c r="E195" s="30">
        <v>200</v>
      </c>
      <c r="F195" s="35">
        <f t="shared" si="28"/>
        <v>186900</v>
      </c>
      <c r="G195" s="8"/>
      <c r="J195" s="40" t="s">
        <v>212</v>
      </c>
    </row>
    <row r="196" spans="1:10" s="40" customFormat="1" ht="16.5" customHeight="1" x14ac:dyDescent="0.25">
      <c r="A196" s="17">
        <f t="shared" si="29"/>
        <v>804</v>
      </c>
      <c r="B196" s="3" t="s">
        <v>215</v>
      </c>
      <c r="C196" s="7" t="s">
        <v>118</v>
      </c>
      <c r="D196" s="18">
        <v>12</v>
      </c>
      <c r="E196" s="30">
        <v>2300</v>
      </c>
      <c r="F196" s="35">
        <f t="shared" si="28"/>
        <v>27600</v>
      </c>
      <c r="G196" s="8"/>
    </row>
    <row r="197" spans="1:10" ht="16.5" customHeight="1" x14ac:dyDescent="0.25">
      <c r="A197" s="17">
        <f t="shared" si="29"/>
        <v>805</v>
      </c>
      <c r="B197" s="3" t="s">
        <v>143</v>
      </c>
      <c r="C197" s="7" t="s">
        <v>119</v>
      </c>
      <c r="D197" s="18">
        <v>1434</v>
      </c>
      <c r="E197" s="30">
        <v>200</v>
      </c>
      <c r="F197" s="35">
        <f t="shared" si="28"/>
        <v>286800</v>
      </c>
    </row>
    <row r="198" spans="1:10" ht="16.5" customHeight="1" x14ac:dyDescent="0.25">
      <c r="A198" s="17">
        <f t="shared" si="29"/>
        <v>806</v>
      </c>
      <c r="B198" s="3" t="s">
        <v>204</v>
      </c>
      <c r="C198" s="7" t="s">
        <v>119</v>
      </c>
      <c r="D198" s="18">
        <v>538</v>
      </c>
      <c r="E198" s="30">
        <v>170</v>
      </c>
      <c r="F198" s="35">
        <f t="shared" si="28"/>
        <v>91460</v>
      </c>
    </row>
    <row r="199" spans="1:10" ht="16.5" customHeight="1" x14ac:dyDescent="0.25">
      <c r="A199" s="17">
        <f t="shared" si="29"/>
        <v>807</v>
      </c>
      <c r="B199" s="3" t="s">
        <v>216</v>
      </c>
      <c r="C199" s="7" t="s">
        <v>119</v>
      </c>
      <c r="D199" s="18">
        <v>2103</v>
      </c>
      <c r="E199" s="30">
        <v>220</v>
      </c>
      <c r="F199" s="35">
        <f t="shared" si="28"/>
        <v>462660</v>
      </c>
    </row>
    <row r="200" spans="1:10" ht="16.5" customHeight="1" x14ac:dyDescent="0.25">
      <c r="A200" s="17">
        <f t="shared" si="29"/>
        <v>808</v>
      </c>
      <c r="B200" s="4" t="s">
        <v>153</v>
      </c>
      <c r="C200" s="20" t="s">
        <v>12</v>
      </c>
      <c r="D200" s="18">
        <v>100</v>
      </c>
      <c r="E200" s="31">
        <v>70</v>
      </c>
      <c r="F200" s="35">
        <f t="shared" si="28"/>
        <v>7000</v>
      </c>
    </row>
    <row r="201" spans="1:10" ht="16.5" customHeight="1" x14ac:dyDescent="0.25">
      <c r="A201" s="17">
        <f t="shared" si="29"/>
        <v>809</v>
      </c>
      <c r="B201" s="3" t="s">
        <v>114</v>
      </c>
      <c r="C201" s="7" t="s">
        <v>122</v>
      </c>
      <c r="D201" s="18">
        <v>23</v>
      </c>
      <c r="E201" s="30">
        <v>3500</v>
      </c>
      <c r="F201" s="35">
        <f t="shared" si="28"/>
        <v>80500</v>
      </c>
    </row>
    <row r="202" spans="1:10" s="33" customFormat="1" ht="18" customHeight="1" x14ac:dyDescent="0.25">
      <c r="A202" s="17">
        <f t="shared" si="29"/>
        <v>810</v>
      </c>
      <c r="B202" s="3" t="s">
        <v>174</v>
      </c>
      <c r="C202" s="7" t="s">
        <v>122</v>
      </c>
      <c r="D202" s="18">
        <v>25</v>
      </c>
      <c r="E202" s="30">
        <v>3000</v>
      </c>
      <c r="F202" s="35">
        <f t="shared" si="28"/>
        <v>75000</v>
      </c>
    </row>
    <row r="203" spans="1:10" s="34" customFormat="1" ht="18" customHeight="1" x14ac:dyDescent="0.25">
      <c r="A203" s="17">
        <f t="shared" si="29"/>
        <v>811</v>
      </c>
      <c r="B203" s="3" t="s">
        <v>185</v>
      </c>
      <c r="C203" s="7" t="s">
        <v>122</v>
      </c>
      <c r="D203" s="18">
        <v>33</v>
      </c>
      <c r="E203" s="30">
        <v>300</v>
      </c>
      <c r="F203" s="35">
        <f t="shared" ref="F203:F204" si="30">ROUND(D203*E203,2)</f>
        <v>9900</v>
      </c>
    </row>
    <row r="204" spans="1:10" s="34" customFormat="1" ht="18" customHeight="1" x14ac:dyDescent="0.25">
      <c r="A204" s="17">
        <f t="shared" si="29"/>
        <v>812</v>
      </c>
      <c r="B204" s="3" t="s">
        <v>201</v>
      </c>
      <c r="C204" s="7" t="s">
        <v>122</v>
      </c>
      <c r="D204" s="18">
        <v>10</v>
      </c>
      <c r="E204" s="30">
        <v>1300</v>
      </c>
      <c r="F204" s="35">
        <f t="shared" si="30"/>
        <v>13000</v>
      </c>
    </row>
    <row r="205" spans="1:10" s="34" customFormat="1" ht="18" customHeight="1" x14ac:dyDescent="0.25">
      <c r="A205" s="48" t="s">
        <v>179</v>
      </c>
      <c r="B205" s="49"/>
      <c r="C205" s="49"/>
      <c r="D205" s="49"/>
      <c r="E205" s="50"/>
      <c r="F205" s="36">
        <f>SUM(F10:F204)</f>
        <v>15835438.549999997</v>
      </c>
    </row>
    <row r="206" spans="1:10" s="34" customFormat="1" ht="18" customHeight="1" x14ac:dyDescent="0.25">
      <c r="A206" s="51" t="s">
        <v>180</v>
      </c>
      <c r="B206" s="52"/>
      <c r="C206" s="52"/>
      <c r="D206" s="52"/>
      <c r="E206" s="53"/>
      <c r="F206" s="37"/>
    </row>
    <row r="207" spans="1:10" ht="22.5" customHeight="1" x14ac:dyDescent="0.25">
      <c r="A207" s="48" t="s">
        <v>181</v>
      </c>
      <c r="B207" s="49"/>
      <c r="C207" s="49"/>
      <c r="D207" s="49"/>
      <c r="E207" s="50"/>
      <c r="F207" s="36">
        <f>F205*(1+F206)</f>
        <v>15835438.549999997</v>
      </c>
    </row>
    <row r="208" spans="1:10" s="9" customFormat="1" ht="22.5" customHeight="1" x14ac:dyDescent="0.25">
      <c r="A208" s="48" t="s">
        <v>182</v>
      </c>
      <c r="B208" s="49"/>
      <c r="C208" s="49"/>
      <c r="D208" s="49"/>
      <c r="E208" s="50"/>
      <c r="F208" s="36">
        <f>ROUND(F207*0.2,2)</f>
        <v>3167087.71</v>
      </c>
    </row>
    <row r="209" spans="1:6" s="9" customFormat="1" ht="22.5" customHeight="1" x14ac:dyDescent="0.25">
      <c r="A209" s="48" t="s">
        <v>183</v>
      </c>
      <c r="B209" s="49"/>
      <c r="C209" s="49"/>
      <c r="D209" s="49"/>
      <c r="E209" s="50"/>
      <c r="F209" s="36">
        <f>F207+F208</f>
        <v>19002526.259999998</v>
      </c>
    </row>
    <row r="210" spans="1:6" s="9" customFormat="1" ht="22.5" customHeight="1" x14ac:dyDescent="0.25">
      <c r="A210" s="8"/>
      <c r="B210" s="8"/>
      <c r="C210" s="8"/>
      <c r="D210" s="8"/>
    </row>
    <row r="211" spans="1:6" s="9" customFormat="1" ht="21.75" customHeight="1" x14ac:dyDescent="0.25">
      <c r="A211" s="8"/>
      <c r="B211" s="8"/>
      <c r="C211" s="8"/>
      <c r="D211" s="8"/>
    </row>
    <row r="212" spans="1:6" s="9" customFormat="1" ht="21.75" customHeight="1" x14ac:dyDescent="0.25">
      <c r="A212" s="8"/>
      <c r="B212" s="8"/>
      <c r="C212" s="8"/>
      <c r="D212" s="8"/>
    </row>
    <row r="213" spans="1:6" s="9" customFormat="1" ht="21.75" customHeight="1" x14ac:dyDescent="0.25">
      <c r="A213" s="8"/>
      <c r="B213" s="8"/>
      <c r="C213" s="8"/>
      <c r="D213" s="8"/>
    </row>
    <row r="214" spans="1:6" s="9" customFormat="1" ht="21.75" customHeight="1" x14ac:dyDescent="0.25">
      <c r="A214" s="8"/>
      <c r="B214" s="8"/>
      <c r="C214" s="8"/>
      <c r="D214" s="8"/>
    </row>
    <row r="215" spans="1:6" s="9" customFormat="1" ht="21.75" customHeight="1" x14ac:dyDescent="0.25">
      <c r="A215" s="8"/>
      <c r="B215" s="8"/>
      <c r="C215" s="8"/>
      <c r="D215" s="8"/>
    </row>
    <row r="216" spans="1:6" s="9" customFormat="1" ht="21.75" customHeight="1" x14ac:dyDescent="0.25">
      <c r="A216" s="8"/>
      <c r="B216" s="8"/>
      <c r="C216" s="8"/>
      <c r="D216" s="8"/>
    </row>
    <row r="217" spans="1:6" s="9" customFormat="1" ht="21.75" customHeight="1" x14ac:dyDescent="0.25">
      <c r="A217" s="8"/>
      <c r="B217" s="8"/>
      <c r="C217" s="8"/>
      <c r="D217" s="8"/>
    </row>
  </sheetData>
  <sheetProtection algorithmName="SHA-512" hashValue="zevFzmq92nXU2s9xmzGnXXCphplQ5QDvOAp00+Qrci7WyCLIfqfoopwP6EJ/u7t0IUCz5qsaDb3c3k+eBKRCFA==" saltValue="2vjFurJQynHFTG4ZntZ6PQ==" spinCount="100000" sheet="1" formatColumns="0" formatRows="0" selectLockedCells="1"/>
  <mergeCells count="10">
    <mergeCell ref="A205:E205"/>
    <mergeCell ref="A206:E206"/>
    <mergeCell ref="A207:E207"/>
    <mergeCell ref="A208:E208"/>
    <mergeCell ref="A209:E209"/>
    <mergeCell ref="A1:F1"/>
    <mergeCell ref="A3:F3"/>
    <mergeCell ref="A4:F4"/>
    <mergeCell ref="A6:F6"/>
    <mergeCell ref="A7:F7"/>
  </mergeCells>
  <phoneticPr fontId="16" type="noConversion"/>
  <pageMargins left="0.62" right="0.32" top="0.41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Company>architecte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: chorfi</dc:creator>
  <cp:lastModifiedBy>Abdelmoughit PC</cp:lastModifiedBy>
  <cp:lastPrinted>2025-11-05T09:54:39Z</cp:lastPrinted>
  <dcterms:created xsi:type="dcterms:W3CDTF">1998-10-30T14:42:09Z</dcterms:created>
  <dcterms:modified xsi:type="dcterms:W3CDTF">2026-07-30T11:28:05Z</dcterms:modified>
</cp:coreProperties>
</file>