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jets MCJS\MJCC\Optimisation programme MDJ et FF Mars 2022\DCE 5 mdj Meknes Mly Yaacoub_Taouil\CPS Déf\"/>
    </mc:Choice>
  </mc:AlternateContent>
  <xr:revisionPtr revIDLastSave="0" documentId="13_ncr:1_{0FCF77A4-4408-44C9-87FB-C4684C667CF3}" xr6:coauthVersionLast="47" xr6:coauthVersionMax="47" xr10:uidLastSave="{00000000-0000-0000-0000-000000000000}"/>
  <bookViews>
    <workbookView xWindow="-108" yWindow="-108" windowWidth="30936" windowHeight="16776" tabRatio="802" firstSheet="1" activeTab="1" xr2:uid="{00000000-000D-0000-FFFF-FFFF00000000}"/>
  </bookViews>
  <sheets>
    <sheet name="Sheet2" sheetId="8" state="hidden" r:id="rId1"/>
    <sheet name="BPDE" sheetId="15" r:id="rId2"/>
  </sheets>
  <definedNames>
    <definedName name="_xlnm.Print_Titles" localSheetId="1">BPDE!$3:$4</definedName>
    <definedName name="_xlnm.Print_Area" localSheetId="1">BPDE!$A$1:$F$239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87" i="15" l="1"/>
  <c r="A7" i="15"/>
  <c r="A8" i="15" s="1"/>
  <c r="A9" i="15" s="1"/>
  <c r="A10" i="15" s="1"/>
  <c r="A11" i="15" s="1"/>
  <c r="A12" i="15" s="1"/>
  <c r="A13" i="15" s="1"/>
  <c r="A15" i="15" s="1"/>
  <c r="A16" i="15" s="1"/>
  <c r="A17" i="15" s="1"/>
  <c r="A18" i="15" s="1"/>
  <c r="A19" i="15" s="1"/>
  <c r="A20" i="15" s="1"/>
  <c r="A22" i="15" s="1"/>
  <c r="A23" i="15" s="1"/>
  <c r="A24" i="15" s="1"/>
  <c r="A25" i="15" s="1"/>
  <c r="A26" i="15" s="1"/>
  <c r="A27" i="15" s="1"/>
  <c r="A28" i="15" s="1"/>
  <c r="A30" i="15" s="1"/>
  <c r="A31" i="15" s="1"/>
  <c r="A32" i="15" s="1"/>
  <c r="A33" i="15" s="1"/>
  <c r="A34" i="15" s="1"/>
  <c r="A35" i="15" s="1"/>
  <c r="A36" i="15" s="1"/>
  <c r="A38" i="15" s="1"/>
  <c r="A39" i="15" s="1"/>
  <c r="A41" i="15" s="1"/>
  <c r="A43" i="15" s="1"/>
  <c r="A44" i="15" s="1"/>
  <c r="A45" i="15" s="1"/>
  <c r="A47" i="15" s="1"/>
  <c r="A48" i="15" s="1"/>
  <c r="A49" i="15" s="1"/>
  <c r="A215" i="15" l="1"/>
  <c r="A216" i="15" s="1"/>
  <c r="A217" i="15" s="1"/>
  <c r="A218" i="15" s="1"/>
  <c r="A219" i="15" s="1"/>
  <c r="A220" i="15" s="1"/>
  <c r="A221" i="15" s="1"/>
  <c r="A222" i="15" s="1"/>
  <c r="A223" i="15" s="1"/>
  <c r="A224" i="15" s="1"/>
  <c r="A203" i="15"/>
  <c r="A204" i="15" s="1"/>
  <c r="A205" i="15" s="1"/>
  <c r="A206" i="15" s="1"/>
  <c r="A207" i="15" s="1"/>
  <c r="A208" i="15" s="1"/>
  <c r="A209" i="15" s="1"/>
  <c r="A210" i="15" s="1"/>
  <c r="A211" i="15" s="1"/>
  <c r="A198" i="15"/>
  <c r="A199" i="15" s="1"/>
  <c r="A140" i="15"/>
  <c r="A141" i="15" s="1"/>
  <c r="A142" i="15" s="1"/>
  <c r="A143" i="15" s="1"/>
  <c r="A145" i="15" s="1"/>
  <c r="A150" i="15" s="1"/>
  <c r="A151" i="15" s="1"/>
  <c r="A153" i="15" s="1"/>
  <c r="A154" i="15" s="1"/>
  <c r="A155" i="15" s="1"/>
  <c r="A156" i="15" s="1"/>
  <c r="A157" i="15" s="1"/>
  <c r="A158" i="15" s="1"/>
  <c r="A159" i="15" s="1"/>
  <c r="A160" i="15" s="1"/>
  <c r="A161" i="15" s="1"/>
  <c r="A162" i="15" s="1"/>
  <c r="A163" i="15" s="1"/>
  <c r="A164" i="15" s="1"/>
  <c r="A165" i="15" s="1"/>
  <c r="A166" i="15" s="1"/>
  <c r="A168" i="15" s="1"/>
  <c r="A169" i="15" s="1"/>
  <c r="A170" i="15" s="1"/>
  <c r="A171" i="15" s="1"/>
  <c r="A173" i="15" s="1"/>
  <c r="A174" i="15" s="1"/>
  <c r="A175" i="15" s="1"/>
  <c r="A176" i="15" s="1"/>
  <c r="A178" i="15" s="1"/>
  <c r="A179" i="15" s="1"/>
  <c r="A180" i="15" s="1"/>
  <c r="A181" i="15" s="1"/>
  <c r="A182" i="15" s="1"/>
  <c r="A183" i="15" s="1"/>
  <c r="A185" i="15" s="1"/>
  <c r="A186" i="15" s="1"/>
  <c r="A187" i="15" s="1"/>
  <c r="A188" i="15" s="1"/>
  <c r="A189" i="15" s="1"/>
  <c r="A193" i="15"/>
  <c r="A194" i="15" s="1"/>
  <c r="A97" i="15"/>
  <c r="A98" i="15" s="1"/>
  <c r="A102" i="15" s="1"/>
  <c r="A104" i="15" s="1"/>
  <c r="A111" i="15" s="1"/>
  <c r="A114" i="15" s="1"/>
  <c r="A116" i="15" s="1"/>
  <c r="A119" i="15" s="1"/>
  <c r="A120" i="15" s="1"/>
  <c r="A121" i="15" s="1"/>
  <c r="A122" i="15" s="1"/>
  <c r="A123" i="15" s="1"/>
  <c r="A124" i="15" s="1"/>
  <c r="A125" i="15" s="1"/>
  <c r="A126" i="15" s="1"/>
  <c r="A127" i="15" s="1"/>
  <c r="A128" i="15" s="1"/>
  <c r="A130" i="15" s="1"/>
  <c r="A131" i="15" s="1"/>
  <c r="A132" i="15" s="1"/>
  <c r="A135" i="15" s="1"/>
  <c r="A136" i="15" s="1"/>
  <c r="A82" i="15"/>
  <c r="A83" i="15" s="1"/>
  <c r="A84" i="15" s="1"/>
  <c r="A85" i="15" s="1"/>
  <c r="A86" i="15" s="1"/>
  <c r="A88" i="15" s="1"/>
  <c r="A89" i="15" s="1"/>
  <c r="A90" i="15" s="1"/>
  <c r="A91" i="15" s="1"/>
  <c r="A92" i="15" s="1"/>
  <c r="A93" i="15" s="1"/>
  <c r="A70" i="15"/>
  <c r="A71" i="15" s="1"/>
  <c r="A72" i="15" s="1"/>
  <c r="A73" i="15" s="1"/>
  <c r="A74" i="15" s="1"/>
  <c r="A75" i="15" s="1"/>
  <c r="A76" i="15" s="1"/>
  <c r="A77" i="15" s="1"/>
  <c r="A78" i="15" s="1"/>
  <c r="A53" i="15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J1" i="8" l="1"/>
  <c r="J35" i="8"/>
  <c r="J34" i="8"/>
  <c r="K35" i="8" s="1"/>
  <c r="J13" i="8"/>
  <c r="J12" i="8"/>
  <c r="J11" i="8"/>
  <c r="K12" i="8" s="1"/>
</calcChain>
</file>

<file path=xl/sharedStrings.xml><?xml version="1.0" encoding="utf-8"?>
<sst xmlns="http://schemas.openxmlformats.org/spreadsheetml/2006/main" count="435" uniqueCount="263">
  <si>
    <t>U</t>
  </si>
  <si>
    <t xml:space="preserve">Total PRIX : </t>
  </si>
  <si>
    <t>F</t>
  </si>
  <si>
    <t>Béton de propreté</t>
  </si>
  <si>
    <t>M2</t>
  </si>
  <si>
    <t>ML</t>
  </si>
  <si>
    <t>Colmatage et traitement des fissures</t>
  </si>
  <si>
    <t>Ecran par vapeur</t>
  </si>
  <si>
    <t>Etanchéité légère des salles d'eaux</t>
  </si>
  <si>
    <t>ENS</t>
  </si>
  <si>
    <t>Trottoir périphérique</t>
  </si>
  <si>
    <t>BORDEREAU DES PRIX DETAIL ESTIMATIF</t>
  </si>
  <si>
    <t>N° Prix</t>
  </si>
  <si>
    <t>Désignation des ouvrages</t>
  </si>
  <si>
    <t>Unité</t>
  </si>
  <si>
    <t>Quantité</t>
  </si>
  <si>
    <t>Prix Unitaire - DH Hors Taxe</t>
  </si>
  <si>
    <t>Prix total</t>
  </si>
  <si>
    <t>100/ GROS ŒUVRES</t>
  </si>
  <si>
    <t>Démolition de toute nature, dépose et pose divers, désherbage et déménagement y compris évacuation à la décharge public</t>
  </si>
  <si>
    <t>m³</t>
  </si>
  <si>
    <t>Fourniture et mise en œuvre de remblais d'apport en terre sélectionnée</t>
  </si>
  <si>
    <t>Gros béton</t>
  </si>
  <si>
    <t>Béton banché</t>
  </si>
  <si>
    <t>Béton pour béton armé pour tout ouvrage en fondation</t>
  </si>
  <si>
    <t>Acier Tor  pour béton armé en Fondation</t>
  </si>
  <si>
    <t>kg</t>
  </si>
  <si>
    <t xml:space="preserve">DALLAGES ET FORMES </t>
  </si>
  <si>
    <t>Dallage en béton armé de 13cm</t>
  </si>
  <si>
    <t>m²</t>
  </si>
  <si>
    <t>Hérissonnage en pierres sèches ou tout-venant de 20 cm d'épaisseur</t>
  </si>
  <si>
    <t>Larmier de trottoir péripférique</t>
  </si>
  <si>
    <t>ml</t>
  </si>
  <si>
    <t>Caniveau en béton arme avec grille en acier galvanisé</t>
  </si>
  <si>
    <t>Béton armé pour dallette et paillasse de 7 cm d’épaisseur y/c acier</t>
  </si>
  <si>
    <t>BETON ARME EN ELEVATION.</t>
  </si>
  <si>
    <t>Béton pour béton armé pour tout ouvrage en élévation</t>
  </si>
  <si>
    <t>Armatures en acier TOR en élévation</t>
  </si>
  <si>
    <t>Kg</t>
  </si>
  <si>
    <t xml:space="preserve">Encadrement de fenêtre en béton arme y/c  repose des fenêtres et remise en état de mur </t>
  </si>
  <si>
    <t>Encadrement de porte en béton arme y/c  repose des portes et remise en état de mur</t>
  </si>
  <si>
    <t>MACONNERIE ET CLOISONS.</t>
  </si>
  <si>
    <t>Cloison simple en briques creuses de 8 Trous</t>
  </si>
  <si>
    <t>Double Cloisons en brique de 6+8 trous</t>
  </si>
  <si>
    <t>Réfection et restauration d'un mur de clôture existant y/c élément et détail décoratif</t>
  </si>
  <si>
    <t>Construction d'un mur de clôture en agglos de 20 cm</t>
  </si>
  <si>
    <t>Rampe pour PMR</t>
  </si>
  <si>
    <t xml:space="preserve">ENDUITS </t>
  </si>
  <si>
    <t>Enduit intérieur au mortier  de ciment</t>
  </si>
  <si>
    <t>Enduit extérieur au mortier de ciment hydrofuge</t>
  </si>
  <si>
    <t xml:space="preserve">ASSAINISSEMENT </t>
  </si>
  <si>
    <t xml:space="preserve">CANALISATION EN BUSES P.V.C POUR ASSAINISSEMENT ET EVACUATION </t>
  </si>
  <si>
    <t>PVC  DIAMETRE 200</t>
  </si>
  <si>
    <t>PVC  DIAMETRE 315</t>
  </si>
  <si>
    <t xml:space="preserve">REGARDS -ASSAINISSEMENT </t>
  </si>
  <si>
    <t>REGARD DE 40x40 cm</t>
  </si>
  <si>
    <t>REGARD DE 60x60 cm</t>
  </si>
  <si>
    <t>Curage du réseau d'assinaissement existant</t>
  </si>
  <si>
    <t>TOTAL GROS ŒUVRES :</t>
  </si>
  <si>
    <t>200/ REVETEMENT DE SOLS ET MURS</t>
  </si>
  <si>
    <t>Revêtement mural en carreaux de faïence</t>
  </si>
  <si>
    <t>Revêtement de la scène en tapis spécial</t>
  </si>
  <si>
    <t>Revêtement de sol en parquet bois</t>
  </si>
  <si>
    <t>Marche et contre Marche en marbre Bouchardé de Taza y/c plinthes</t>
  </si>
  <si>
    <t>TOTAL REVETEMENT DE SOL ET MURS</t>
  </si>
  <si>
    <t>300 / ETANCHEITE</t>
  </si>
  <si>
    <t>Forme de pente et chape de lissage y/c gorge</t>
  </si>
  <si>
    <t>Isolation thermique en plaque de liège</t>
  </si>
  <si>
    <t xml:space="preserve">Etanchéité en bicouche </t>
  </si>
  <si>
    <t>Protection par dalette en béton</t>
  </si>
  <si>
    <t>Etanchiété des relevés en bicouche y/c protection</t>
  </si>
  <si>
    <t>Gargouille, gueulard, trop plein y/c crapaudine</t>
  </si>
  <si>
    <t>Tuiles mécaniques rouge y/c Faitière, planche de rive et gouttière et descente d'eau</t>
  </si>
  <si>
    <t>TOTAL ETANCHEITE  :</t>
  </si>
  <si>
    <t>400 - MENUISERIE BOIS - METALIQUE</t>
  </si>
  <si>
    <t xml:space="preserve">Fourniture et pose de porte Isoplane en bois HETRE </t>
  </si>
  <si>
    <t xml:space="preserve">Fourniture et pose de porte capitonnée en bois rouge </t>
  </si>
  <si>
    <t>Meuble en bois hêtre pour musée</t>
  </si>
  <si>
    <t>Fourniture et pose de placard en bois HETRE</t>
  </si>
  <si>
    <t>Fourniture et pose de Fenêtre et châssis en aluminium</t>
  </si>
  <si>
    <t>Fourniture et pose de Store en Tissu</t>
  </si>
  <si>
    <t>Fourniture et pose de Porte métallique y/c verre armé</t>
  </si>
  <si>
    <t>Fourniture et pose de Porte métallique pour portail d'entrée</t>
  </si>
  <si>
    <t xml:space="preserve">Mât porte drapeau </t>
  </si>
  <si>
    <t>Fourniture et pose des garde-corp en Inox</t>
  </si>
  <si>
    <t>TOTAL MENUISERIE BOIS - METALIQUE</t>
  </si>
  <si>
    <t>500- PLOMBERIE SANITAIRE - PROTECTION INCENDIE</t>
  </si>
  <si>
    <t>DEPOSE DE L'INSTALLATION DE LA PLOMBERIE /PROTECTION INCENDIE ET LES APPAREILS SANITAIRES</t>
  </si>
  <si>
    <t>BRANCHEMENT AU RESEAU D’EAU POTABLE EXISTANT</t>
  </si>
  <si>
    <t xml:space="preserve">TUYAUTERIE INTERIEURE EN CPVC OU PPR Y/C CALORIFUGE </t>
  </si>
  <si>
    <r>
      <rPr>
        <b/>
        <sz val="11"/>
        <rFont val="Calibri"/>
        <family val="2"/>
      </rPr>
      <t>a</t>
    </r>
    <r>
      <rPr>
        <sz val="11"/>
        <rFont val="Calibri"/>
        <family val="2"/>
      </rPr>
      <t>-DIAMETRE DN 25</t>
    </r>
  </si>
  <si>
    <r>
      <rPr>
        <b/>
        <sz val="11"/>
        <rFont val="Calibri"/>
        <family val="2"/>
      </rPr>
      <t>b</t>
    </r>
    <r>
      <rPr>
        <sz val="11"/>
        <rFont val="Calibri"/>
        <family val="2"/>
      </rPr>
      <t>-DIAMETRE DN 32</t>
    </r>
  </si>
  <si>
    <r>
      <rPr>
        <b/>
        <sz val="11"/>
        <rFont val="Calibri"/>
        <family val="2"/>
      </rPr>
      <t>c</t>
    </r>
    <r>
      <rPr>
        <sz val="11"/>
        <rFont val="Calibri"/>
        <family val="2"/>
      </rPr>
      <t>-DIAMETRE DN 40</t>
    </r>
  </si>
  <si>
    <t>DISTRIBUTION EN POLYETHYLENE RETICULE</t>
  </si>
  <si>
    <t xml:space="preserve"> DIAMETRE DN 16/20</t>
  </si>
  <si>
    <t xml:space="preserve"> VANNE D’ARRET </t>
  </si>
  <si>
    <r>
      <t xml:space="preserve"> </t>
    </r>
    <r>
      <rPr>
        <b/>
        <sz val="11"/>
        <rFont val="Calibri"/>
        <family val="2"/>
      </rPr>
      <t>a</t>
    </r>
    <r>
      <rPr>
        <sz val="11"/>
        <rFont val="Calibri"/>
        <family val="2"/>
      </rPr>
      <t>-DIAMETRE DN 25</t>
    </r>
  </si>
  <si>
    <r>
      <t xml:space="preserve"> </t>
    </r>
    <r>
      <rPr>
        <b/>
        <sz val="11"/>
        <rFont val="Calibri"/>
        <family val="2"/>
      </rPr>
      <t>b</t>
    </r>
    <r>
      <rPr>
        <sz val="11"/>
        <rFont val="Calibri"/>
        <family val="2"/>
      </rPr>
      <t>-DIAMETRE DN 32</t>
    </r>
  </si>
  <si>
    <r>
      <rPr>
        <b/>
        <sz val="11"/>
        <rFont val="Calibri"/>
        <family val="2"/>
      </rPr>
      <t xml:space="preserve"> c</t>
    </r>
    <r>
      <rPr>
        <sz val="11"/>
        <rFont val="Calibri"/>
        <family val="2"/>
      </rPr>
      <t>-DIAMETRE DN 40</t>
    </r>
  </si>
  <si>
    <r>
      <rPr>
        <b/>
        <sz val="11"/>
        <rFont val="Calibri"/>
        <family val="2"/>
      </rPr>
      <t>d</t>
    </r>
    <r>
      <rPr>
        <sz val="11"/>
        <rFont val="Calibri"/>
        <family val="2"/>
      </rPr>
      <t>-COLLECTEURS DE DISTRIBUTION EF-EC</t>
    </r>
  </si>
  <si>
    <r>
      <rPr>
        <b/>
        <sz val="11"/>
        <rFont val="Calibri"/>
        <family val="2"/>
      </rPr>
      <t>e</t>
    </r>
    <r>
      <rPr>
        <sz val="11"/>
        <rFont val="Calibri"/>
        <family val="2"/>
      </rPr>
      <t>-ANTIBELLIER SUR EF</t>
    </r>
  </si>
  <si>
    <t>EVACUATION EU-EV-EP</t>
  </si>
  <si>
    <t>TUBE PVC  D'EVACUATION EP EU ET EV Y/C ISOLATION PHONIQUE</t>
  </si>
  <si>
    <t>a-DIAMETRE 110</t>
  </si>
  <si>
    <t>b-DIAMETRE 50</t>
  </si>
  <si>
    <t>TUBE EN  FONTE</t>
  </si>
  <si>
    <t>DIAMETRE 110</t>
  </si>
  <si>
    <t xml:space="preserve">SIPHON DE SOL </t>
  </si>
  <si>
    <t>DIAM 150/150 MM</t>
  </si>
  <si>
    <t>APPAREILS SANITAIRE</t>
  </si>
  <si>
    <t>W.C A L’ANGLAISE</t>
  </si>
  <si>
    <t>BARRE FIXE POUR FERMETURE DE LA PORTE</t>
  </si>
  <si>
    <t xml:space="preserve">LAVABO SUR COLONNE </t>
  </si>
  <si>
    <t>LAVABO VASQUE</t>
  </si>
  <si>
    <t>u</t>
  </si>
  <si>
    <t>PORTE PAPIER HYGIENIQUE</t>
  </si>
  <si>
    <t>SECH MAIN</t>
  </si>
  <si>
    <t>DISTRIBUTEUR DE SAVON LIQUIDE</t>
  </si>
  <si>
    <t>MIRROIR</t>
  </si>
  <si>
    <t>PROTECTION INCENDIE</t>
  </si>
  <si>
    <t xml:space="preserve">BRANCHEMENT GENERAL EAU INCENDIE </t>
  </si>
  <si>
    <t>ARMOIRE RIA DN 25</t>
  </si>
  <si>
    <t>TUYAUTERIE INTERIEURE EN TUBE ACIER GALVANISE</t>
  </si>
  <si>
    <r>
      <rPr>
        <b/>
        <sz val="11"/>
        <rFont val="Calibri"/>
        <family val="2"/>
      </rPr>
      <t>a-</t>
    </r>
    <r>
      <rPr>
        <sz val="11"/>
        <rFont val="Calibri"/>
        <family val="2"/>
      </rPr>
      <t>Diamètre 50/60</t>
    </r>
  </si>
  <si>
    <r>
      <rPr>
        <b/>
        <sz val="11"/>
        <rFont val="Calibri"/>
        <family val="2"/>
      </rPr>
      <t>b-</t>
    </r>
    <r>
      <rPr>
        <sz val="11"/>
        <rFont val="Calibri"/>
        <family val="2"/>
      </rPr>
      <t>Diamètre 40/49</t>
    </r>
  </si>
  <si>
    <t>EXTINCTEUR PORTATIF CO2</t>
  </si>
  <si>
    <t>EXTINCTEUR PORTATIF EAU PULVERISEE</t>
  </si>
  <si>
    <t>TOTAL PLOMBERIE SANITAIRE - PROTECTION INCENDIE</t>
  </si>
  <si>
    <t>600 - ÉLECTRICITÉ  (COURANT FORT &amp;COURANT FAIBLE)</t>
  </si>
  <si>
    <t>DEPOSE DE L'INSTALLATION ELECTRIQUE Y COMPRIS TABLEAUX, APPREILLAGE ET LUSTRERIE</t>
  </si>
  <si>
    <t>FOR</t>
  </si>
  <si>
    <t>TABLEAU GENERAL BASSE TENSION (TGBT)</t>
  </si>
  <si>
    <t>TABLEAU DE PROTECTION NORMAL (TR N) :</t>
  </si>
  <si>
    <t>TABLEAU DE PROTECTION ONDULE (TR O) :</t>
  </si>
  <si>
    <t xml:space="preserve">ONDULEUR 10 KVA </t>
  </si>
  <si>
    <t>DISTRIBUTION PRINCIPALE, CANALISATIONS - CABLES ELECTRIQUES:</t>
  </si>
  <si>
    <t>RESEAU DE DISTRIBUTION PRIMAIRE</t>
  </si>
  <si>
    <r>
      <rPr>
        <b/>
        <sz val="11"/>
        <rFont val="Calibri"/>
        <family val="2"/>
      </rPr>
      <t>a-</t>
    </r>
    <r>
      <rPr>
        <sz val="11"/>
        <rFont val="Calibri"/>
        <family val="2"/>
      </rPr>
      <t>CÂBLE U 1000 RO2V 4X16 mm2+T</t>
    </r>
  </si>
  <si>
    <t>Ml</t>
  </si>
  <si>
    <r>
      <rPr>
        <b/>
        <sz val="11"/>
        <rFont val="Calibri"/>
        <family val="2"/>
      </rPr>
      <t>b-</t>
    </r>
    <r>
      <rPr>
        <sz val="11"/>
        <rFont val="Calibri"/>
        <family val="2"/>
      </rPr>
      <t>CÂBLE U 1000 RO2V 4X10mm2+T</t>
    </r>
  </si>
  <si>
    <r>
      <rPr>
        <b/>
        <sz val="11"/>
        <rFont val="Calibri"/>
        <family val="2"/>
      </rPr>
      <t>c-</t>
    </r>
    <r>
      <rPr>
        <sz val="11"/>
        <rFont val="Calibri"/>
        <family val="2"/>
      </rPr>
      <t>CÂBLE U 1000 RO2V 4X6 mm2+T</t>
    </r>
  </si>
  <si>
    <t>DISTRIBUTION ECLAIRAGE ET DE PRISES ELECTRIQUES</t>
  </si>
  <si>
    <t>MISE A LA TERRE DU BATIMENT</t>
  </si>
  <si>
    <t>LIAISON EQUIPOTENTIELLE SECONDAIRE :</t>
  </si>
  <si>
    <t>ECLAIRAGE DE SECURITE :</t>
  </si>
  <si>
    <t>BLOC DE BALISAGE DE SECURITE LED 70LM :</t>
  </si>
  <si>
    <t>COFFRET DE TELECOMMANDE A CLEF</t>
  </si>
  <si>
    <t>INTERUPTEUR SIMPLE ALLUMAGE</t>
  </si>
  <si>
    <t>INTERUPTEUR SIMPLE ALLUMAGE ETANCHE</t>
  </si>
  <si>
    <t>INTERUPTEUR VA ET VIENT</t>
  </si>
  <si>
    <t>FOYERS LUMINEUX COMPLÉMENTAIRES</t>
  </si>
  <si>
    <t xml:space="preserve">PRISE DE COURANT 2P+T 16A </t>
  </si>
  <si>
    <t>PRISE DE COURANT 2P+T 16A ÉTANCHE</t>
  </si>
  <si>
    <t>PRISE DE COURANT 2P+T 16A ONDULE</t>
  </si>
  <si>
    <t>ALIMENTATION SECHES MAINS</t>
  </si>
  <si>
    <t>ALIMENTATION MULTI SPLIT EXTERIEUR</t>
  </si>
  <si>
    <t>ATTENTE CHAUFFE-EAU ÉLECTRIQUE</t>
  </si>
  <si>
    <t>ATTENTE CENTRALE DÉTECTION INCENDIE</t>
  </si>
  <si>
    <t>LUSTRERIE</t>
  </si>
  <si>
    <t>SPOTS ENCASTREES LED</t>
  </si>
  <si>
    <t>PANEL ROND LED ENCASTRE OU APPARENT 30 W ETANCHE</t>
  </si>
  <si>
    <t>PROJECTEUR LED ETANCHE</t>
  </si>
  <si>
    <t>APPLIQUE LAVABO</t>
  </si>
  <si>
    <t>COURANT FAIBLE :</t>
  </si>
  <si>
    <t>CÂBLE 4 PAIRES CATEGORIE 6A</t>
  </si>
  <si>
    <t>CÂBLE TÉLÉPHONIQUE MULTI PAIRE :</t>
  </si>
  <si>
    <t>PRISE INFORMATIQUE  RJ45</t>
  </si>
  <si>
    <t>PRISE TELEVISION</t>
  </si>
  <si>
    <t>DETECTION INCENDIE</t>
  </si>
  <si>
    <t>CENTRALE DE DETECTION INCENDIE ADRESSABLE</t>
  </si>
  <si>
    <t>DÉTECTEURS OPTIQUES DE FUMÉE ADRESSABLE Y/C CABLE C2 9/10ÈME</t>
  </si>
  <si>
    <t>DÉTECTEURS THERMO-VÉLOCIMÉTRIQUES ADRESSABLE Y/C CABLE C2 9/10ÈME</t>
  </si>
  <si>
    <t>DÉCLENCHEURS MANUELS ADRESSABLES Y/C CABLE C2 9/10ÈME</t>
  </si>
  <si>
    <t>INDICATEUR D’ACTION Y/C CABLE C2 9/10ÈME</t>
  </si>
  <si>
    <t>AVERTISSEURS SONORES Y/C CABLE CR1 2X1,5 MM2</t>
  </si>
  <si>
    <t>VIDEOSURVEILLANCE</t>
  </si>
  <si>
    <t xml:space="preserve">CAMÉRA IP FIXE EXTRÉRIEUR </t>
  </si>
  <si>
    <t xml:space="preserve">CAMÉRA IP FIXE INTÉRIEUR </t>
  </si>
  <si>
    <t>NVR (NETWORK VIDEO RECORDER) 16 CANAUX</t>
  </si>
  <si>
    <t xml:space="preserve">ECRAN D’AFFICHAGE 42 POUCES </t>
  </si>
  <si>
    <t>CÂBLAGE CAT.6A ET MISE EN MARCHE  DU SYSTÈME VIDÉOSURVEILLANCE</t>
  </si>
  <si>
    <t>TOTAL ÉLECTRICITÉ  (COURANT FORT &amp;COURANT FAIBLE)</t>
  </si>
  <si>
    <t xml:space="preserve">700- CLIMATISATION </t>
  </si>
  <si>
    <t>MONO- SPLIT DE PF 1.0 KW à 2.7 KW</t>
  </si>
  <si>
    <t>MONO- SPLIT DE PF 2.8 KW à 3.6 KW</t>
  </si>
  <si>
    <t>MONO- SPLIT DE PF 3.7 KW à 5.4 KW</t>
  </si>
  <si>
    <t xml:space="preserve">TOTAL CLIMATISATION </t>
  </si>
  <si>
    <t>Peinture vinylique sur murs extérieurs</t>
  </si>
  <si>
    <t>Peinture vinylique sur mur intérieur et plafond</t>
  </si>
  <si>
    <r>
      <t xml:space="preserve">900 - </t>
    </r>
    <r>
      <rPr>
        <b/>
        <u/>
        <sz val="11"/>
        <rFont val="Calibri"/>
        <family val="2"/>
      </rPr>
      <t xml:space="preserve"> AMENAGEMENT EXTERIEUR</t>
    </r>
  </si>
  <si>
    <t>Revêtement de trottoir peripherique en béton coloré en pleine masse</t>
  </si>
  <si>
    <t>Revêtement exterieur en autobloquant de 8 cm</t>
  </si>
  <si>
    <t>Revêtement de sol en marbre bouchardé de taza pour extérieur</t>
  </si>
  <si>
    <t>Reboisement des arbres et gazon</t>
  </si>
  <si>
    <t>Enseigne en inox</t>
  </si>
  <si>
    <t>Signalisation intérieur en plexiglass</t>
  </si>
  <si>
    <t xml:space="preserve">bordure de jardin </t>
  </si>
  <si>
    <t>TOTAL AMENAGEMENT EXTERIEUR :</t>
  </si>
  <si>
    <t>1000 EQUIPEMENT SCENE</t>
  </si>
  <si>
    <t>Rideau en tissu pour scène</t>
  </si>
  <si>
    <t>Robot jeux de lumière à effet de scène</t>
  </si>
  <si>
    <t xml:space="preserve">Projecteur multi-led d’éclairage de la scène </t>
  </si>
  <si>
    <t>Baies métalliques 19'' et accessoires</t>
  </si>
  <si>
    <t xml:space="preserve">Amplificateur </t>
  </si>
  <si>
    <t xml:space="preserve">Module de contrôle des amplificateurs et système sans fil </t>
  </si>
  <si>
    <t xml:space="preserve">Micro à main sans fil </t>
  </si>
  <si>
    <t>Micro-cravate sans fil</t>
  </si>
  <si>
    <t>Console de mixage</t>
  </si>
  <si>
    <t>Haut parleur</t>
  </si>
  <si>
    <t>Système de projection en plafond</t>
  </si>
  <si>
    <t>TOTAL EQUIPEMENT SCENE :</t>
  </si>
  <si>
    <t>TABLEAU RECAPITULATIF</t>
  </si>
  <si>
    <t>TOTAL GROS ŒUVRES</t>
  </si>
  <si>
    <t>TOTAL REVÊTEMENT</t>
  </si>
  <si>
    <t>TOTAL ETANCHEITE</t>
  </si>
  <si>
    <t>TOTALE PEINTURE</t>
  </si>
  <si>
    <t>TOTALE AMENAGEMENT EXTERIEURE ET DIVERS</t>
  </si>
  <si>
    <t>TOTAL HORS TVA</t>
  </si>
  <si>
    <t>TVA (20%)</t>
  </si>
  <si>
    <t xml:space="preserve"> TOTAL TTC</t>
  </si>
  <si>
    <t>Cloison simple en briques creuses de 12 et 8 Trous</t>
  </si>
  <si>
    <t>magasin</t>
  </si>
  <si>
    <t>chambre officier</t>
  </si>
  <si>
    <t>sdb</t>
  </si>
  <si>
    <t>chambre garde</t>
  </si>
  <si>
    <t>bureau 2</t>
  </si>
  <si>
    <t>bureau 1</t>
  </si>
  <si>
    <t>standard</t>
  </si>
  <si>
    <t>sdb standard</t>
  </si>
  <si>
    <t>dortoir 4</t>
  </si>
  <si>
    <t xml:space="preserve">Béton de chemisage </t>
  </si>
  <si>
    <t>Armatures de renforcement y compris scellement</t>
  </si>
  <si>
    <t>Faux plafond modulaire en fibres minerales de 60 x 60</t>
  </si>
  <si>
    <t>Faux plafond  en staff lisse y compris jointe creux</t>
  </si>
  <si>
    <t>Agglos de ciment de 20 cm</t>
  </si>
  <si>
    <t>Fermeture étanche des joint (joint WATERSTOP)</t>
  </si>
  <si>
    <t>Plancher hourdis en corpe creux 20+5 d'epaisseur Y/C aciers</t>
  </si>
  <si>
    <t>REGARD DE 80x80 cm</t>
  </si>
  <si>
    <t>Traitement de jounts dilatation Y/C couvre joint pour sols et murs interieurs et facades</t>
  </si>
  <si>
    <t>REPRISE DE BRANCHEMENT AU RÉSEAU D'ASSAINISSEMENT</t>
  </si>
  <si>
    <t xml:space="preserve">poubelles </t>
  </si>
  <si>
    <t>Lampadaire basse</t>
  </si>
  <si>
    <t>pergolas</t>
  </si>
  <si>
    <t>Revêtement de sol et mural en pierre taillée de Taza</t>
  </si>
  <si>
    <t>Tôle composite perforée au laser</t>
  </si>
  <si>
    <t xml:space="preserve">Habillage en tôle composite </t>
  </si>
  <si>
    <t>Faux plafond Acoustique pour Auditorium</t>
  </si>
  <si>
    <t>Revêtement de sol en carreau céramique antidérapant</t>
  </si>
  <si>
    <t>Revtement du sol en carreaux ceramique 60 x 60  y/c plinthe</t>
  </si>
  <si>
    <t>Fourniture et pose des garde corps métallique</t>
  </si>
  <si>
    <t xml:space="preserve">LAVABO POUR PMR </t>
  </si>
  <si>
    <t>M²</t>
  </si>
  <si>
    <t>Mur rideau avec porte</t>
  </si>
  <si>
    <t>Revêtement mural en bois y/c isolation</t>
  </si>
  <si>
    <t>Revêtement sol en marbre local y/c plinthe</t>
  </si>
  <si>
    <t>Fouilles en tranchées -rigoles ou en puits dans T.T y/c mise en remblai ou évacuation à la décharge publique</t>
  </si>
  <si>
    <t>Fourniture et pose de Grille de défense métallique en tôle découpée au laser</t>
  </si>
  <si>
    <t>WC SUSPENDU POUR PMR (y/c accessoirs)</t>
  </si>
  <si>
    <t>CHAUFFEAU SOLAIRE 200L</t>
  </si>
  <si>
    <t>Peinture décorative sur mur extérieur</t>
  </si>
  <si>
    <t>TRAVAUX D'AMENAGEMENT DES  MAISONS DE JEUNES A LA REGION DE FES-MEKNES :
Lot 1 : MDJ AIN CHKEF - MDJ MY YACOUB</t>
  </si>
  <si>
    <t>TOTAL PEINTURE  :</t>
  </si>
  <si>
    <t>800 -  PEINTURE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</si>
</sst>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_€_-;\-* #,##0.00\ _€_-;_-* &quot;&quot;??\ _€_-;_-@_-"/>
  </numFmts>
  <fonts count="32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u/>
      <sz val="11"/>
      <color theme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Geneva"/>
      <family val="2"/>
    </font>
    <font>
      <sz val="10"/>
      <name val="Arial"/>
      <family val="2"/>
    </font>
    <font>
      <sz val="10"/>
      <name val="Century Gothic"/>
      <family val="2"/>
    </font>
    <font>
      <b/>
      <sz val="11"/>
      <name val="Arial"/>
      <family val="2"/>
    </font>
    <font>
      <sz val="12"/>
      <color theme="1"/>
      <name val="Arial"/>
      <family val="2"/>
    </font>
    <font>
      <b/>
      <u/>
      <sz val="11"/>
      <name val="Calibri"/>
      <family val="2"/>
      <scheme val="minor"/>
    </font>
    <font>
      <b/>
      <u/>
      <sz val="12"/>
      <name val="Arial Black"/>
      <family val="2"/>
    </font>
    <font>
      <b/>
      <sz val="12"/>
      <name val="Arial Black"/>
      <family val="2"/>
    </font>
    <font>
      <sz val="12"/>
      <name val="Times New Roman"/>
      <family val="1"/>
    </font>
    <font>
      <sz val="12"/>
      <name val="Calibri"/>
      <family val="2"/>
      <scheme val="minor"/>
    </font>
    <font>
      <b/>
      <i/>
      <sz val="12"/>
      <name val="Times New Roman"/>
      <family val="1"/>
    </font>
    <font>
      <b/>
      <sz val="12"/>
      <name val="Arial"/>
      <family val="2"/>
    </font>
    <font>
      <sz val="10"/>
      <color rgb="FFFF0000"/>
      <name val="Times New Roman"/>
      <family val="1"/>
    </font>
    <font>
      <b/>
      <sz val="11"/>
      <name val="Times New Roman"/>
      <family val="1"/>
    </font>
    <font>
      <sz val="10"/>
      <color rgb="FFFF0000"/>
      <name val="Century Gothic"/>
      <family val="2"/>
    </font>
    <font>
      <sz val="10"/>
      <color rgb="FF000000"/>
      <name val="Times New Roman"/>
      <family val="1"/>
    </font>
    <font>
      <b/>
      <u/>
      <sz val="12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u/>
      <sz val="11"/>
      <name val="Calibri"/>
      <family val="2"/>
    </font>
    <font>
      <b/>
      <sz val="14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B05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dashed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 style="medium">
        <color rgb="FF000000"/>
      </right>
      <top/>
      <bottom style="dashed">
        <color rgb="FF000000"/>
      </bottom>
      <diagonal/>
    </border>
    <border>
      <left style="medium">
        <color rgb="FF000000"/>
      </left>
      <right style="thin">
        <color rgb="FF000000"/>
      </right>
      <top style="dashed">
        <color rgb="FF000000"/>
      </top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000000"/>
      </top>
      <bottom style="dashed">
        <color rgb="FF000000"/>
      </bottom>
      <diagonal/>
    </border>
    <border>
      <left style="thin">
        <color rgb="FF000000"/>
      </left>
      <right style="medium">
        <color rgb="FF000000"/>
      </right>
      <top style="dashed">
        <color rgb="FF000000"/>
      </top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ashed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dashed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0">
    <xf numFmtId="0" fontId="0" fillId="0" borderId="0"/>
    <xf numFmtId="0" fontId="4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/>
    <xf numFmtId="0" fontId="4" fillId="0" borderId="0"/>
    <xf numFmtId="0" fontId="1" fillId="0" borderId="0"/>
    <xf numFmtId="0" fontId="4" fillId="0" borderId="0"/>
    <xf numFmtId="164" fontId="25" fillId="0" borderId="0" applyFont="0" applyFill="0" applyBorder="0" applyAlignment="0" applyProtection="0"/>
  </cellStyleXfs>
  <cellXfs count="159">
    <xf numFmtId="0" fontId="0" fillId="0" borderId="0" xfId="0" applyFill="1" applyBorder="1" applyAlignment="1">
      <alignment horizontal="left" vertical="top"/>
    </xf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20" fillId="0" borderId="6" xfId="3" applyFont="1" applyBorder="1" applyAlignment="1" applyProtection="1">
      <alignment horizontal="center" vertical="center"/>
    </xf>
    <xf numFmtId="0" fontId="18" fillId="0" borderId="15" xfId="0" applyFont="1" applyBorder="1" applyAlignment="1">
      <alignment wrapText="1"/>
    </xf>
    <xf numFmtId="0" fontId="21" fillId="0" borderId="10" xfId="0" applyFont="1" applyBorder="1" applyAlignment="1">
      <alignment horizontal="center" vertical="center"/>
    </xf>
    <xf numFmtId="0" fontId="9" fillId="2" borderId="4" xfId="4" applyNumberFormat="1" applyFont="1" applyFill="1" applyBorder="1" applyAlignment="1">
      <alignment horizontal="left" vertical="center"/>
    </xf>
    <xf numFmtId="2" fontId="17" fillId="2" borderId="5" xfId="4" applyNumberFormat="1" applyFont="1" applyFill="1" applyBorder="1" applyAlignment="1">
      <alignment horizontal="center" vertical="center"/>
    </xf>
    <xf numFmtId="0" fontId="3" fillId="0" borderId="6" xfId="3" applyFont="1" applyFill="1" applyBorder="1" applyAlignment="1" applyProtection="1">
      <alignment horizontal="center" vertical="center"/>
    </xf>
    <xf numFmtId="2" fontId="16" fillId="0" borderId="8" xfId="4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wrapText="1"/>
    </xf>
    <xf numFmtId="0" fontId="22" fillId="0" borderId="10" xfId="5" applyFont="1" applyBorder="1" applyAlignment="1">
      <alignment horizontal="left" vertical="center"/>
    </xf>
    <xf numFmtId="0" fontId="14" fillId="0" borderId="7" xfId="5" applyFont="1" applyBorder="1" applyAlignment="1">
      <alignment horizontal="center" vertical="center"/>
    </xf>
    <xf numFmtId="0" fontId="7" fillId="0" borderId="7" xfId="5" applyFont="1" applyBorder="1" applyAlignment="1">
      <alignment horizontal="center" vertical="center"/>
    </xf>
    <xf numFmtId="2" fontId="7" fillId="0" borderId="7" xfId="5" applyNumberFormat="1" applyFont="1" applyBorder="1" applyAlignment="1">
      <alignment horizontal="center" vertical="center"/>
    </xf>
    <xf numFmtId="2" fontId="16" fillId="0" borderId="8" xfId="4" applyNumberFormat="1" applyFont="1" applyBorder="1" applyAlignment="1">
      <alignment horizontal="center" vertical="center"/>
    </xf>
    <xf numFmtId="0" fontId="7" fillId="3" borderId="23" xfId="0" applyFont="1" applyFill="1" applyBorder="1" applyAlignment="1">
      <alignment horizontal="left" vertical="center"/>
    </xf>
    <xf numFmtId="0" fontId="19" fillId="3" borderId="19" xfId="0" applyFont="1" applyFill="1" applyBorder="1" applyAlignment="1">
      <alignment horizontal="center" vertical="top"/>
    </xf>
    <xf numFmtId="0" fontId="19" fillId="3" borderId="7" xfId="0" applyFont="1" applyFill="1" applyBorder="1" applyAlignment="1">
      <alignment horizontal="left" vertical="center"/>
    </xf>
    <xf numFmtId="2" fontId="7" fillId="3" borderId="24" xfId="0" applyNumberFormat="1" applyFont="1" applyFill="1" applyBorder="1" applyAlignment="1">
      <alignment horizontal="center" vertical="center"/>
    </xf>
    <xf numFmtId="2" fontId="7" fillId="3" borderId="27" xfId="0" applyNumberFormat="1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top"/>
    </xf>
    <xf numFmtId="0" fontId="8" fillId="3" borderId="15" xfId="0" applyFont="1" applyFill="1" applyBorder="1" applyAlignment="1">
      <alignment vertical="top"/>
    </xf>
    <xf numFmtId="0" fontId="19" fillId="3" borderId="15" xfId="0" applyFont="1" applyFill="1" applyBorder="1" applyAlignment="1">
      <alignment horizontal="center" vertical="top"/>
    </xf>
    <xf numFmtId="0" fontId="8" fillId="3" borderId="25" xfId="0" applyFont="1" applyFill="1" applyBorder="1" applyAlignment="1">
      <alignment horizontal="left" vertical="top"/>
    </xf>
    <xf numFmtId="1" fontId="7" fillId="3" borderId="0" xfId="0" applyNumberFormat="1" applyFont="1" applyFill="1" applyBorder="1" applyAlignment="1">
      <alignment horizontal="center" vertical="center"/>
    </xf>
    <xf numFmtId="2" fontId="7" fillId="3" borderId="0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left" vertical="top"/>
    </xf>
    <xf numFmtId="0" fontId="0" fillId="0" borderId="26" xfId="0" applyBorder="1" applyAlignment="1">
      <alignment horizontal="left" vertical="center"/>
    </xf>
    <xf numFmtId="1" fontId="19" fillId="3" borderId="7" xfId="0" applyNumberFormat="1" applyFont="1" applyFill="1" applyBorder="1" applyAlignment="1">
      <alignment horizontal="center" vertical="center"/>
    </xf>
    <xf numFmtId="2" fontId="7" fillId="3" borderId="21" xfId="0" applyNumberFormat="1" applyFont="1" applyFill="1" applyBorder="1" applyAlignment="1">
      <alignment horizontal="center" vertical="center"/>
    </xf>
    <xf numFmtId="2" fontId="16" fillId="0" borderId="22" xfId="4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165" fontId="7" fillId="0" borderId="9" xfId="0" applyNumberFormat="1" applyFont="1" applyBorder="1" applyAlignment="1">
      <alignment horizontal="right" vertical="center" indent="2"/>
    </xf>
    <xf numFmtId="0" fontId="13" fillId="0" borderId="17" xfId="0" applyFont="1" applyBorder="1" applyAlignment="1">
      <alignment horizontal="center" vertical="center"/>
    </xf>
    <xf numFmtId="165" fontId="7" fillId="0" borderId="7" xfId="0" applyNumberFormat="1" applyFont="1" applyBorder="1" applyAlignment="1">
      <alignment horizontal="right" vertical="center" indent="2"/>
    </xf>
    <xf numFmtId="2" fontId="7" fillId="0" borderId="7" xfId="4" applyNumberFormat="1" applyFont="1" applyBorder="1" applyAlignment="1">
      <alignment horizontal="center" vertical="center"/>
    </xf>
    <xf numFmtId="1" fontId="7" fillId="3" borderId="7" xfId="0" applyNumberFormat="1" applyFont="1" applyFill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2" fontId="7" fillId="3" borderId="20" xfId="0" applyNumberFormat="1" applyFont="1" applyFill="1" applyBorder="1" applyAlignment="1">
      <alignment horizontal="center" vertical="center"/>
    </xf>
    <xf numFmtId="1" fontId="7" fillId="3" borderId="20" xfId="0" applyNumberFormat="1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top"/>
    </xf>
    <xf numFmtId="0" fontId="12" fillId="3" borderId="26" xfId="0" applyFont="1" applyFill="1" applyBorder="1" applyAlignment="1">
      <alignment horizontal="left" vertical="top"/>
    </xf>
    <xf numFmtId="0" fontId="19" fillId="3" borderId="23" xfId="0" applyFont="1" applyFill="1" applyBorder="1" applyAlignment="1">
      <alignment horizontal="center" vertical="top"/>
    </xf>
    <xf numFmtId="2" fontId="19" fillId="3" borderId="7" xfId="0" applyNumberFormat="1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left" vertical="top"/>
    </xf>
    <xf numFmtId="0" fontId="8" fillId="0" borderId="3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left" vertical="center" wrapText="1"/>
    </xf>
    <xf numFmtId="0" fontId="8" fillId="0" borderId="34" xfId="0" applyFont="1" applyBorder="1" applyAlignment="1">
      <alignment vertical="center" wrapText="1"/>
    </xf>
    <xf numFmtId="0" fontId="7" fillId="0" borderId="34" xfId="0" applyFont="1" applyBorder="1" applyAlignment="1">
      <alignment horizontal="center" vertical="center" wrapText="1"/>
    </xf>
    <xf numFmtId="164" fontId="7" fillId="0" borderId="34" xfId="9" applyFont="1" applyBorder="1" applyAlignment="1">
      <alignment horizontal="center" vertical="center" wrapText="1"/>
    </xf>
    <xf numFmtId="164" fontId="7" fillId="0" borderId="35" xfId="9" applyFont="1" applyFill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vertical="center" wrapText="1"/>
    </xf>
    <xf numFmtId="0" fontId="7" fillId="0" borderId="37" xfId="0" applyFont="1" applyBorder="1" applyAlignment="1">
      <alignment horizontal="center" vertical="center" wrapText="1"/>
    </xf>
    <xf numFmtId="164" fontId="7" fillId="0" borderId="37" xfId="9" applyFont="1" applyBorder="1" applyAlignment="1">
      <alignment horizontal="center" vertical="center" wrapText="1"/>
    </xf>
    <xf numFmtId="164" fontId="7" fillId="0" borderId="38" xfId="9" applyFont="1" applyFill="1" applyBorder="1" applyAlignment="1">
      <alignment horizontal="center" vertical="center"/>
    </xf>
    <xf numFmtId="0" fontId="15" fillId="0" borderId="37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 wrapText="1"/>
    </xf>
    <xf numFmtId="1" fontId="7" fillId="0" borderId="36" xfId="4" applyNumberFormat="1" applyFont="1" applyFill="1" applyBorder="1" applyAlignment="1">
      <alignment horizontal="center" vertical="center"/>
    </xf>
    <xf numFmtId="2" fontId="7" fillId="0" borderId="37" xfId="4" applyNumberFormat="1" applyFont="1" applyFill="1" applyBorder="1" applyAlignment="1">
      <alignment horizontal="center" vertical="center"/>
    </xf>
    <xf numFmtId="2" fontId="7" fillId="0" borderId="36" xfId="4" applyNumberFormat="1" applyFont="1" applyFill="1" applyBorder="1" applyAlignment="1">
      <alignment horizontal="center" vertical="center" wrapText="1"/>
    </xf>
    <xf numFmtId="1" fontId="15" fillId="0" borderId="37" xfId="4" applyNumberFormat="1" applyFont="1" applyFill="1" applyBorder="1" applyAlignment="1">
      <alignment horizontal="left" vertical="center"/>
    </xf>
    <xf numFmtId="0" fontId="7" fillId="0" borderId="36" xfId="0" applyFont="1" applyFill="1" applyBorder="1" applyAlignment="1">
      <alignment horizontal="center" vertical="center"/>
    </xf>
    <xf numFmtId="2" fontId="8" fillId="0" borderId="37" xfId="4" applyNumberFormat="1" applyFont="1" applyFill="1" applyBorder="1" applyAlignment="1">
      <alignment horizontal="left" wrapText="1"/>
    </xf>
    <xf numFmtId="1" fontId="7" fillId="0" borderId="37" xfId="4" applyNumberFormat="1" applyFont="1" applyFill="1" applyBorder="1" applyAlignment="1">
      <alignment horizontal="center" vertical="center"/>
    </xf>
    <xf numFmtId="2" fontId="8" fillId="0" borderId="40" xfId="4" applyNumberFormat="1" applyFont="1" applyFill="1" applyBorder="1" applyAlignment="1">
      <alignment horizontal="left" wrapText="1"/>
    </xf>
    <xf numFmtId="1" fontId="7" fillId="0" borderId="40" xfId="4" applyNumberFormat="1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vertical="center" wrapText="1"/>
    </xf>
    <xf numFmtId="0" fontId="7" fillId="4" borderId="31" xfId="0" applyFont="1" applyFill="1" applyBorder="1" applyAlignment="1">
      <alignment vertical="center" wrapText="1"/>
    </xf>
    <xf numFmtId="164" fontId="7" fillId="4" borderId="31" xfId="9" applyFont="1" applyFill="1" applyBorder="1" applyAlignment="1">
      <alignment horizontal="center" vertical="center" wrapText="1"/>
    </xf>
    <xf numFmtId="164" fontId="7" fillId="4" borderId="32" xfId="9" applyFont="1" applyFill="1" applyBorder="1" applyAlignment="1">
      <alignment horizontal="center" vertical="center" wrapText="1"/>
    </xf>
    <xf numFmtId="0" fontId="8" fillId="0" borderId="36" xfId="0" applyFont="1" applyBorder="1" applyAlignment="1">
      <alignment horizontal="center"/>
    </xf>
    <xf numFmtId="0" fontId="7" fillId="0" borderId="41" xfId="0" applyFont="1" applyBorder="1" applyAlignment="1">
      <alignment horizontal="left" vertical="center" wrapText="1"/>
    </xf>
    <xf numFmtId="0" fontId="7" fillId="0" borderId="37" xfId="0" applyFont="1" applyBorder="1" applyAlignment="1">
      <alignment vertical="center" wrapText="1"/>
    </xf>
    <xf numFmtId="164" fontId="7" fillId="0" borderId="38" xfId="9" applyFont="1" applyBorder="1" applyAlignment="1">
      <alignment horizontal="center" vertical="center" wrapText="1"/>
    </xf>
    <xf numFmtId="0" fontId="8" fillId="0" borderId="37" xfId="0" applyFont="1" applyFill="1" applyBorder="1" applyAlignment="1">
      <alignment vertical="center" wrapText="1"/>
    </xf>
    <xf numFmtId="0" fontId="7" fillId="0" borderId="37" xfId="0" applyFont="1" applyFill="1" applyBorder="1" applyAlignment="1">
      <alignment horizontal="center" vertical="top"/>
    </xf>
    <xf numFmtId="0" fontId="7" fillId="0" borderId="36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164" fontId="7" fillId="0" borderId="37" xfId="9" applyFont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vertical="center" wrapText="1"/>
    </xf>
    <xf numFmtId="0" fontId="7" fillId="0" borderId="36" xfId="0" applyFont="1" applyFill="1" applyBorder="1"/>
    <xf numFmtId="164" fontId="7" fillId="0" borderId="38" xfId="9" applyFont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top"/>
    </xf>
    <xf numFmtId="0" fontId="7" fillId="0" borderId="37" xfId="0" applyFont="1" applyFill="1" applyBorder="1" applyAlignment="1">
      <alignment vertical="center" wrapText="1"/>
    </xf>
    <xf numFmtId="2" fontId="15" fillId="0" borderId="37" xfId="4" applyNumberFormat="1" applyFont="1" applyFill="1" applyBorder="1" applyAlignment="1">
      <alignment horizontal="center" vertical="center"/>
    </xf>
    <xf numFmtId="2" fontId="7" fillId="0" borderId="42" xfId="4" applyNumberFormat="1" applyFont="1" applyBorder="1" applyAlignment="1">
      <alignment horizontal="left" vertical="center" wrapText="1"/>
    </xf>
    <xf numFmtId="0" fontId="7" fillId="0" borderId="42" xfId="0" applyFont="1" applyBorder="1" applyAlignment="1">
      <alignment horizontal="center" vertical="center"/>
    </xf>
    <xf numFmtId="2" fontId="8" fillId="0" borderId="42" xfId="4" applyNumberFormat="1" applyFont="1" applyBorder="1" applyAlignment="1">
      <alignment horizontal="left" vertical="center" wrapText="1"/>
    </xf>
    <xf numFmtId="2" fontId="8" fillId="0" borderId="37" xfId="4" applyNumberFormat="1" applyFont="1" applyBorder="1" applyAlignment="1">
      <alignment horizontal="left" vertical="center" wrapText="1"/>
    </xf>
    <xf numFmtId="0" fontId="7" fillId="0" borderId="37" xfId="0" applyFont="1" applyBorder="1" applyAlignment="1">
      <alignment horizontal="center" vertical="center"/>
    </xf>
    <xf numFmtId="0" fontId="7" fillId="0" borderId="36" xfId="0" applyFont="1" applyFill="1" applyBorder="1" applyAlignment="1">
      <alignment vertical="center"/>
    </xf>
    <xf numFmtId="2" fontId="15" fillId="0" borderId="37" xfId="4" applyNumberFormat="1" applyFont="1" applyFill="1" applyBorder="1" applyAlignment="1">
      <alignment horizontal="left" vertical="center"/>
    </xf>
    <xf numFmtId="1" fontId="7" fillId="0" borderId="36" xfId="4" applyNumberFormat="1" applyFont="1" applyFill="1" applyBorder="1" applyAlignment="1">
      <alignment horizontal="center" vertical="center" wrapText="1"/>
    </xf>
    <xf numFmtId="2" fontId="7" fillId="0" borderId="37" xfId="4" applyNumberFormat="1" applyFont="1" applyBorder="1" applyAlignment="1">
      <alignment horizontal="left" vertical="center" wrapText="1"/>
    </xf>
    <xf numFmtId="2" fontId="7" fillId="0" borderId="36" xfId="4" applyNumberFormat="1" applyFont="1" applyBorder="1" applyAlignment="1">
      <alignment horizontal="center" vertical="center" wrapText="1"/>
    </xf>
    <xf numFmtId="2" fontId="8" fillId="0" borderId="37" xfId="4" applyNumberFormat="1" applyFont="1" applyFill="1" applyBorder="1" applyAlignment="1">
      <alignment horizontal="left" vertical="center" wrapText="1"/>
    </xf>
    <xf numFmtId="1" fontId="7" fillId="0" borderId="36" xfId="0" applyNumberFormat="1" applyFont="1" applyFill="1" applyBorder="1" applyAlignment="1">
      <alignment vertical="center"/>
    </xf>
    <xf numFmtId="1" fontId="7" fillId="0" borderId="36" xfId="4" applyNumberFormat="1" applyFont="1" applyBorder="1" applyAlignment="1">
      <alignment horizontal="center" vertical="center" wrapText="1"/>
    </xf>
    <xf numFmtId="2" fontId="7" fillId="0" borderId="37" xfId="4" applyNumberFormat="1" applyFont="1" applyFill="1" applyBorder="1" applyAlignment="1">
      <alignment horizontal="left" vertical="center" wrapText="1"/>
    </xf>
    <xf numFmtId="2" fontId="8" fillId="0" borderId="43" xfId="4" applyNumberFormat="1" applyFont="1" applyFill="1" applyBorder="1" applyAlignment="1">
      <alignment horizontal="left" vertical="center" wrapText="1"/>
    </xf>
    <xf numFmtId="0" fontId="7" fillId="0" borderId="43" xfId="0" applyFont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164" fontId="7" fillId="0" borderId="34" xfId="9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7" fillId="0" borderId="45" xfId="0" applyFont="1" applyFill="1" applyBorder="1" applyAlignment="1"/>
    <xf numFmtId="0" fontId="7" fillId="0" borderId="11" xfId="0" applyFont="1" applyFill="1" applyBorder="1" applyAlignment="1"/>
    <xf numFmtId="0" fontId="7" fillId="0" borderId="11" xfId="0" applyFont="1" applyFill="1" applyBorder="1" applyAlignment="1">
      <alignment horizontal="center"/>
    </xf>
    <xf numFmtId="0" fontId="7" fillId="0" borderId="46" xfId="0" applyFont="1" applyFill="1" applyBorder="1" applyAlignment="1"/>
    <xf numFmtId="0" fontId="7" fillId="0" borderId="47" xfId="0" applyFont="1" applyFill="1" applyBorder="1" applyAlignment="1"/>
    <xf numFmtId="0" fontId="7" fillId="0" borderId="47" xfId="0" applyFont="1" applyFill="1" applyBorder="1" applyAlignment="1">
      <alignment horizontal="center"/>
    </xf>
    <xf numFmtId="0" fontId="7" fillId="0" borderId="49" xfId="0" applyFont="1" applyFill="1" applyBorder="1" applyAlignment="1"/>
    <xf numFmtId="0" fontId="7" fillId="0" borderId="50" xfId="0" applyFont="1" applyFill="1" applyBorder="1" applyAlignment="1"/>
    <xf numFmtId="0" fontId="7" fillId="0" borderId="50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31" fillId="0" borderId="0" xfId="0" applyFont="1" applyAlignment="1">
      <alignment wrapText="1"/>
    </xf>
    <xf numFmtId="0" fontId="31" fillId="0" borderId="0" xfId="0" applyFont="1"/>
    <xf numFmtId="0" fontId="7" fillId="0" borderId="0" xfId="0" applyFont="1" applyAlignment="1">
      <alignment horizontal="center"/>
    </xf>
    <xf numFmtId="164" fontId="7" fillId="0" borderId="0" xfId="9" applyFont="1" applyAlignment="1">
      <alignment horizontal="center"/>
    </xf>
    <xf numFmtId="0" fontId="3" fillId="5" borderId="16" xfId="3" applyFont="1" applyFill="1" applyBorder="1" applyAlignment="1" applyProtection="1">
      <alignment horizontal="center" vertical="center"/>
    </xf>
    <xf numFmtId="2" fontId="19" fillId="3" borderId="10" xfId="0" applyNumberFormat="1" applyFont="1" applyFill="1" applyBorder="1" applyAlignment="1">
      <alignment horizontal="center" vertical="center"/>
    </xf>
    <xf numFmtId="164" fontId="7" fillId="0" borderId="40" xfId="9" applyFont="1" applyBorder="1" applyAlignment="1">
      <alignment horizontal="center" vertical="center" wrapText="1"/>
    </xf>
    <xf numFmtId="0" fontId="28" fillId="0" borderId="37" xfId="0" applyFont="1" applyFill="1" applyBorder="1" applyAlignment="1">
      <alignment vertical="center" wrapText="1"/>
    </xf>
    <xf numFmtId="2" fontId="28" fillId="0" borderId="37" xfId="4" applyNumberFormat="1" applyFont="1" applyBorder="1" applyAlignment="1">
      <alignment horizontal="left" vertical="center" wrapText="1"/>
    </xf>
    <xf numFmtId="164" fontId="7" fillId="0" borderId="56" xfId="9" applyFont="1" applyBorder="1" applyAlignment="1">
      <alignment horizontal="center" vertical="center" wrapText="1"/>
    </xf>
    <xf numFmtId="164" fontId="7" fillId="3" borderId="37" xfId="9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/>
    </xf>
    <xf numFmtId="0" fontId="23" fillId="0" borderId="13" xfId="0" applyFont="1" applyBorder="1" applyAlignment="1">
      <alignment horizontal="left" vertical="center" wrapText="1"/>
    </xf>
    <xf numFmtId="0" fontId="23" fillId="0" borderId="14" xfId="0" applyFont="1" applyBorder="1" applyAlignment="1">
      <alignment horizontal="left" vertical="center" wrapText="1"/>
    </xf>
    <xf numFmtId="2" fontId="9" fillId="2" borderId="3" xfId="4" applyNumberFormat="1" applyFont="1" applyFill="1" applyBorder="1" applyAlignment="1">
      <alignment horizontal="right" vertical="center"/>
    </xf>
    <xf numFmtId="2" fontId="9" fillId="2" borderId="4" xfId="4" applyNumberFormat="1" applyFont="1" applyFill="1" applyBorder="1" applyAlignment="1">
      <alignment horizontal="right" vertical="center"/>
    </xf>
    <xf numFmtId="164" fontId="7" fillId="0" borderId="46" xfId="9" applyFont="1" applyFill="1" applyBorder="1" applyAlignment="1">
      <alignment horizontal="center"/>
    </xf>
    <xf numFmtId="164" fontId="7" fillId="0" borderId="48" xfId="9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164" fontId="7" fillId="0" borderId="31" xfId="9" applyFont="1" applyBorder="1" applyAlignment="1">
      <alignment horizontal="center" vertical="center" wrapText="1"/>
    </xf>
    <xf numFmtId="164" fontId="7" fillId="0" borderId="32" xfId="9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164" fontId="7" fillId="0" borderId="45" xfId="9" applyFont="1" applyFill="1" applyBorder="1" applyAlignment="1">
      <alignment horizontal="center"/>
    </xf>
    <xf numFmtId="164" fontId="7" fillId="0" borderId="12" xfId="9" applyFont="1" applyFill="1" applyBorder="1" applyAlignment="1">
      <alignment horizontal="center"/>
    </xf>
    <xf numFmtId="164" fontId="7" fillId="0" borderId="49" xfId="9" applyFont="1" applyFill="1" applyBorder="1" applyAlignment="1">
      <alignment horizontal="center"/>
    </xf>
    <xf numFmtId="164" fontId="7" fillId="0" borderId="51" xfId="9" applyFont="1" applyFill="1" applyBorder="1" applyAlignment="1">
      <alignment horizontal="center"/>
    </xf>
    <xf numFmtId="0" fontId="7" fillId="0" borderId="52" xfId="0" applyFont="1" applyFill="1" applyBorder="1" applyAlignment="1">
      <alignment horizontal="left"/>
    </xf>
    <xf numFmtId="0" fontId="7" fillId="0" borderId="53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164" fontId="9" fillId="0" borderId="1" xfId="9" applyFont="1" applyFill="1" applyBorder="1" applyAlignment="1">
      <alignment horizontal="center"/>
    </xf>
  </cellXfs>
  <cellStyles count="10">
    <cellStyle name="Lien hypertexte" xfId="3" builtinId="8"/>
    <cellStyle name="Milliers" xfId="9" builtinId="3"/>
    <cellStyle name="Normal" xfId="0" builtinId="0"/>
    <cellStyle name="Normal 2" xfId="1" xr:uid="{00000000-0005-0000-0000-000003000000}"/>
    <cellStyle name="Normal 2 2 3" xfId="6" xr:uid="{00000000-0005-0000-0000-000004000000}"/>
    <cellStyle name="Normal 3" xfId="5" xr:uid="{00000000-0005-0000-0000-000005000000}"/>
    <cellStyle name="Normal 3 2" xfId="8" xr:uid="{00000000-0005-0000-0000-000006000000}"/>
    <cellStyle name="Normal 5" xfId="2" xr:uid="{00000000-0005-0000-0000-000007000000}"/>
    <cellStyle name="Normal 5 2" xfId="7" xr:uid="{00000000-0005-0000-0000-000008000000}"/>
    <cellStyle name="Normal_Feuil1" xfId="4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5"/>
  <sheetViews>
    <sheetView view="pageBreakPreview" zoomScale="120" zoomScaleNormal="100" zoomScaleSheetLayoutView="120" workbookViewId="0">
      <selection activeCell="E3" sqref="E3"/>
    </sheetView>
  </sheetViews>
  <sheetFormatPr baseColWidth="10" defaultColWidth="9.33203125" defaultRowHeight="13.2"/>
  <cols>
    <col min="2" max="2" width="19.77734375" customWidth="1"/>
    <col min="3" max="3" width="43" customWidth="1"/>
    <col min="10" max="10" width="13.33203125" customWidth="1"/>
  </cols>
  <sheetData>
    <row r="1" spans="1:11" s="33" customFormat="1" ht="35.25" customHeight="1">
      <c r="A1" s="126">
        <v>1</v>
      </c>
      <c r="B1" s="134" t="s">
        <v>220</v>
      </c>
      <c r="C1" s="135"/>
      <c r="D1" s="35" t="s">
        <v>4</v>
      </c>
      <c r="E1" s="1"/>
      <c r="F1" s="2"/>
      <c r="G1" s="2"/>
      <c r="H1" s="2"/>
      <c r="I1" s="2"/>
      <c r="J1" s="34">
        <f>+E1</f>
        <v>0</v>
      </c>
      <c r="K1" s="3"/>
    </row>
    <row r="2" spans="1:11" s="33" customFormat="1" ht="19.5" customHeight="1">
      <c r="A2" s="9"/>
      <c r="B2" s="28"/>
      <c r="C2" s="46" t="s">
        <v>228</v>
      </c>
      <c r="D2" s="13"/>
      <c r="E2" s="14">
        <v>1</v>
      </c>
      <c r="F2" s="15">
        <v>1</v>
      </c>
      <c r="G2" s="37"/>
      <c r="H2" s="37"/>
      <c r="I2" s="45"/>
      <c r="J2" s="36"/>
      <c r="K2" s="10"/>
    </row>
    <row r="3" spans="1:11" s="33" customFormat="1" ht="19.5" customHeight="1">
      <c r="A3" s="9"/>
      <c r="B3" s="28"/>
      <c r="C3" s="25" t="s">
        <v>229</v>
      </c>
      <c r="D3" s="44"/>
      <c r="E3" s="38"/>
      <c r="F3" s="39"/>
      <c r="G3" s="39"/>
      <c r="H3" s="39"/>
      <c r="I3" s="45"/>
      <c r="J3" s="17"/>
      <c r="K3" s="10"/>
    </row>
    <row r="4" spans="1:11" s="33" customFormat="1" ht="19.5" customHeight="1">
      <c r="A4" s="9"/>
      <c r="B4" s="28"/>
      <c r="C4" s="43"/>
      <c r="D4" s="42"/>
      <c r="E4" s="38"/>
      <c r="F4" s="39"/>
      <c r="G4" s="39"/>
      <c r="H4" s="40"/>
      <c r="I4" s="45"/>
      <c r="J4" s="19"/>
      <c r="K4" s="10"/>
    </row>
    <row r="5" spans="1:11" s="33" customFormat="1" ht="19.5" customHeight="1">
      <c r="A5" s="9"/>
      <c r="B5" s="28"/>
      <c r="C5" s="23"/>
      <c r="D5" s="24"/>
      <c r="E5" s="38"/>
      <c r="F5" s="39"/>
      <c r="G5" s="39"/>
      <c r="H5" s="39"/>
      <c r="I5" s="45"/>
      <c r="J5" s="40"/>
      <c r="K5" s="10"/>
    </row>
    <row r="6" spans="1:11" s="33" customFormat="1" ht="19.5" customHeight="1">
      <c r="A6" s="9"/>
      <c r="B6" s="28"/>
      <c r="C6" s="22"/>
      <c r="D6" s="18"/>
      <c r="E6" s="41"/>
      <c r="F6" s="40"/>
      <c r="G6" s="40"/>
      <c r="H6" s="40"/>
      <c r="I6" s="45"/>
      <c r="J6" s="19"/>
      <c r="K6" s="10"/>
    </row>
    <row r="7" spans="1:11" s="33" customFormat="1" ht="19.5" customHeight="1">
      <c r="A7" s="9"/>
      <c r="B7" s="28"/>
      <c r="C7" s="29"/>
      <c r="D7" s="42"/>
      <c r="E7" s="30"/>
      <c r="F7" s="45"/>
      <c r="G7" s="45"/>
      <c r="H7" s="45"/>
      <c r="I7" s="45"/>
      <c r="J7" s="36"/>
      <c r="K7" s="16"/>
    </row>
    <row r="8" spans="1:11" s="33" customFormat="1" ht="19.5" customHeight="1">
      <c r="A8" s="9"/>
      <c r="B8" s="28"/>
      <c r="C8" s="46"/>
      <c r="D8" s="13"/>
      <c r="E8" s="14"/>
      <c r="F8" s="15"/>
      <c r="G8" s="37"/>
      <c r="H8" s="37"/>
      <c r="I8" s="45"/>
      <c r="J8" s="36"/>
      <c r="K8" s="10"/>
    </row>
    <row r="9" spans="1:11" s="33" customFormat="1" ht="19.5" customHeight="1">
      <c r="A9" s="9"/>
      <c r="B9" s="28"/>
      <c r="C9" s="23"/>
      <c r="D9" s="24"/>
      <c r="E9" s="38"/>
      <c r="F9" s="15"/>
      <c r="G9" s="37"/>
      <c r="H9" s="39"/>
      <c r="I9" s="20"/>
      <c r="J9" s="36"/>
      <c r="K9" s="10"/>
    </row>
    <row r="10" spans="1:11" s="33" customFormat="1" ht="19.5" customHeight="1">
      <c r="A10" s="9"/>
      <c r="B10" s="28"/>
      <c r="C10" s="43"/>
      <c r="D10" s="42"/>
      <c r="E10" s="38"/>
      <c r="F10" s="15"/>
      <c r="G10" s="37"/>
      <c r="H10" s="39"/>
      <c r="I10" s="20"/>
      <c r="J10" s="36"/>
      <c r="K10" s="10"/>
    </row>
    <row r="11" spans="1:11" s="33" customFormat="1" ht="19.5" customHeight="1" thickBot="1">
      <c r="A11" s="9"/>
      <c r="B11" s="12"/>
      <c r="C11" s="23"/>
      <c r="D11" s="42"/>
      <c r="E11" s="26"/>
      <c r="F11" s="31"/>
      <c r="G11" s="31"/>
      <c r="H11" s="21"/>
      <c r="I11" s="27"/>
      <c r="J11" s="31">
        <f>SUM(I2:I10)</f>
        <v>0</v>
      </c>
      <c r="K11" s="32"/>
    </row>
    <row r="12" spans="1:11" s="33" customFormat="1" ht="20.25" customHeight="1" thickBot="1">
      <c r="A12" s="4"/>
      <c r="B12" s="11"/>
      <c r="C12" s="5"/>
      <c r="D12" s="6"/>
      <c r="E12" s="136" t="s">
        <v>1</v>
      </c>
      <c r="F12" s="137"/>
      <c r="G12" s="137"/>
      <c r="H12" s="137"/>
      <c r="I12" s="137"/>
      <c r="J12" s="7">
        <f>+A1</f>
        <v>1</v>
      </c>
      <c r="K12" s="8">
        <f>ROUNDUP(SUM(J2:J11),0)</f>
        <v>0</v>
      </c>
    </row>
    <row r="13" spans="1:11" s="33" customFormat="1" ht="35.25" customHeight="1">
      <c r="A13" s="126">
        <v>2</v>
      </c>
      <c r="B13" s="134" t="s">
        <v>43</v>
      </c>
      <c r="C13" s="135"/>
      <c r="D13" s="35" t="s">
        <v>4</v>
      </c>
      <c r="E13" s="1"/>
      <c r="F13" s="2"/>
      <c r="G13" s="2"/>
      <c r="H13" s="2"/>
      <c r="I13" s="2"/>
      <c r="J13" s="34">
        <f>+E13</f>
        <v>0</v>
      </c>
      <c r="K13" s="3"/>
    </row>
    <row r="14" spans="1:11" s="33" customFormat="1" ht="19.5" customHeight="1">
      <c r="A14" s="9"/>
      <c r="B14" s="28"/>
      <c r="C14" s="25" t="s">
        <v>221</v>
      </c>
      <c r="D14" s="44"/>
      <c r="E14" s="38">
        <v>8</v>
      </c>
      <c r="F14" s="39">
        <v>1</v>
      </c>
      <c r="G14" s="39"/>
      <c r="H14" s="39"/>
      <c r="I14" s="45"/>
      <c r="J14" s="17"/>
      <c r="K14" s="10"/>
    </row>
    <row r="15" spans="1:11" s="33" customFormat="1" ht="19.5" customHeight="1">
      <c r="A15" s="9"/>
      <c r="B15" s="28"/>
      <c r="C15" s="43" t="s">
        <v>222</v>
      </c>
      <c r="D15" s="42"/>
      <c r="E15" s="38">
        <v>6</v>
      </c>
      <c r="F15" s="39">
        <v>1</v>
      </c>
      <c r="G15" s="39"/>
      <c r="H15" s="39"/>
      <c r="I15" s="45"/>
      <c r="J15" s="19"/>
      <c r="K15" s="10"/>
    </row>
    <row r="16" spans="1:11" s="33" customFormat="1" ht="19.5" customHeight="1">
      <c r="A16" s="9"/>
      <c r="B16" s="28"/>
      <c r="C16" s="43" t="s">
        <v>223</v>
      </c>
      <c r="D16" s="42"/>
      <c r="E16" s="38">
        <v>2</v>
      </c>
      <c r="F16" s="39">
        <v>1</v>
      </c>
      <c r="G16" s="39"/>
      <c r="H16" s="39"/>
      <c r="I16" s="127"/>
      <c r="J16" s="19"/>
      <c r="K16" s="10"/>
    </row>
    <row r="17" spans="1:11" s="33" customFormat="1" ht="19.5" customHeight="1">
      <c r="A17" s="9"/>
      <c r="B17" s="28"/>
      <c r="C17" s="43" t="s">
        <v>224</v>
      </c>
      <c r="D17" s="42"/>
      <c r="E17" s="38">
        <v>3</v>
      </c>
      <c r="F17" s="39">
        <v>1</v>
      </c>
      <c r="G17" s="39"/>
      <c r="H17" s="39"/>
      <c r="I17" s="127"/>
      <c r="J17" s="19"/>
      <c r="K17" s="10"/>
    </row>
    <row r="18" spans="1:11" s="33" customFormat="1" ht="19.5" customHeight="1">
      <c r="A18" s="9"/>
      <c r="B18" s="28"/>
      <c r="C18" s="43" t="s">
        <v>223</v>
      </c>
      <c r="D18" s="42"/>
      <c r="E18" s="38">
        <v>1</v>
      </c>
      <c r="F18" s="39">
        <v>1</v>
      </c>
      <c r="G18" s="39"/>
      <c r="H18" s="39"/>
      <c r="I18" s="127"/>
      <c r="J18" s="19"/>
      <c r="K18" s="10"/>
    </row>
    <row r="19" spans="1:11" s="33" customFormat="1" ht="19.5" customHeight="1">
      <c r="A19" s="9"/>
      <c r="B19" s="28"/>
      <c r="C19" s="43" t="s">
        <v>225</v>
      </c>
      <c r="D19" s="42"/>
      <c r="E19" s="38">
        <v>6</v>
      </c>
      <c r="F19" s="39">
        <v>1</v>
      </c>
      <c r="G19" s="39"/>
      <c r="H19" s="39"/>
      <c r="I19" s="127"/>
      <c r="J19" s="19"/>
      <c r="K19" s="10"/>
    </row>
    <row r="20" spans="1:11" s="33" customFormat="1" ht="19.5" customHeight="1">
      <c r="A20" s="9"/>
      <c r="B20" s="28"/>
      <c r="C20" s="43" t="s">
        <v>226</v>
      </c>
      <c r="D20" s="42"/>
      <c r="E20" s="38">
        <v>6</v>
      </c>
      <c r="F20" s="39">
        <v>1</v>
      </c>
      <c r="G20" s="39"/>
      <c r="H20" s="39"/>
      <c r="I20" s="127"/>
      <c r="J20" s="19"/>
      <c r="K20" s="10"/>
    </row>
    <row r="21" spans="1:11" s="33" customFormat="1" ht="19.5" customHeight="1">
      <c r="A21" s="9"/>
      <c r="B21" s="28"/>
      <c r="C21" s="43" t="s">
        <v>227</v>
      </c>
      <c r="D21" s="42"/>
      <c r="E21" s="38">
        <v>6</v>
      </c>
      <c r="F21" s="39">
        <v>1</v>
      </c>
      <c r="G21" s="39"/>
      <c r="H21" s="39"/>
      <c r="I21" s="127"/>
      <c r="J21" s="19"/>
      <c r="K21" s="10"/>
    </row>
    <row r="22" spans="1:11" s="33" customFormat="1" ht="19.5" customHeight="1">
      <c r="A22" s="9"/>
      <c r="B22" s="28"/>
      <c r="C22" s="43" t="s">
        <v>223</v>
      </c>
      <c r="D22" s="42"/>
      <c r="E22" s="38">
        <v>2</v>
      </c>
      <c r="F22" s="39">
        <v>1</v>
      </c>
      <c r="G22" s="39"/>
      <c r="H22" s="39"/>
      <c r="I22" s="127"/>
      <c r="J22" s="19"/>
      <c r="K22" s="10"/>
    </row>
    <row r="23" spans="1:11" s="33" customFormat="1" ht="19.5" customHeight="1">
      <c r="A23" s="9"/>
      <c r="B23" s="28"/>
      <c r="C23" s="43"/>
      <c r="D23" s="42"/>
      <c r="E23" s="38"/>
      <c r="F23" s="39"/>
      <c r="G23" s="39"/>
      <c r="H23" s="39"/>
      <c r="I23" s="127"/>
      <c r="J23" s="19"/>
      <c r="K23" s="10"/>
    </row>
    <row r="24" spans="1:11" s="33" customFormat="1" ht="19.5" customHeight="1">
      <c r="A24" s="9"/>
      <c r="B24" s="28"/>
      <c r="C24" s="43"/>
      <c r="D24" s="42"/>
      <c r="E24" s="38"/>
      <c r="F24" s="39"/>
      <c r="G24" s="39"/>
      <c r="H24" s="39"/>
      <c r="I24" s="127"/>
      <c r="J24" s="19"/>
      <c r="K24" s="10"/>
    </row>
    <row r="25" spans="1:11" s="33" customFormat="1" ht="19.5" customHeight="1">
      <c r="A25" s="9"/>
      <c r="B25" s="28"/>
      <c r="C25" s="43"/>
      <c r="D25" s="42"/>
      <c r="E25" s="38"/>
      <c r="F25" s="39"/>
      <c r="G25" s="39"/>
      <c r="H25" s="39"/>
      <c r="I25" s="127"/>
      <c r="J25" s="19"/>
      <c r="K25" s="10"/>
    </row>
    <row r="26" spans="1:11" s="33" customFormat="1" ht="19.5" customHeight="1">
      <c r="A26" s="9"/>
      <c r="B26" s="28"/>
      <c r="C26" s="43"/>
      <c r="D26" s="42"/>
      <c r="E26" s="38"/>
      <c r="F26" s="39"/>
      <c r="G26" s="39"/>
      <c r="H26" s="39"/>
      <c r="I26" s="127"/>
      <c r="J26" s="19"/>
      <c r="K26" s="10"/>
    </row>
    <row r="27" spans="1:11" s="33" customFormat="1" ht="19.5" customHeight="1">
      <c r="A27" s="9"/>
      <c r="B27" s="28"/>
      <c r="C27" s="43"/>
      <c r="D27" s="42"/>
      <c r="E27" s="38"/>
      <c r="F27" s="39"/>
      <c r="G27" s="39"/>
      <c r="H27" s="39"/>
      <c r="I27" s="127"/>
      <c r="J27" s="19"/>
      <c r="K27" s="10"/>
    </row>
    <row r="28" spans="1:11" s="33" customFormat="1" ht="19.5" customHeight="1">
      <c r="A28" s="9"/>
      <c r="B28" s="28"/>
      <c r="C28" s="43"/>
      <c r="D28" s="42"/>
      <c r="E28" s="38"/>
      <c r="F28" s="39"/>
      <c r="G28" s="39"/>
      <c r="H28" s="39"/>
      <c r="I28" s="127"/>
      <c r="J28" s="19"/>
      <c r="K28" s="10"/>
    </row>
    <row r="29" spans="1:11" s="33" customFormat="1" ht="19.5" customHeight="1">
      <c r="A29" s="9"/>
      <c r="B29" s="28"/>
      <c r="C29" s="43"/>
      <c r="D29" s="42"/>
      <c r="E29" s="38"/>
      <c r="F29" s="39"/>
      <c r="G29" s="39"/>
      <c r="H29" s="39"/>
      <c r="I29" s="127"/>
      <c r="J29" s="19"/>
      <c r="K29" s="10"/>
    </row>
    <row r="30" spans="1:11" s="33" customFormat="1" ht="19.5" customHeight="1">
      <c r="A30" s="9"/>
      <c r="B30" s="28"/>
      <c r="C30" s="43"/>
      <c r="D30" s="42"/>
      <c r="E30" s="38"/>
      <c r="F30" s="39"/>
      <c r="G30" s="39"/>
      <c r="H30" s="39"/>
      <c r="I30" s="127"/>
      <c r="J30" s="19"/>
      <c r="K30" s="10"/>
    </row>
    <row r="31" spans="1:11" s="33" customFormat="1" ht="19.5" customHeight="1">
      <c r="A31" s="9"/>
      <c r="B31" s="28"/>
      <c r="C31" s="43"/>
      <c r="D31" s="42"/>
      <c r="E31" s="38"/>
      <c r="F31" s="39"/>
      <c r="G31" s="39"/>
      <c r="H31" s="39"/>
      <c r="I31" s="127"/>
      <c r="J31" s="19"/>
      <c r="K31" s="10"/>
    </row>
    <row r="32" spans="1:11" s="33" customFormat="1" ht="19.5" customHeight="1">
      <c r="A32" s="9"/>
      <c r="B32" s="28"/>
      <c r="C32" s="43"/>
      <c r="D32" s="42"/>
      <c r="E32" s="38"/>
      <c r="F32" s="39"/>
      <c r="G32" s="39"/>
      <c r="H32" s="39"/>
      <c r="I32" s="127"/>
      <c r="J32" s="19"/>
      <c r="K32" s="10"/>
    </row>
    <row r="33" spans="1:11" s="33" customFormat="1" ht="19.5" customHeight="1">
      <c r="A33" s="9"/>
      <c r="B33" s="28"/>
      <c r="C33" s="43"/>
      <c r="D33" s="42"/>
      <c r="E33" s="38"/>
      <c r="F33" s="15"/>
      <c r="G33" s="37"/>
      <c r="H33" s="39"/>
      <c r="I33" s="20"/>
      <c r="J33" s="36"/>
      <c r="K33" s="10"/>
    </row>
    <row r="34" spans="1:11" s="33" customFormat="1" ht="19.5" customHeight="1" thickBot="1">
      <c r="A34" s="9"/>
      <c r="B34" s="12"/>
      <c r="C34" s="23"/>
      <c r="D34" s="42"/>
      <c r="E34" s="26"/>
      <c r="F34" s="31"/>
      <c r="G34" s="31"/>
      <c r="H34" s="21"/>
      <c r="I34" s="27"/>
      <c r="J34" s="31">
        <f>SUM(I14:I33)</f>
        <v>0</v>
      </c>
      <c r="K34" s="32"/>
    </row>
    <row r="35" spans="1:11" s="33" customFormat="1" ht="20.25" customHeight="1" thickBot="1">
      <c r="A35" s="4"/>
      <c r="B35" s="11"/>
      <c r="C35" s="5"/>
      <c r="D35" s="6"/>
      <c r="E35" s="136" t="s">
        <v>1</v>
      </c>
      <c r="F35" s="137"/>
      <c r="G35" s="137"/>
      <c r="H35" s="137"/>
      <c r="I35" s="137"/>
      <c r="J35" s="7">
        <f>+A13</f>
        <v>2</v>
      </c>
      <c r="K35" s="8">
        <f>ROUNDUP(SUM(J14:J34),0)</f>
        <v>0</v>
      </c>
    </row>
  </sheetData>
  <mergeCells count="4">
    <mergeCell ref="B1:C1"/>
    <mergeCell ref="E12:I12"/>
    <mergeCell ref="B13:C13"/>
    <mergeCell ref="E35:I35"/>
  </mergeCells>
  <pageMargins left="0.7" right="0.7" top="0.75" bottom="0.75" header="0.3" footer="0.3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239"/>
  <sheetViews>
    <sheetView tabSelected="1" view="pageBreakPreview" topLeftCell="A197" zoomScale="90" zoomScaleNormal="90" zoomScaleSheetLayoutView="90" workbookViewId="0">
      <selection activeCell="B233" sqref="B233"/>
    </sheetView>
  </sheetViews>
  <sheetFormatPr baseColWidth="10" defaultColWidth="12" defaultRowHeight="14.4"/>
  <cols>
    <col min="1" max="1" width="9.77734375" style="121" customWidth="1"/>
    <col min="2" max="2" width="65.44140625" style="122" customWidth="1"/>
    <col min="3" max="3" width="8.6640625" style="123" customWidth="1"/>
    <col min="4" max="4" width="17.6640625" style="124" customWidth="1"/>
    <col min="5" max="5" width="20" style="125" customWidth="1"/>
    <col min="6" max="6" width="22.33203125" style="125" customWidth="1"/>
  </cols>
  <sheetData>
    <row r="1" spans="1:6" ht="42" customHeight="1">
      <c r="A1" s="140" t="s">
        <v>260</v>
      </c>
      <c r="B1" s="141"/>
      <c r="C1" s="141"/>
      <c r="D1" s="141"/>
      <c r="E1" s="141"/>
      <c r="F1" s="141"/>
    </row>
    <row r="2" spans="1:6" ht="16.2" thickBot="1">
      <c r="A2" s="142" t="s">
        <v>11</v>
      </c>
      <c r="B2" s="142"/>
      <c r="C2" s="142"/>
      <c r="D2" s="142"/>
      <c r="E2" s="142"/>
      <c r="F2" s="142"/>
    </row>
    <row r="3" spans="1:6" ht="13.8" thickBot="1">
      <c r="A3" s="143" t="s">
        <v>12</v>
      </c>
      <c r="B3" s="144" t="s">
        <v>13</v>
      </c>
      <c r="C3" s="144" t="s">
        <v>14</v>
      </c>
      <c r="D3" s="147" t="s">
        <v>15</v>
      </c>
      <c r="E3" s="145" t="s">
        <v>16</v>
      </c>
      <c r="F3" s="146" t="s">
        <v>17</v>
      </c>
    </row>
    <row r="4" spans="1:6" ht="15.75" customHeight="1" thickBot="1">
      <c r="A4" s="143"/>
      <c r="B4" s="144"/>
      <c r="C4" s="144"/>
      <c r="D4" s="148"/>
      <c r="E4" s="145"/>
      <c r="F4" s="146"/>
    </row>
    <row r="5" spans="1:6">
      <c r="A5" s="47"/>
      <c r="B5" s="48" t="s">
        <v>18</v>
      </c>
      <c r="C5" s="49"/>
      <c r="D5" s="50"/>
      <c r="E5" s="51"/>
      <c r="F5" s="52"/>
    </row>
    <row r="6" spans="1:6" ht="28.8">
      <c r="A6" s="53">
        <v>101</v>
      </c>
      <c r="B6" s="54" t="s">
        <v>19</v>
      </c>
      <c r="C6" s="55" t="s">
        <v>2</v>
      </c>
      <c r="D6" s="56">
        <v>2</v>
      </c>
      <c r="E6" s="56"/>
      <c r="F6" s="57"/>
    </row>
    <row r="7" spans="1:6" ht="28.8">
      <c r="A7" s="53">
        <f>+A6+1</f>
        <v>102</v>
      </c>
      <c r="B7" s="54" t="s">
        <v>255</v>
      </c>
      <c r="C7" s="55" t="s">
        <v>20</v>
      </c>
      <c r="D7" s="56">
        <v>192</v>
      </c>
      <c r="E7" s="56"/>
      <c r="F7" s="57"/>
    </row>
    <row r="8" spans="1:6">
      <c r="A8" s="53">
        <f t="shared" ref="A8:A13" si="0">+A7+1</f>
        <v>103</v>
      </c>
      <c r="B8" s="54" t="s">
        <v>21</v>
      </c>
      <c r="C8" s="55" t="s">
        <v>20</v>
      </c>
      <c r="D8" s="56">
        <v>195</v>
      </c>
      <c r="E8" s="56"/>
      <c r="F8" s="57"/>
    </row>
    <row r="9" spans="1:6">
      <c r="A9" s="53">
        <f t="shared" si="0"/>
        <v>104</v>
      </c>
      <c r="B9" s="54" t="s">
        <v>3</v>
      </c>
      <c r="C9" s="55" t="s">
        <v>20</v>
      </c>
      <c r="D9" s="56">
        <v>11</v>
      </c>
      <c r="E9" s="56"/>
      <c r="F9" s="57"/>
    </row>
    <row r="10" spans="1:6">
      <c r="A10" s="53">
        <f t="shared" si="0"/>
        <v>105</v>
      </c>
      <c r="B10" s="54" t="s">
        <v>22</v>
      </c>
      <c r="C10" s="55" t="s">
        <v>20</v>
      </c>
      <c r="D10" s="56">
        <v>18</v>
      </c>
      <c r="E10" s="56"/>
      <c r="F10" s="57"/>
    </row>
    <row r="11" spans="1:6">
      <c r="A11" s="53">
        <f t="shared" si="0"/>
        <v>106</v>
      </c>
      <c r="B11" s="54" t="s">
        <v>23</v>
      </c>
      <c r="C11" s="55" t="s">
        <v>20</v>
      </c>
      <c r="D11" s="56">
        <v>18</v>
      </c>
      <c r="E11" s="56"/>
      <c r="F11" s="57"/>
    </row>
    <row r="12" spans="1:6">
      <c r="A12" s="53">
        <f t="shared" si="0"/>
        <v>107</v>
      </c>
      <c r="B12" s="54" t="s">
        <v>24</v>
      </c>
      <c r="C12" s="55" t="s">
        <v>20</v>
      </c>
      <c r="D12" s="56">
        <v>61</v>
      </c>
      <c r="E12" s="56"/>
      <c r="F12" s="57"/>
    </row>
    <row r="13" spans="1:6">
      <c r="A13" s="53">
        <f t="shared" si="0"/>
        <v>108</v>
      </c>
      <c r="B13" s="54" t="s">
        <v>25</v>
      </c>
      <c r="C13" s="55" t="s">
        <v>26</v>
      </c>
      <c r="D13" s="56">
        <v>5490</v>
      </c>
      <c r="E13" s="56"/>
      <c r="F13" s="57"/>
    </row>
    <row r="14" spans="1:6">
      <c r="A14" s="53"/>
      <c r="B14" s="58" t="s">
        <v>27</v>
      </c>
      <c r="C14" s="55"/>
      <c r="D14" s="56">
        <v>0</v>
      </c>
      <c r="E14" s="56"/>
      <c r="F14" s="57"/>
    </row>
    <row r="15" spans="1:6">
      <c r="A15" s="53">
        <f>+A13+1</f>
        <v>109</v>
      </c>
      <c r="B15" s="54" t="s">
        <v>28</v>
      </c>
      <c r="C15" s="55" t="s">
        <v>29</v>
      </c>
      <c r="D15" s="56">
        <v>204</v>
      </c>
      <c r="E15" s="56"/>
      <c r="F15" s="57"/>
    </row>
    <row r="16" spans="1:6">
      <c r="A16" s="53">
        <f>A15+1</f>
        <v>110</v>
      </c>
      <c r="B16" s="54" t="s">
        <v>30</v>
      </c>
      <c r="C16" s="55" t="s">
        <v>29</v>
      </c>
      <c r="D16" s="56">
        <v>230</v>
      </c>
      <c r="E16" s="56"/>
      <c r="F16" s="57"/>
    </row>
    <row r="17" spans="1:6">
      <c r="A17" s="53">
        <f>A16+1</f>
        <v>111</v>
      </c>
      <c r="B17" s="54" t="s">
        <v>10</v>
      </c>
      <c r="C17" s="55" t="s">
        <v>29</v>
      </c>
      <c r="D17" s="56">
        <v>95</v>
      </c>
      <c r="E17" s="56"/>
      <c r="F17" s="57"/>
    </row>
    <row r="18" spans="1:6">
      <c r="A18" s="53">
        <f>A17+1</f>
        <v>112</v>
      </c>
      <c r="B18" s="54" t="s">
        <v>31</v>
      </c>
      <c r="C18" s="55" t="s">
        <v>32</v>
      </c>
      <c r="D18" s="56">
        <v>70</v>
      </c>
      <c r="E18" s="56"/>
      <c r="F18" s="57"/>
    </row>
    <row r="19" spans="1:6">
      <c r="A19" s="53">
        <f>A18+1</f>
        <v>113</v>
      </c>
      <c r="B19" s="54" t="s">
        <v>33</v>
      </c>
      <c r="C19" s="59" t="s">
        <v>5</v>
      </c>
      <c r="D19" s="56">
        <v>82</v>
      </c>
      <c r="E19" s="56"/>
      <c r="F19" s="57"/>
    </row>
    <row r="20" spans="1:6">
      <c r="A20" s="53">
        <f>A19+1</f>
        <v>114</v>
      </c>
      <c r="B20" s="54" t="s">
        <v>34</v>
      </c>
      <c r="C20" s="55" t="s">
        <v>29</v>
      </c>
      <c r="D20" s="56">
        <v>8</v>
      </c>
      <c r="E20" s="56"/>
      <c r="F20" s="57"/>
    </row>
    <row r="21" spans="1:6">
      <c r="A21" s="53"/>
      <c r="B21" s="58" t="s">
        <v>35</v>
      </c>
      <c r="C21" s="55"/>
      <c r="D21" s="56">
        <v>0</v>
      </c>
      <c r="E21" s="56"/>
      <c r="F21" s="57"/>
    </row>
    <row r="22" spans="1:6">
      <c r="A22" s="53">
        <f>+A20+1</f>
        <v>115</v>
      </c>
      <c r="B22" s="54" t="s">
        <v>36</v>
      </c>
      <c r="C22" s="55" t="s">
        <v>20</v>
      </c>
      <c r="D22" s="56">
        <v>72</v>
      </c>
      <c r="E22" s="56"/>
      <c r="F22" s="57"/>
    </row>
    <row r="23" spans="1:6">
      <c r="A23" s="53">
        <f>+A22+1</f>
        <v>116</v>
      </c>
      <c r="B23" s="54" t="s">
        <v>37</v>
      </c>
      <c r="C23" s="55" t="s">
        <v>38</v>
      </c>
      <c r="D23" s="56">
        <v>9360</v>
      </c>
      <c r="E23" s="56"/>
      <c r="F23" s="57"/>
    </row>
    <row r="24" spans="1:6">
      <c r="A24" s="53">
        <f t="shared" ref="A24:A28" si="1">+A23+1</f>
        <v>117</v>
      </c>
      <c r="B24" s="54" t="s">
        <v>230</v>
      </c>
      <c r="C24" s="55" t="s">
        <v>20</v>
      </c>
      <c r="D24" s="56">
        <v>13</v>
      </c>
      <c r="E24" s="56"/>
      <c r="F24" s="57"/>
    </row>
    <row r="25" spans="1:6">
      <c r="A25" s="53">
        <f t="shared" si="1"/>
        <v>118</v>
      </c>
      <c r="B25" s="54" t="s">
        <v>231</v>
      </c>
      <c r="C25" s="55" t="s">
        <v>38</v>
      </c>
      <c r="D25" s="56">
        <v>2010</v>
      </c>
      <c r="E25" s="56"/>
      <c r="F25" s="57"/>
    </row>
    <row r="26" spans="1:6">
      <c r="A26" s="53">
        <f t="shared" si="1"/>
        <v>119</v>
      </c>
      <c r="B26" s="54" t="s">
        <v>236</v>
      </c>
      <c r="C26" s="55" t="s">
        <v>29</v>
      </c>
      <c r="D26" s="56">
        <v>40</v>
      </c>
      <c r="E26" s="56"/>
      <c r="F26" s="57"/>
    </row>
    <row r="27" spans="1:6" ht="28.8">
      <c r="A27" s="53">
        <f t="shared" si="1"/>
        <v>120</v>
      </c>
      <c r="B27" s="54" t="s">
        <v>39</v>
      </c>
      <c r="C27" s="55" t="s">
        <v>0</v>
      </c>
      <c r="D27" s="56">
        <v>20</v>
      </c>
      <c r="E27" s="56"/>
      <c r="F27" s="57"/>
    </row>
    <row r="28" spans="1:6" ht="28.8">
      <c r="A28" s="53">
        <f t="shared" si="1"/>
        <v>121</v>
      </c>
      <c r="B28" s="54" t="s">
        <v>40</v>
      </c>
      <c r="C28" s="60" t="s">
        <v>0</v>
      </c>
      <c r="D28" s="56">
        <v>26</v>
      </c>
      <c r="E28" s="56"/>
      <c r="F28" s="57"/>
    </row>
    <row r="29" spans="1:6">
      <c r="A29" s="61"/>
      <c r="B29" s="58" t="s">
        <v>41</v>
      </c>
      <c r="C29" s="55"/>
      <c r="D29" s="56">
        <v>0</v>
      </c>
      <c r="E29" s="56"/>
      <c r="F29" s="57"/>
    </row>
    <row r="30" spans="1:6">
      <c r="A30" s="53">
        <f>+A28+1</f>
        <v>122</v>
      </c>
      <c r="B30" s="54" t="s">
        <v>42</v>
      </c>
      <c r="C30" s="55" t="s">
        <v>29</v>
      </c>
      <c r="D30" s="56">
        <v>104</v>
      </c>
      <c r="E30" s="56"/>
      <c r="F30" s="57"/>
    </row>
    <row r="31" spans="1:6">
      <c r="A31" s="53">
        <f t="shared" ref="A31:A36" si="2">+A30+1</f>
        <v>123</v>
      </c>
      <c r="B31" s="54" t="s">
        <v>43</v>
      </c>
      <c r="C31" s="55" t="s">
        <v>29</v>
      </c>
      <c r="D31" s="56">
        <v>41</v>
      </c>
      <c r="E31" s="56"/>
      <c r="F31" s="57"/>
    </row>
    <row r="32" spans="1:6">
      <c r="A32" s="53">
        <f t="shared" si="2"/>
        <v>124</v>
      </c>
      <c r="B32" s="54" t="s">
        <v>234</v>
      </c>
      <c r="C32" s="55"/>
      <c r="D32" s="56">
        <v>42</v>
      </c>
      <c r="E32" s="56"/>
      <c r="F32" s="57"/>
    </row>
    <row r="33" spans="1:6" ht="28.8">
      <c r="A33" s="53">
        <f t="shared" si="2"/>
        <v>125</v>
      </c>
      <c r="B33" s="54" t="s">
        <v>44</v>
      </c>
      <c r="C33" s="55" t="s">
        <v>5</v>
      </c>
      <c r="D33" s="56">
        <v>130</v>
      </c>
      <c r="E33" s="56"/>
      <c r="F33" s="57"/>
    </row>
    <row r="34" spans="1:6">
      <c r="A34" s="53">
        <f t="shared" si="2"/>
        <v>126</v>
      </c>
      <c r="B34" s="54" t="s">
        <v>45</v>
      </c>
      <c r="C34" s="55" t="s">
        <v>5</v>
      </c>
      <c r="D34" s="56">
        <v>34</v>
      </c>
      <c r="E34" s="56"/>
      <c r="F34" s="57"/>
    </row>
    <row r="35" spans="1:6">
      <c r="A35" s="53">
        <f t="shared" si="2"/>
        <v>127</v>
      </c>
      <c r="B35" s="54" t="s">
        <v>46</v>
      </c>
      <c r="C35" s="55" t="s">
        <v>5</v>
      </c>
      <c r="D35" s="56">
        <v>11</v>
      </c>
      <c r="E35" s="56"/>
      <c r="F35" s="57"/>
    </row>
    <row r="36" spans="1:6">
      <c r="A36" s="53">
        <f t="shared" si="2"/>
        <v>128</v>
      </c>
      <c r="B36" s="54" t="s">
        <v>6</v>
      </c>
      <c r="C36" s="55" t="s">
        <v>2</v>
      </c>
      <c r="D36" s="56">
        <v>2</v>
      </c>
      <c r="E36" s="56"/>
      <c r="F36" s="57"/>
    </row>
    <row r="37" spans="1:6">
      <c r="A37" s="61"/>
      <c r="B37" s="58" t="s">
        <v>47</v>
      </c>
      <c r="C37" s="55"/>
      <c r="D37" s="56">
        <v>0</v>
      </c>
      <c r="E37" s="56"/>
      <c r="F37" s="57"/>
    </row>
    <row r="38" spans="1:6">
      <c r="A38" s="53">
        <f>+A36+1</f>
        <v>129</v>
      </c>
      <c r="B38" s="54" t="s">
        <v>48</v>
      </c>
      <c r="C38" s="55" t="s">
        <v>29</v>
      </c>
      <c r="D38" s="56">
        <v>450</v>
      </c>
      <c r="E38" s="56"/>
      <c r="F38" s="57"/>
    </row>
    <row r="39" spans="1:6">
      <c r="A39" s="53">
        <f t="shared" ref="A39" si="3">+A38+1</f>
        <v>130</v>
      </c>
      <c r="B39" s="54" t="s">
        <v>49</v>
      </c>
      <c r="C39" s="55" t="s">
        <v>29</v>
      </c>
      <c r="D39" s="56">
        <v>130</v>
      </c>
      <c r="E39" s="56"/>
      <c r="F39" s="57"/>
    </row>
    <row r="40" spans="1:6">
      <c r="A40" s="62"/>
      <c r="B40" s="58" t="s">
        <v>50</v>
      </c>
      <c r="C40" s="63"/>
      <c r="D40" s="56">
        <v>0</v>
      </c>
      <c r="E40" s="56"/>
      <c r="F40" s="57"/>
    </row>
    <row r="41" spans="1:6">
      <c r="A41" s="53">
        <f>+A39+1</f>
        <v>131</v>
      </c>
      <c r="B41" s="69" t="s">
        <v>57</v>
      </c>
      <c r="C41" s="70" t="s">
        <v>2</v>
      </c>
      <c r="D41" s="56">
        <v>2</v>
      </c>
      <c r="E41" s="56"/>
      <c r="F41" s="57"/>
    </row>
    <row r="42" spans="1:6">
      <c r="A42" s="64"/>
      <c r="B42" s="65" t="s">
        <v>54</v>
      </c>
      <c r="C42" s="68"/>
      <c r="D42" s="56">
        <v>0</v>
      </c>
      <c r="E42" s="56"/>
      <c r="F42" s="57"/>
    </row>
    <row r="43" spans="1:6">
      <c r="A43" s="53">
        <f>+A41+1</f>
        <v>132</v>
      </c>
      <c r="B43" s="67" t="s">
        <v>55</v>
      </c>
      <c r="C43" s="68" t="s">
        <v>0</v>
      </c>
      <c r="D43" s="56">
        <v>12</v>
      </c>
      <c r="E43" s="56"/>
      <c r="F43" s="57"/>
    </row>
    <row r="44" spans="1:6">
      <c r="A44" s="53">
        <f t="shared" ref="A44:A45" si="4">+A43+1</f>
        <v>133</v>
      </c>
      <c r="B44" s="67" t="s">
        <v>56</v>
      </c>
      <c r="C44" s="68" t="s">
        <v>0</v>
      </c>
      <c r="D44" s="56">
        <v>8</v>
      </c>
      <c r="E44" s="56"/>
      <c r="F44" s="57"/>
    </row>
    <row r="45" spans="1:6">
      <c r="A45" s="53">
        <f t="shared" si="4"/>
        <v>134</v>
      </c>
      <c r="B45" s="67" t="s">
        <v>237</v>
      </c>
      <c r="C45" s="68" t="s">
        <v>0</v>
      </c>
      <c r="D45" s="56">
        <v>2</v>
      </c>
      <c r="E45" s="56"/>
      <c r="F45" s="57"/>
    </row>
    <row r="46" spans="1:6">
      <c r="A46" s="64"/>
      <c r="B46" s="65" t="s">
        <v>51</v>
      </c>
      <c r="C46" s="63"/>
      <c r="D46" s="56">
        <v>0</v>
      </c>
      <c r="E46" s="56"/>
      <c r="F46" s="57"/>
    </row>
    <row r="47" spans="1:6">
      <c r="A47" s="53">
        <f>+A45+1</f>
        <v>135</v>
      </c>
      <c r="B47" s="67" t="s">
        <v>52</v>
      </c>
      <c r="C47" s="68" t="s">
        <v>5</v>
      </c>
      <c r="D47" s="56">
        <v>39</v>
      </c>
      <c r="E47" s="56"/>
      <c r="F47" s="57"/>
    </row>
    <row r="48" spans="1:6">
      <c r="A48" s="53">
        <f t="shared" ref="A48:A49" si="5">+A47+1</f>
        <v>136</v>
      </c>
      <c r="B48" s="67" t="s">
        <v>53</v>
      </c>
      <c r="C48" s="68" t="s">
        <v>5</v>
      </c>
      <c r="D48" s="56">
        <v>57</v>
      </c>
      <c r="E48" s="56"/>
      <c r="F48" s="57"/>
    </row>
    <row r="49" spans="1:6" ht="15" thickBot="1">
      <c r="A49" s="53">
        <f t="shared" si="5"/>
        <v>137</v>
      </c>
      <c r="B49" s="69" t="s">
        <v>239</v>
      </c>
      <c r="C49" s="70" t="s">
        <v>2</v>
      </c>
      <c r="D49" s="56">
        <v>2</v>
      </c>
      <c r="E49" s="56"/>
      <c r="F49" s="57"/>
    </row>
    <row r="50" spans="1:6" ht="15" thickBot="1">
      <c r="A50" s="71"/>
      <c r="B50" s="72" t="s">
        <v>58</v>
      </c>
      <c r="C50" s="72"/>
      <c r="D50" s="73"/>
      <c r="E50" s="73"/>
      <c r="F50" s="74"/>
    </row>
    <row r="51" spans="1:6">
      <c r="A51" s="75"/>
      <c r="B51" s="76" t="s">
        <v>59</v>
      </c>
      <c r="C51" s="77"/>
      <c r="D51" s="56"/>
      <c r="E51" s="56"/>
      <c r="F51" s="78"/>
    </row>
    <row r="52" spans="1:6">
      <c r="A52" s="66">
        <v>201</v>
      </c>
      <c r="B52" s="79" t="s">
        <v>248</v>
      </c>
      <c r="C52" s="80" t="s">
        <v>4</v>
      </c>
      <c r="D52" s="56">
        <v>345</v>
      </c>
      <c r="E52" s="132"/>
      <c r="F52" s="57"/>
    </row>
    <row r="53" spans="1:6">
      <c r="A53" s="66">
        <f>+A52+1</f>
        <v>202</v>
      </c>
      <c r="B53" s="79" t="s">
        <v>60</v>
      </c>
      <c r="C53" s="80" t="s">
        <v>4</v>
      </c>
      <c r="D53" s="56">
        <v>175</v>
      </c>
      <c r="E53" s="132"/>
      <c r="F53" s="57"/>
    </row>
    <row r="54" spans="1:6">
      <c r="A54" s="66">
        <f t="shared" ref="A54:A66" si="6">+A53+1</f>
        <v>203</v>
      </c>
      <c r="B54" s="79" t="s">
        <v>254</v>
      </c>
      <c r="C54" s="80" t="s">
        <v>4</v>
      </c>
      <c r="D54" s="56">
        <v>32</v>
      </c>
      <c r="E54" s="132"/>
      <c r="F54" s="57"/>
    </row>
    <row r="55" spans="1:6">
      <c r="A55" s="66">
        <f t="shared" si="6"/>
        <v>204</v>
      </c>
      <c r="B55" s="79" t="s">
        <v>247</v>
      </c>
      <c r="C55" s="80" t="s">
        <v>4</v>
      </c>
      <c r="D55" s="56">
        <v>28</v>
      </c>
      <c r="E55" s="132"/>
      <c r="F55" s="57"/>
    </row>
    <row r="56" spans="1:6">
      <c r="A56" s="66">
        <f t="shared" si="6"/>
        <v>205</v>
      </c>
      <c r="B56" s="79" t="s">
        <v>61</v>
      </c>
      <c r="C56" s="80" t="s">
        <v>4</v>
      </c>
      <c r="D56" s="56">
        <v>27</v>
      </c>
      <c r="E56" s="132"/>
      <c r="F56" s="57"/>
    </row>
    <row r="57" spans="1:6">
      <c r="A57" s="66">
        <f t="shared" si="6"/>
        <v>206</v>
      </c>
      <c r="B57" s="79" t="s">
        <v>62</v>
      </c>
      <c r="C57" s="80" t="s">
        <v>4</v>
      </c>
      <c r="D57" s="56">
        <v>98</v>
      </c>
      <c r="E57" s="132"/>
      <c r="F57" s="57"/>
    </row>
    <row r="58" spans="1:6">
      <c r="A58" s="66">
        <f t="shared" si="6"/>
        <v>207</v>
      </c>
      <c r="B58" s="79" t="s">
        <v>253</v>
      </c>
      <c r="C58" s="80" t="s">
        <v>4</v>
      </c>
      <c r="D58" s="56">
        <v>129</v>
      </c>
      <c r="E58" s="132"/>
      <c r="F58" s="57"/>
    </row>
    <row r="59" spans="1:6">
      <c r="A59" s="66">
        <f t="shared" si="6"/>
        <v>208</v>
      </c>
      <c r="B59" s="79" t="s">
        <v>243</v>
      </c>
      <c r="C59" s="80" t="s">
        <v>4</v>
      </c>
      <c r="D59" s="56">
        <v>38</v>
      </c>
      <c r="E59" s="132"/>
      <c r="F59" s="57"/>
    </row>
    <row r="60" spans="1:6">
      <c r="A60" s="66">
        <f t="shared" si="6"/>
        <v>209</v>
      </c>
      <c r="B60" s="79" t="s">
        <v>63</v>
      </c>
      <c r="C60" s="80" t="s">
        <v>4</v>
      </c>
      <c r="D60" s="56">
        <v>32</v>
      </c>
      <c r="E60" s="132"/>
      <c r="F60" s="57"/>
    </row>
    <row r="61" spans="1:6">
      <c r="A61" s="66">
        <f t="shared" si="6"/>
        <v>210</v>
      </c>
      <c r="B61" s="79" t="s">
        <v>244</v>
      </c>
      <c r="C61" s="80" t="s">
        <v>4</v>
      </c>
      <c r="D61" s="56">
        <v>40</v>
      </c>
      <c r="E61" s="132"/>
      <c r="F61" s="57"/>
    </row>
    <row r="62" spans="1:6">
      <c r="A62" s="66">
        <f t="shared" si="6"/>
        <v>211</v>
      </c>
      <c r="B62" s="79" t="s">
        <v>245</v>
      </c>
      <c r="C62" s="80" t="s">
        <v>4</v>
      </c>
      <c r="D62" s="56">
        <v>163</v>
      </c>
      <c r="E62" s="132"/>
      <c r="F62" s="57"/>
    </row>
    <row r="63" spans="1:6" ht="28.8">
      <c r="A63" s="66">
        <f t="shared" si="6"/>
        <v>212</v>
      </c>
      <c r="B63" s="79" t="s">
        <v>238</v>
      </c>
      <c r="C63" s="80" t="s">
        <v>5</v>
      </c>
      <c r="D63" s="56">
        <v>14</v>
      </c>
      <c r="E63" s="56"/>
      <c r="F63" s="57"/>
    </row>
    <row r="64" spans="1:6">
      <c r="A64" s="66">
        <f t="shared" si="6"/>
        <v>213</v>
      </c>
      <c r="B64" s="79" t="s">
        <v>232</v>
      </c>
      <c r="C64" s="80" t="s">
        <v>4</v>
      </c>
      <c r="D64" s="56">
        <v>130</v>
      </c>
      <c r="E64" s="56"/>
      <c r="F64" s="57"/>
    </row>
    <row r="65" spans="1:6">
      <c r="A65" s="66">
        <f t="shared" si="6"/>
        <v>214</v>
      </c>
      <c r="B65" s="79" t="s">
        <v>233</v>
      </c>
      <c r="C65" s="80" t="s">
        <v>4</v>
      </c>
      <c r="D65" s="56">
        <v>247</v>
      </c>
      <c r="E65" s="128"/>
      <c r="F65" s="57"/>
    </row>
    <row r="66" spans="1:6" ht="15" thickBot="1">
      <c r="A66" s="66">
        <f t="shared" si="6"/>
        <v>215</v>
      </c>
      <c r="B66" s="85" t="s">
        <v>246</v>
      </c>
      <c r="C66" s="80" t="s">
        <v>4</v>
      </c>
      <c r="D66" s="56">
        <v>86</v>
      </c>
      <c r="E66" s="56"/>
      <c r="F66" s="57"/>
    </row>
    <row r="67" spans="1:6" ht="15" thickBot="1">
      <c r="A67" s="71"/>
      <c r="B67" s="72" t="s">
        <v>64</v>
      </c>
      <c r="C67" s="72"/>
      <c r="D67" s="73"/>
      <c r="E67" s="73"/>
      <c r="F67" s="74"/>
    </row>
    <row r="68" spans="1:6">
      <c r="A68" s="75"/>
      <c r="B68" s="76" t="s">
        <v>65</v>
      </c>
      <c r="C68" s="77"/>
      <c r="D68" s="56"/>
      <c r="E68" s="56"/>
      <c r="F68" s="78"/>
    </row>
    <row r="69" spans="1:6">
      <c r="A69" s="66">
        <v>301</v>
      </c>
      <c r="B69" s="79" t="s">
        <v>66</v>
      </c>
      <c r="C69" s="80" t="s">
        <v>4</v>
      </c>
      <c r="D69" s="56">
        <v>588</v>
      </c>
      <c r="E69" s="56"/>
      <c r="F69" s="57"/>
    </row>
    <row r="70" spans="1:6">
      <c r="A70" s="66">
        <f t="shared" ref="A70:A78" si="7">+A69+1</f>
        <v>302</v>
      </c>
      <c r="B70" s="79" t="s">
        <v>7</v>
      </c>
      <c r="C70" s="80" t="s">
        <v>4</v>
      </c>
      <c r="D70" s="56">
        <v>588</v>
      </c>
      <c r="E70" s="56"/>
      <c r="F70" s="57"/>
    </row>
    <row r="71" spans="1:6">
      <c r="A71" s="66">
        <f t="shared" si="7"/>
        <v>303</v>
      </c>
      <c r="B71" s="79" t="s">
        <v>67</v>
      </c>
      <c r="C71" s="80" t="s">
        <v>4</v>
      </c>
      <c r="D71" s="56">
        <v>588</v>
      </c>
      <c r="E71" s="56"/>
      <c r="F71" s="57"/>
    </row>
    <row r="72" spans="1:6">
      <c r="A72" s="66">
        <f t="shared" si="7"/>
        <v>304</v>
      </c>
      <c r="B72" s="79" t="s">
        <v>68</v>
      </c>
      <c r="C72" s="80" t="s">
        <v>4</v>
      </c>
      <c r="D72" s="56">
        <v>588</v>
      </c>
      <c r="E72" s="56"/>
      <c r="F72" s="57"/>
    </row>
    <row r="73" spans="1:6">
      <c r="A73" s="66">
        <f t="shared" si="7"/>
        <v>305</v>
      </c>
      <c r="B73" s="79" t="s">
        <v>69</v>
      </c>
      <c r="C73" s="80" t="s">
        <v>4</v>
      </c>
      <c r="D73" s="56">
        <v>588</v>
      </c>
      <c r="E73" s="56"/>
      <c r="F73" s="57"/>
    </row>
    <row r="74" spans="1:6">
      <c r="A74" s="66">
        <f t="shared" si="7"/>
        <v>306</v>
      </c>
      <c r="B74" s="79" t="s">
        <v>70</v>
      </c>
      <c r="C74" s="80" t="s">
        <v>5</v>
      </c>
      <c r="D74" s="56">
        <v>216</v>
      </c>
      <c r="E74" s="56"/>
      <c r="F74" s="57"/>
    </row>
    <row r="75" spans="1:6">
      <c r="A75" s="66">
        <f t="shared" si="7"/>
        <v>307</v>
      </c>
      <c r="B75" s="79" t="s">
        <v>71</v>
      </c>
      <c r="C75" s="80" t="s">
        <v>0</v>
      </c>
      <c r="D75" s="56">
        <v>6</v>
      </c>
      <c r="E75" s="56"/>
      <c r="F75" s="57"/>
    </row>
    <row r="76" spans="1:6">
      <c r="A76" s="66">
        <f t="shared" si="7"/>
        <v>308</v>
      </c>
      <c r="B76" s="79" t="s">
        <v>8</v>
      </c>
      <c r="C76" s="80" t="s">
        <v>4</v>
      </c>
      <c r="D76" s="56">
        <v>65</v>
      </c>
      <c r="E76" s="56"/>
      <c r="F76" s="57"/>
    </row>
    <row r="77" spans="1:6">
      <c r="A77" s="66">
        <f t="shared" si="7"/>
        <v>309</v>
      </c>
      <c r="B77" s="79" t="s">
        <v>235</v>
      </c>
      <c r="C77" s="80" t="s">
        <v>5</v>
      </c>
      <c r="D77" s="56">
        <v>20</v>
      </c>
      <c r="E77" s="56"/>
      <c r="F77" s="57"/>
    </row>
    <row r="78" spans="1:6" ht="29.4" thickBot="1">
      <c r="A78" s="66">
        <f t="shared" si="7"/>
        <v>310</v>
      </c>
      <c r="B78" s="79" t="s">
        <v>72</v>
      </c>
      <c r="C78" s="80" t="s">
        <v>4</v>
      </c>
      <c r="D78" s="56">
        <v>65</v>
      </c>
      <c r="E78" s="56"/>
      <c r="F78" s="57"/>
    </row>
    <row r="79" spans="1:6" ht="15" thickBot="1">
      <c r="A79" s="71"/>
      <c r="B79" s="72" t="s">
        <v>73</v>
      </c>
      <c r="C79" s="72"/>
      <c r="D79" s="73"/>
      <c r="E79" s="73"/>
      <c r="F79" s="74"/>
    </row>
    <row r="80" spans="1:6">
      <c r="A80" s="81"/>
      <c r="B80" s="76" t="s">
        <v>74</v>
      </c>
      <c r="C80" s="82"/>
      <c r="D80" s="56"/>
      <c r="E80" s="83"/>
      <c r="F80" s="57"/>
    </row>
    <row r="81" spans="1:6">
      <c r="A81" s="66">
        <v>401</v>
      </c>
      <c r="B81" s="79" t="s">
        <v>75</v>
      </c>
      <c r="C81" s="84" t="s">
        <v>4</v>
      </c>
      <c r="D81" s="56">
        <v>52</v>
      </c>
      <c r="E81" s="132"/>
      <c r="F81" s="57"/>
    </row>
    <row r="82" spans="1:6">
      <c r="A82" s="66">
        <f t="shared" ref="A82:A93" si="8">+A81+1</f>
        <v>402</v>
      </c>
      <c r="B82" s="79" t="s">
        <v>76</v>
      </c>
      <c r="C82" s="84" t="s">
        <v>4</v>
      </c>
      <c r="D82" s="56">
        <v>6</v>
      </c>
      <c r="E82" s="132"/>
      <c r="F82" s="57"/>
    </row>
    <row r="83" spans="1:6">
      <c r="A83" s="66">
        <f t="shared" si="8"/>
        <v>403</v>
      </c>
      <c r="B83" s="79" t="s">
        <v>77</v>
      </c>
      <c r="C83" s="84" t="s">
        <v>4</v>
      </c>
      <c r="D83" s="56">
        <v>12</v>
      </c>
      <c r="E83" s="132"/>
      <c r="F83" s="57"/>
    </row>
    <row r="84" spans="1:6">
      <c r="A84" s="66">
        <f t="shared" si="8"/>
        <v>404</v>
      </c>
      <c r="B84" s="79" t="s">
        <v>78</v>
      </c>
      <c r="C84" s="84" t="s">
        <v>4</v>
      </c>
      <c r="D84" s="56">
        <v>8</v>
      </c>
      <c r="E84" s="132"/>
      <c r="F84" s="57"/>
    </row>
    <row r="85" spans="1:6">
      <c r="A85" s="66">
        <f t="shared" si="8"/>
        <v>405</v>
      </c>
      <c r="B85" s="79" t="s">
        <v>79</v>
      </c>
      <c r="C85" s="84" t="s">
        <v>4</v>
      </c>
      <c r="D85" s="56">
        <v>47</v>
      </c>
      <c r="E85" s="132"/>
      <c r="F85" s="57"/>
    </row>
    <row r="86" spans="1:6">
      <c r="A86" s="66">
        <f t="shared" si="8"/>
        <v>406</v>
      </c>
      <c r="B86" s="79" t="s">
        <v>252</v>
      </c>
      <c r="C86" s="84" t="s">
        <v>4</v>
      </c>
      <c r="D86" s="56">
        <v>36</v>
      </c>
      <c r="E86" s="132"/>
      <c r="F86" s="57"/>
    </row>
    <row r="87" spans="1:6">
      <c r="A87" s="66">
        <f>+A86+2</f>
        <v>408</v>
      </c>
      <c r="B87" s="79" t="s">
        <v>80</v>
      </c>
      <c r="C87" s="84" t="s">
        <v>4</v>
      </c>
      <c r="D87" s="56">
        <v>58</v>
      </c>
      <c r="E87" s="132"/>
      <c r="F87" s="57"/>
    </row>
    <row r="88" spans="1:6">
      <c r="A88" s="66">
        <f t="shared" si="8"/>
        <v>409</v>
      </c>
      <c r="B88" s="79" t="s">
        <v>81</v>
      </c>
      <c r="C88" s="84" t="s">
        <v>4</v>
      </c>
      <c r="D88" s="56">
        <v>3</v>
      </c>
      <c r="E88" s="132"/>
      <c r="F88" s="57"/>
    </row>
    <row r="89" spans="1:6">
      <c r="A89" s="66">
        <f t="shared" si="8"/>
        <v>410</v>
      </c>
      <c r="B89" s="79" t="s">
        <v>82</v>
      </c>
      <c r="C89" s="84" t="s">
        <v>4</v>
      </c>
      <c r="D89" s="56">
        <v>30</v>
      </c>
      <c r="E89" s="132"/>
      <c r="F89" s="57"/>
    </row>
    <row r="90" spans="1:6">
      <c r="A90" s="66">
        <f t="shared" si="8"/>
        <v>411</v>
      </c>
      <c r="B90" s="79" t="s">
        <v>256</v>
      </c>
      <c r="C90" s="84" t="s">
        <v>4</v>
      </c>
      <c r="D90" s="56">
        <v>47</v>
      </c>
      <c r="E90" s="132"/>
      <c r="F90" s="57"/>
    </row>
    <row r="91" spans="1:6">
      <c r="A91" s="66">
        <f t="shared" si="8"/>
        <v>412</v>
      </c>
      <c r="B91" s="79" t="s">
        <v>83</v>
      </c>
      <c r="C91" s="84" t="s">
        <v>0</v>
      </c>
      <c r="D91" s="56">
        <v>2</v>
      </c>
      <c r="E91" s="132"/>
      <c r="F91" s="57"/>
    </row>
    <row r="92" spans="1:6">
      <c r="A92" s="66">
        <f t="shared" si="8"/>
        <v>413</v>
      </c>
      <c r="B92" s="85" t="s">
        <v>84</v>
      </c>
      <c r="C92" s="84" t="s">
        <v>4</v>
      </c>
      <c r="D92" s="56">
        <v>20</v>
      </c>
      <c r="E92" s="132"/>
      <c r="F92" s="57"/>
    </row>
    <row r="93" spans="1:6" ht="15" thickBot="1">
      <c r="A93" s="66">
        <f t="shared" si="8"/>
        <v>414</v>
      </c>
      <c r="B93" s="85" t="s">
        <v>249</v>
      </c>
      <c r="C93" s="84" t="s">
        <v>4</v>
      </c>
      <c r="D93" s="56">
        <v>124</v>
      </c>
      <c r="E93" s="132"/>
      <c r="F93" s="57"/>
    </row>
    <row r="94" spans="1:6" ht="15" thickBot="1">
      <c r="A94" s="71"/>
      <c r="B94" s="72" t="s">
        <v>85</v>
      </c>
      <c r="C94" s="72"/>
      <c r="D94" s="73"/>
      <c r="E94" s="73"/>
      <c r="F94" s="74"/>
    </row>
    <row r="95" spans="1:6">
      <c r="A95" s="86"/>
      <c r="B95" s="76" t="s">
        <v>86</v>
      </c>
      <c r="C95" s="84"/>
      <c r="D95" s="56"/>
      <c r="E95" s="83"/>
      <c r="F95" s="87"/>
    </row>
    <row r="96" spans="1:6" ht="28.8">
      <c r="A96" s="66">
        <v>501</v>
      </c>
      <c r="B96" s="85" t="s">
        <v>87</v>
      </c>
      <c r="C96" s="88" t="s">
        <v>2</v>
      </c>
      <c r="D96" s="56">
        <v>2</v>
      </c>
      <c r="E96" s="56"/>
      <c r="F96" s="57"/>
    </row>
    <row r="97" spans="1:6">
      <c r="A97" s="66">
        <f t="shared" ref="A97:A98" si="9">+A96+1</f>
        <v>502</v>
      </c>
      <c r="B97" s="79" t="s">
        <v>88</v>
      </c>
      <c r="C97" s="80" t="s">
        <v>9</v>
      </c>
      <c r="D97" s="56">
        <v>2</v>
      </c>
      <c r="E97" s="56"/>
      <c r="F97" s="57"/>
    </row>
    <row r="98" spans="1:6">
      <c r="A98" s="66">
        <f t="shared" si="9"/>
        <v>503</v>
      </c>
      <c r="B98" s="89" t="s">
        <v>89</v>
      </c>
      <c r="C98" s="90"/>
      <c r="D98" s="56">
        <v>0</v>
      </c>
      <c r="E98" s="56"/>
      <c r="F98" s="57"/>
    </row>
    <row r="99" spans="1:6">
      <c r="A99" s="66"/>
      <c r="B99" s="129" t="s">
        <v>90</v>
      </c>
      <c r="C99" s="80" t="s">
        <v>5</v>
      </c>
      <c r="D99" s="56">
        <v>29</v>
      </c>
      <c r="E99" s="56"/>
      <c r="F99" s="57"/>
    </row>
    <row r="100" spans="1:6">
      <c r="A100" s="66"/>
      <c r="B100" s="79" t="s">
        <v>91</v>
      </c>
      <c r="C100" s="80" t="s">
        <v>5</v>
      </c>
      <c r="D100" s="56">
        <v>24</v>
      </c>
      <c r="E100" s="56"/>
      <c r="F100" s="57"/>
    </row>
    <row r="101" spans="1:6">
      <c r="A101" s="66"/>
      <c r="B101" s="79" t="s">
        <v>92</v>
      </c>
      <c r="C101" s="80" t="s">
        <v>5</v>
      </c>
      <c r="D101" s="56">
        <v>18</v>
      </c>
      <c r="E101" s="56"/>
      <c r="F101" s="57"/>
    </row>
    <row r="102" spans="1:6">
      <c r="A102" s="66">
        <f>+A98+1</f>
        <v>504</v>
      </c>
      <c r="B102" s="89" t="s">
        <v>93</v>
      </c>
      <c r="C102" s="80"/>
      <c r="D102" s="56">
        <v>0</v>
      </c>
      <c r="E102" s="56"/>
      <c r="F102" s="57"/>
    </row>
    <row r="103" spans="1:6">
      <c r="A103" s="66"/>
      <c r="B103" s="79" t="s">
        <v>94</v>
      </c>
      <c r="C103" s="80" t="s">
        <v>5</v>
      </c>
      <c r="D103" s="56">
        <v>55</v>
      </c>
      <c r="E103" s="56"/>
      <c r="F103" s="57"/>
    </row>
    <row r="104" spans="1:6">
      <c r="A104" s="66">
        <f>+A102+1</f>
        <v>505</v>
      </c>
      <c r="B104" s="89" t="s">
        <v>95</v>
      </c>
      <c r="C104" s="80"/>
      <c r="D104" s="56">
        <v>0</v>
      </c>
      <c r="E104" s="56"/>
      <c r="F104" s="57"/>
    </row>
    <row r="105" spans="1:6">
      <c r="A105" s="66"/>
      <c r="B105" s="79" t="s">
        <v>96</v>
      </c>
      <c r="C105" s="80" t="s">
        <v>0</v>
      </c>
      <c r="D105" s="56">
        <v>4</v>
      </c>
      <c r="E105" s="56"/>
      <c r="F105" s="57"/>
    </row>
    <row r="106" spans="1:6">
      <c r="A106" s="66"/>
      <c r="B106" s="79" t="s">
        <v>97</v>
      </c>
      <c r="C106" s="80" t="s">
        <v>0</v>
      </c>
      <c r="D106" s="56">
        <v>4</v>
      </c>
      <c r="E106" s="56"/>
      <c r="F106" s="57"/>
    </row>
    <row r="107" spans="1:6">
      <c r="A107" s="66"/>
      <c r="B107" s="79" t="s">
        <v>98</v>
      </c>
      <c r="C107" s="80" t="s">
        <v>0</v>
      </c>
      <c r="D107" s="56">
        <v>2</v>
      </c>
      <c r="E107" s="56"/>
      <c r="F107" s="57"/>
    </row>
    <row r="108" spans="1:6">
      <c r="A108" s="66"/>
      <c r="B108" s="129" t="s">
        <v>99</v>
      </c>
      <c r="C108" s="80" t="s">
        <v>0</v>
      </c>
      <c r="D108" s="56">
        <v>4</v>
      </c>
      <c r="E108" s="56"/>
      <c r="F108" s="57"/>
    </row>
    <row r="109" spans="1:6">
      <c r="A109" s="66"/>
      <c r="B109" s="129" t="s">
        <v>100</v>
      </c>
      <c r="C109" s="80" t="s">
        <v>0</v>
      </c>
      <c r="D109" s="56">
        <v>4</v>
      </c>
      <c r="E109" s="56"/>
      <c r="F109" s="57"/>
    </row>
    <row r="110" spans="1:6">
      <c r="A110" s="66"/>
      <c r="B110" s="89" t="s">
        <v>101</v>
      </c>
      <c r="C110" s="80"/>
      <c r="D110" s="56">
        <v>0</v>
      </c>
      <c r="E110" s="56"/>
      <c r="F110" s="57"/>
    </row>
    <row r="111" spans="1:6">
      <c r="A111" s="66">
        <f>+A104+1</f>
        <v>506</v>
      </c>
      <c r="B111" s="89" t="s">
        <v>102</v>
      </c>
      <c r="C111" s="80"/>
      <c r="D111" s="56">
        <v>0</v>
      </c>
      <c r="E111" s="56"/>
      <c r="F111" s="57"/>
    </row>
    <row r="112" spans="1:6">
      <c r="A112" s="66"/>
      <c r="B112" s="79" t="s">
        <v>103</v>
      </c>
      <c r="C112" s="80" t="s">
        <v>5</v>
      </c>
      <c r="D112" s="56">
        <v>34</v>
      </c>
      <c r="E112" s="56"/>
      <c r="F112" s="57"/>
    </row>
    <row r="113" spans="1:6">
      <c r="A113" s="66"/>
      <c r="B113" s="79" t="s">
        <v>104</v>
      </c>
      <c r="C113" s="80" t="s">
        <v>5</v>
      </c>
      <c r="D113" s="56">
        <v>25</v>
      </c>
      <c r="E113" s="56"/>
      <c r="F113" s="57"/>
    </row>
    <row r="114" spans="1:6">
      <c r="A114" s="66">
        <f>+A111+1</f>
        <v>507</v>
      </c>
      <c r="B114" s="91" t="s">
        <v>105</v>
      </c>
      <c r="C114" s="92"/>
      <c r="D114" s="56">
        <v>0</v>
      </c>
      <c r="E114" s="56"/>
      <c r="F114" s="57"/>
    </row>
    <row r="115" spans="1:6">
      <c r="A115" s="66"/>
      <c r="B115" s="93" t="s">
        <v>106</v>
      </c>
      <c r="C115" s="92" t="s">
        <v>5</v>
      </c>
      <c r="D115" s="56">
        <v>38</v>
      </c>
      <c r="E115" s="56"/>
      <c r="F115" s="57"/>
    </row>
    <row r="116" spans="1:6">
      <c r="A116" s="66">
        <f>+A114+1</f>
        <v>508</v>
      </c>
      <c r="B116" s="89" t="s">
        <v>107</v>
      </c>
      <c r="C116" s="80"/>
      <c r="D116" s="56">
        <v>0</v>
      </c>
      <c r="E116" s="56"/>
      <c r="F116" s="57"/>
    </row>
    <row r="117" spans="1:6">
      <c r="A117" s="66"/>
      <c r="B117" s="79" t="s">
        <v>108</v>
      </c>
      <c r="C117" s="80" t="s">
        <v>0</v>
      </c>
      <c r="D117" s="56">
        <v>5</v>
      </c>
      <c r="E117" s="56"/>
      <c r="F117" s="57"/>
    </row>
    <row r="118" spans="1:6">
      <c r="A118" s="66"/>
      <c r="B118" s="89" t="s">
        <v>109</v>
      </c>
      <c r="C118" s="80"/>
      <c r="D118" s="56">
        <v>0</v>
      </c>
      <c r="E118" s="56"/>
      <c r="F118" s="57"/>
    </row>
    <row r="119" spans="1:6">
      <c r="A119" s="66">
        <f>+A116+1</f>
        <v>509</v>
      </c>
      <c r="B119" s="79" t="s">
        <v>110</v>
      </c>
      <c r="C119" s="80" t="s">
        <v>0</v>
      </c>
      <c r="D119" s="56">
        <v>5</v>
      </c>
      <c r="E119" s="56"/>
      <c r="F119" s="57"/>
    </row>
    <row r="120" spans="1:6">
      <c r="A120" s="66">
        <f t="shared" ref="A120:A128" si="10">+A119+1</f>
        <v>510</v>
      </c>
      <c r="B120" s="79" t="s">
        <v>250</v>
      </c>
      <c r="C120" s="80" t="s">
        <v>0</v>
      </c>
      <c r="D120" s="56">
        <v>2</v>
      </c>
      <c r="E120" s="56"/>
      <c r="F120" s="57"/>
    </row>
    <row r="121" spans="1:6">
      <c r="A121" s="66">
        <f t="shared" si="10"/>
        <v>511</v>
      </c>
      <c r="B121" s="79" t="s">
        <v>257</v>
      </c>
      <c r="C121" s="80" t="s">
        <v>0</v>
      </c>
      <c r="D121" s="56">
        <v>2</v>
      </c>
      <c r="E121" s="56"/>
      <c r="F121" s="57"/>
    </row>
    <row r="122" spans="1:6">
      <c r="A122" s="66">
        <f t="shared" si="10"/>
        <v>512</v>
      </c>
      <c r="B122" s="79" t="s">
        <v>111</v>
      </c>
      <c r="C122" s="80" t="s">
        <v>0</v>
      </c>
      <c r="D122" s="56">
        <v>2</v>
      </c>
      <c r="E122" s="56"/>
      <c r="F122" s="57"/>
    </row>
    <row r="123" spans="1:6">
      <c r="A123" s="66">
        <f t="shared" si="10"/>
        <v>513</v>
      </c>
      <c r="B123" s="79" t="s">
        <v>112</v>
      </c>
      <c r="C123" s="80" t="s">
        <v>0</v>
      </c>
      <c r="D123" s="56">
        <v>4</v>
      </c>
      <c r="E123" s="56"/>
      <c r="F123" s="57"/>
    </row>
    <row r="124" spans="1:6">
      <c r="A124" s="66">
        <f t="shared" si="10"/>
        <v>514</v>
      </c>
      <c r="B124" s="93" t="s">
        <v>113</v>
      </c>
      <c r="C124" s="80" t="s">
        <v>114</v>
      </c>
      <c r="D124" s="56">
        <v>2</v>
      </c>
      <c r="E124" s="56"/>
      <c r="F124" s="57"/>
    </row>
    <row r="125" spans="1:6">
      <c r="A125" s="66">
        <f t="shared" si="10"/>
        <v>515</v>
      </c>
      <c r="B125" s="79" t="s">
        <v>115</v>
      </c>
      <c r="C125" s="80" t="s">
        <v>0</v>
      </c>
      <c r="D125" s="56">
        <v>7</v>
      </c>
      <c r="E125" s="56"/>
      <c r="F125" s="57"/>
    </row>
    <row r="126" spans="1:6">
      <c r="A126" s="66">
        <f t="shared" si="10"/>
        <v>516</v>
      </c>
      <c r="B126" s="79" t="s">
        <v>116</v>
      </c>
      <c r="C126" s="80" t="s">
        <v>0</v>
      </c>
      <c r="D126" s="56">
        <v>4</v>
      </c>
      <c r="E126" s="56"/>
      <c r="F126" s="57"/>
    </row>
    <row r="127" spans="1:6">
      <c r="A127" s="66">
        <f t="shared" si="10"/>
        <v>517</v>
      </c>
      <c r="B127" s="79" t="s">
        <v>117</v>
      </c>
      <c r="C127" s="80" t="s">
        <v>0</v>
      </c>
      <c r="D127" s="56">
        <v>4</v>
      </c>
      <c r="E127" s="56"/>
      <c r="F127" s="57"/>
    </row>
    <row r="128" spans="1:6">
      <c r="A128" s="66">
        <f t="shared" si="10"/>
        <v>518</v>
      </c>
      <c r="B128" s="79" t="s">
        <v>118</v>
      </c>
      <c r="C128" s="80" t="s">
        <v>251</v>
      </c>
      <c r="D128" s="56">
        <v>6</v>
      </c>
      <c r="E128" s="56"/>
      <c r="F128" s="57"/>
    </row>
    <row r="129" spans="1:6">
      <c r="A129" s="66"/>
      <c r="B129" s="89" t="s">
        <v>119</v>
      </c>
      <c r="C129" s="80"/>
      <c r="D129" s="56">
        <v>0</v>
      </c>
      <c r="E129" s="56"/>
      <c r="F129" s="57"/>
    </row>
    <row r="130" spans="1:6">
      <c r="A130" s="66">
        <f>+A128+1</f>
        <v>519</v>
      </c>
      <c r="B130" s="79" t="s">
        <v>120</v>
      </c>
      <c r="C130" s="80" t="s">
        <v>9</v>
      </c>
      <c r="D130" s="56">
        <v>2</v>
      </c>
      <c r="E130" s="56"/>
      <c r="F130" s="57"/>
    </row>
    <row r="131" spans="1:6">
      <c r="A131" s="66">
        <f t="shared" ref="A131:A132" si="11">+A130+1</f>
        <v>520</v>
      </c>
      <c r="B131" s="79" t="s">
        <v>121</v>
      </c>
      <c r="C131" s="80" t="s">
        <v>0</v>
      </c>
      <c r="D131" s="56">
        <v>2</v>
      </c>
      <c r="E131" s="56"/>
      <c r="F131" s="57"/>
    </row>
    <row r="132" spans="1:6">
      <c r="A132" s="66">
        <f t="shared" si="11"/>
        <v>521</v>
      </c>
      <c r="B132" s="89" t="s">
        <v>122</v>
      </c>
      <c r="C132" s="80"/>
      <c r="D132" s="56">
        <v>0</v>
      </c>
      <c r="E132" s="56"/>
      <c r="F132" s="57"/>
    </row>
    <row r="133" spans="1:6">
      <c r="A133" s="66"/>
      <c r="B133" s="129" t="s">
        <v>123</v>
      </c>
      <c r="C133" s="80" t="s">
        <v>5</v>
      </c>
      <c r="D133" s="56">
        <v>27</v>
      </c>
      <c r="E133" s="56"/>
      <c r="F133" s="57"/>
    </row>
    <row r="134" spans="1:6">
      <c r="A134" s="66"/>
      <c r="B134" s="129" t="s">
        <v>124</v>
      </c>
      <c r="C134" s="80" t="s">
        <v>5</v>
      </c>
      <c r="D134" s="56">
        <v>22</v>
      </c>
      <c r="E134" s="56"/>
      <c r="F134" s="57"/>
    </row>
    <row r="135" spans="1:6">
      <c r="A135" s="66">
        <f>+A132+1</f>
        <v>522</v>
      </c>
      <c r="B135" s="79" t="s">
        <v>125</v>
      </c>
      <c r="C135" s="80" t="s">
        <v>0</v>
      </c>
      <c r="D135" s="56">
        <v>4</v>
      </c>
      <c r="E135" s="56"/>
      <c r="F135" s="57"/>
    </row>
    <row r="136" spans="1:6" ht="15" thickBot="1">
      <c r="A136" s="66">
        <f>+A135+1</f>
        <v>523</v>
      </c>
      <c r="B136" s="79" t="s">
        <v>126</v>
      </c>
      <c r="C136" s="80" t="s">
        <v>0</v>
      </c>
      <c r="D136" s="56">
        <v>6</v>
      </c>
      <c r="E136" s="56"/>
      <c r="F136" s="57"/>
    </row>
    <row r="137" spans="1:6" ht="15" thickBot="1">
      <c r="A137" s="71"/>
      <c r="B137" s="72" t="s">
        <v>127</v>
      </c>
      <c r="C137" s="72"/>
      <c r="D137" s="73"/>
      <c r="E137" s="73"/>
      <c r="F137" s="74"/>
    </row>
    <row r="138" spans="1:6">
      <c r="A138" s="86"/>
      <c r="B138" s="76" t="s">
        <v>128</v>
      </c>
      <c r="C138" s="84"/>
      <c r="D138" s="56"/>
      <c r="E138" s="83"/>
      <c r="F138" s="87"/>
    </row>
    <row r="139" spans="1:6" ht="28.8">
      <c r="A139" s="66">
        <v>601</v>
      </c>
      <c r="B139" s="79" t="s">
        <v>129</v>
      </c>
      <c r="C139" s="84" t="s">
        <v>130</v>
      </c>
      <c r="D139" s="56">
        <v>2</v>
      </c>
      <c r="E139" s="56"/>
      <c r="F139" s="57"/>
    </row>
    <row r="140" spans="1:6">
      <c r="A140" s="66">
        <f t="shared" ref="A140:A143" si="12">+A139+1</f>
        <v>602</v>
      </c>
      <c r="B140" s="94" t="s">
        <v>131</v>
      </c>
      <c r="C140" s="84" t="s">
        <v>0</v>
      </c>
      <c r="D140" s="56">
        <v>2</v>
      </c>
      <c r="E140" s="56"/>
      <c r="F140" s="57"/>
    </row>
    <row r="141" spans="1:6">
      <c r="A141" s="66">
        <f t="shared" si="12"/>
        <v>603</v>
      </c>
      <c r="B141" s="94" t="s">
        <v>132</v>
      </c>
      <c r="C141" s="95" t="s">
        <v>9</v>
      </c>
      <c r="D141" s="56">
        <v>2</v>
      </c>
      <c r="E141" s="56"/>
      <c r="F141" s="57"/>
    </row>
    <row r="142" spans="1:6">
      <c r="A142" s="66">
        <f t="shared" si="12"/>
        <v>604</v>
      </c>
      <c r="B142" s="94" t="s">
        <v>133</v>
      </c>
      <c r="C142" s="95" t="s">
        <v>9</v>
      </c>
      <c r="D142" s="56">
        <v>2</v>
      </c>
      <c r="E142" s="56"/>
      <c r="F142" s="57"/>
    </row>
    <row r="143" spans="1:6">
      <c r="A143" s="66">
        <f t="shared" si="12"/>
        <v>605</v>
      </c>
      <c r="B143" s="94" t="s">
        <v>134</v>
      </c>
      <c r="C143" s="95" t="s">
        <v>0</v>
      </c>
      <c r="D143" s="56">
        <v>2</v>
      </c>
      <c r="E143" s="56"/>
      <c r="F143" s="57"/>
    </row>
    <row r="144" spans="1:6">
      <c r="A144" s="96"/>
      <c r="B144" s="97" t="s">
        <v>135</v>
      </c>
      <c r="C144" s="84"/>
      <c r="D144" s="56">
        <v>0</v>
      </c>
      <c r="E144" s="56"/>
      <c r="F144" s="57"/>
    </row>
    <row r="145" spans="1:6">
      <c r="A145" s="98">
        <f>+A143+1</f>
        <v>606</v>
      </c>
      <c r="B145" s="99" t="s">
        <v>136</v>
      </c>
      <c r="C145" s="95"/>
      <c r="D145" s="56">
        <v>0</v>
      </c>
      <c r="E145" s="56"/>
      <c r="F145" s="57"/>
    </row>
    <row r="146" spans="1:6">
      <c r="A146" s="100"/>
      <c r="B146" s="130" t="s">
        <v>137</v>
      </c>
      <c r="C146" s="95" t="s">
        <v>138</v>
      </c>
      <c r="D146" s="56">
        <v>99</v>
      </c>
      <c r="E146" s="56"/>
      <c r="F146" s="57"/>
    </row>
    <row r="147" spans="1:6">
      <c r="A147" s="100"/>
      <c r="B147" s="130" t="s">
        <v>139</v>
      </c>
      <c r="C147" s="95" t="s">
        <v>138</v>
      </c>
      <c r="D147" s="56">
        <v>86</v>
      </c>
      <c r="E147" s="56"/>
      <c r="F147" s="57"/>
    </row>
    <row r="148" spans="1:6">
      <c r="A148" s="100"/>
      <c r="B148" s="130" t="s">
        <v>140</v>
      </c>
      <c r="C148" s="95" t="s">
        <v>138</v>
      </c>
      <c r="D148" s="56">
        <v>94</v>
      </c>
      <c r="E148" s="56"/>
      <c r="F148" s="57"/>
    </row>
    <row r="149" spans="1:6">
      <c r="A149" s="96"/>
      <c r="B149" s="97" t="s">
        <v>141</v>
      </c>
      <c r="C149" s="84"/>
      <c r="D149" s="56">
        <v>0</v>
      </c>
      <c r="E149" s="56"/>
      <c r="F149" s="57"/>
    </row>
    <row r="150" spans="1:6">
      <c r="A150" s="98">
        <f>+A145+1</f>
        <v>607</v>
      </c>
      <c r="B150" s="94" t="s">
        <v>142</v>
      </c>
      <c r="C150" s="95" t="s">
        <v>9</v>
      </c>
      <c r="D150" s="56">
        <v>2</v>
      </c>
      <c r="E150" s="56"/>
      <c r="F150" s="57"/>
    </row>
    <row r="151" spans="1:6">
      <c r="A151" s="98">
        <f>+A150+1</f>
        <v>608</v>
      </c>
      <c r="B151" s="94" t="s">
        <v>143</v>
      </c>
      <c r="C151" s="95" t="s">
        <v>9</v>
      </c>
      <c r="D151" s="56">
        <v>2</v>
      </c>
      <c r="E151" s="56"/>
      <c r="F151" s="57"/>
    </row>
    <row r="152" spans="1:6">
      <c r="A152" s="98"/>
      <c r="B152" s="97" t="s">
        <v>144</v>
      </c>
      <c r="C152" s="95"/>
      <c r="D152" s="56">
        <v>0</v>
      </c>
      <c r="E152" s="56"/>
      <c r="F152" s="57"/>
    </row>
    <row r="153" spans="1:6">
      <c r="A153" s="98">
        <f>+A151+1</f>
        <v>609</v>
      </c>
      <c r="B153" s="94" t="s">
        <v>145</v>
      </c>
      <c r="C153" s="95" t="s">
        <v>0</v>
      </c>
      <c r="D153" s="56">
        <v>12</v>
      </c>
      <c r="E153" s="56"/>
      <c r="F153" s="57"/>
    </row>
    <row r="154" spans="1:6">
      <c r="A154" s="98">
        <f>+A153+1</f>
        <v>610</v>
      </c>
      <c r="B154" s="94" t="s">
        <v>146</v>
      </c>
      <c r="C154" s="95" t="s">
        <v>0</v>
      </c>
      <c r="D154" s="56">
        <v>2</v>
      </c>
      <c r="E154" s="56"/>
      <c r="F154" s="57"/>
    </row>
    <row r="155" spans="1:6">
      <c r="A155" s="98">
        <f t="shared" ref="A155:A166" si="13">+A154+1</f>
        <v>611</v>
      </c>
      <c r="B155" s="94" t="s">
        <v>147</v>
      </c>
      <c r="C155" s="95" t="s">
        <v>0</v>
      </c>
      <c r="D155" s="56">
        <v>15</v>
      </c>
      <c r="E155" s="56"/>
      <c r="F155" s="57"/>
    </row>
    <row r="156" spans="1:6">
      <c r="A156" s="98">
        <f t="shared" si="13"/>
        <v>612</v>
      </c>
      <c r="B156" s="94" t="s">
        <v>148</v>
      </c>
      <c r="C156" s="95" t="s">
        <v>0</v>
      </c>
      <c r="D156" s="56">
        <v>13</v>
      </c>
      <c r="E156" s="56"/>
      <c r="F156" s="57"/>
    </row>
    <row r="157" spans="1:6">
      <c r="A157" s="98">
        <f t="shared" si="13"/>
        <v>613</v>
      </c>
      <c r="B157" s="94" t="s">
        <v>149</v>
      </c>
      <c r="C157" s="95" t="s">
        <v>0</v>
      </c>
      <c r="D157" s="56">
        <v>18</v>
      </c>
      <c r="E157" s="56"/>
      <c r="F157" s="57"/>
    </row>
    <row r="158" spans="1:6">
      <c r="A158" s="98">
        <f t="shared" si="13"/>
        <v>614</v>
      </c>
      <c r="B158" s="94" t="s">
        <v>150</v>
      </c>
      <c r="C158" s="95" t="s">
        <v>0</v>
      </c>
      <c r="D158" s="56">
        <v>18</v>
      </c>
      <c r="E158" s="56"/>
      <c r="F158" s="57"/>
    </row>
    <row r="159" spans="1:6">
      <c r="A159" s="98">
        <f t="shared" si="13"/>
        <v>615</v>
      </c>
      <c r="B159" s="94" t="s">
        <v>151</v>
      </c>
      <c r="C159" s="95" t="s">
        <v>0</v>
      </c>
      <c r="D159" s="56">
        <v>49</v>
      </c>
      <c r="E159" s="56"/>
      <c r="F159" s="57"/>
    </row>
    <row r="160" spans="1:6">
      <c r="A160" s="98">
        <f t="shared" si="13"/>
        <v>616</v>
      </c>
      <c r="B160" s="94" t="s">
        <v>152</v>
      </c>
      <c r="C160" s="95" t="s">
        <v>0</v>
      </c>
      <c r="D160" s="56">
        <v>6</v>
      </c>
      <c r="E160" s="56"/>
      <c r="F160" s="57"/>
    </row>
    <row r="161" spans="1:6">
      <c r="A161" s="98">
        <f t="shared" si="13"/>
        <v>617</v>
      </c>
      <c r="B161" s="94" t="s">
        <v>153</v>
      </c>
      <c r="C161" s="95" t="s">
        <v>0</v>
      </c>
      <c r="D161" s="56">
        <v>26</v>
      </c>
      <c r="E161" s="56"/>
      <c r="F161" s="57"/>
    </row>
    <row r="162" spans="1:6">
      <c r="A162" s="98">
        <f t="shared" si="13"/>
        <v>618</v>
      </c>
      <c r="B162" s="101" t="s">
        <v>154</v>
      </c>
      <c r="C162" s="95" t="s">
        <v>0</v>
      </c>
      <c r="D162" s="56">
        <v>4</v>
      </c>
      <c r="E162" s="56"/>
      <c r="F162" s="57"/>
    </row>
    <row r="163" spans="1:6">
      <c r="A163" s="98">
        <f t="shared" si="13"/>
        <v>619</v>
      </c>
      <c r="B163" s="101" t="s">
        <v>155</v>
      </c>
      <c r="C163" s="95" t="s">
        <v>0</v>
      </c>
      <c r="D163" s="56">
        <v>13</v>
      </c>
      <c r="E163" s="56"/>
      <c r="F163" s="57"/>
    </row>
    <row r="164" spans="1:6">
      <c r="A164" s="98">
        <f t="shared" si="13"/>
        <v>620</v>
      </c>
      <c r="B164" s="101" t="s">
        <v>156</v>
      </c>
      <c r="C164" s="95" t="s">
        <v>0</v>
      </c>
      <c r="D164" s="56">
        <v>2</v>
      </c>
      <c r="E164" s="56"/>
      <c r="F164" s="57"/>
    </row>
    <row r="165" spans="1:6">
      <c r="A165" s="98">
        <f t="shared" si="13"/>
        <v>621</v>
      </c>
      <c r="B165" s="101" t="s">
        <v>157</v>
      </c>
      <c r="C165" s="95" t="s">
        <v>0</v>
      </c>
      <c r="D165" s="56">
        <v>2</v>
      </c>
      <c r="E165" s="56"/>
      <c r="F165" s="57"/>
    </row>
    <row r="166" spans="1:6">
      <c r="A166" s="98">
        <f t="shared" si="13"/>
        <v>622</v>
      </c>
      <c r="B166" s="101" t="s">
        <v>258</v>
      </c>
      <c r="C166" s="95" t="s">
        <v>9</v>
      </c>
      <c r="D166" s="56">
        <v>2</v>
      </c>
      <c r="E166" s="56"/>
      <c r="F166" s="57"/>
    </row>
    <row r="167" spans="1:6">
      <c r="A167" s="102"/>
      <c r="B167" s="97" t="s">
        <v>158</v>
      </c>
      <c r="C167" s="84"/>
      <c r="D167" s="56">
        <v>0</v>
      </c>
      <c r="E167" s="56"/>
      <c r="F167" s="57"/>
    </row>
    <row r="168" spans="1:6">
      <c r="A168" s="98">
        <f>+A166+1</f>
        <v>623</v>
      </c>
      <c r="B168" s="94" t="s">
        <v>159</v>
      </c>
      <c r="C168" s="95" t="s">
        <v>0</v>
      </c>
      <c r="D168" s="56">
        <v>28</v>
      </c>
      <c r="E168" s="56"/>
      <c r="F168" s="57"/>
    </row>
    <row r="169" spans="1:6">
      <c r="A169" s="98">
        <f>+A168+1</f>
        <v>624</v>
      </c>
      <c r="B169" s="94" t="s">
        <v>160</v>
      </c>
      <c r="C169" s="95" t="s">
        <v>0</v>
      </c>
      <c r="D169" s="56">
        <v>36</v>
      </c>
      <c r="E169" s="56"/>
      <c r="F169" s="57"/>
    </row>
    <row r="170" spans="1:6">
      <c r="A170" s="98">
        <f t="shared" ref="A170:A171" si="14">+A169+1</f>
        <v>625</v>
      </c>
      <c r="B170" s="94" t="s">
        <v>161</v>
      </c>
      <c r="C170" s="95" t="s">
        <v>0</v>
      </c>
      <c r="D170" s="56">
        <v>14</v>
      </c>
      <c r="E170" s="56"/>
      <c r="F170" s="57"/>
    </row>
    <row r="171" spans="1:6">
      <c r="A171" s="98">
        <f t="shared" si="14"/>
        <v>626</v>
      </c>
      <c r="B171" s="94" t="s">
        <v>162</v>
      </c>
      <c r="C171" s="95" t="s">
        <v>0</v>
      </c>
      <c r="D171" s="56">
        <v>6</v>
      </c>
      <c r="E171" s="56"/>
      <c r="F171" s="57"/>
    </row>
    <row r="172" spans="1:6">
      <c r="A172" s="103"/>
      <c r="B172" s="97" t="s">
        <v>163</v>
      </c>
      <c r="C172" s="95"/>
      <c r="D172" s="56">
        <v>0</v>
      </c>
      <c r="E172" s="56"/>
      <c r="F172" s="57"/>
    </row>
    <row r="173" spans="1:6">
      <c r="A173" s="98">
        <f>+A171+1</f>
        <v>627</v>
      </c>
      <c r="B173" s="101" t="s">
        <v>164</v>
      </c>
      <c r="C173" s="95" t="s">
        <v>9</v>
      </c>
      <c r="D173" s="56">
        <v>2</v>
      </c>
      <c r="E173" s="56"/>
      <c r="F173" s="57"/>
    </row>
    <row r="174" spans="1:6">
      <c r="A174" s="98">
        <f>+A173+1</f>
        <v>628</v>
      </c>
      <c r="B174" s="101" t="s">
        <v>165</v>
      </c>
      <c r="C174" s="95" t="s">
        <v>9</v>
      </c>
      <c r="D174" s="56">
        <v>2</v>
      </c>
      <c r="E174" s="56"/>
      <c r="F174" s="57"/>
    </row>
    <row r="175" spans="1:6">
      <c r="A175" s="98">
        <f t="shared" ref="A175:A176" si="15">+A174+1</f>
        <v>629</v>
      </c>
      <c r="B175" s="101" t="s">
        <v>166</v>
      </c>
      <c r="C175" s="95" t="s">
        <v>0</v>
      </c>
      <c r="D175" s="56">
        <v>11</v>
      </c>
      <c r="E175" s="56"/>
      <c r="F175" s="57"/>
    </row>
    <row r="176" spans="1:6">
      <c r="A176" s="98">
        <f t="shared" si="15"/>
        <v>630</v>
      </c>
      <c r="B176" s="101" t="s">
        <v>167</v>
      </c>
      <c r="C176" s="95" t="s">
        <v>0</v>
      </c>
      <c r="D176" s="56">
        <v>8</v>
      </c>
      <c r="E176" s="56"/>
      <c r="F176" s="57"/>
    </row>
    <row r="177" spans="1:6">
      <c r="A177" s="98"/>
      <c r="B177" s="104" t="s">
        <v>168</v>
      </c>
      <c r="C177" s="95"/>
      <c r="D177" s="56">
        <v>0</v>
      </c>
      <c r="E177" s="56"/>
      <c r="F177" s="57"/>
    </row>
    <row r="178" spans="1:6">
      <c r="A178" s="98">
        <f>+A176+1</f>
        <v>631</v>
      </c>
      <c r="B178" s="101" t="s">
        <v>169</v>
      </c>
      <c r="C178" s="95" t="s">
        <v>0</v>
      </c>
      <c r="D178" s="56">
        <v>2</v>
      </c>
      <c r="E178" s="56"/>
      <c r="F178" s="57"/>
    </row>
    <row r="179" spans="1:6">
      <c r="A179" s="98">
        <f>+A178+1</f>
        <v>632</v>
      </c>
      <c r="B179" s="101" t="s">
        <v>170</v>
      </c>
      <c r="C179" s="95" t="s">
        <v>0</v>
      </c>
      <c r="D179" s="56">
        <v>4</v>
      </c>
      <c r="E179" s="56"/>
      <c r="F179" s="57"/>
    </row>
    <row r="180" spans="1:6" ht="28.8">
      <c r="A180" s="98">
        <f t="shared" ref="A180:A183" si="16">+A179+1</f>
        <v>633</v>
      </c>
      <c r="B180" s="101" t="s">
        <v>171</v>
      </c>
      <c r="C180" s="95" t="s">
        <v>0</v>
      </c>
      <c r="D180" s="56">
        <v>12</v>
      </c>
      <c r="E180" s="56"/>
      <c r="F180" s="57"/>
    </row>
    <row r="181" spans="1:6">
      <c r="A181" s="98">
        <f t="shared" si="16"/>
        <v>634</v>
      </c>
      <c r="B181" s="101" t="s">
        <v>172</v>
      </c>
      <c r="C181" s="95" t="s">
        <v>0</v>
      </c>
      <c r="D181" s="56">
        <v>8</v>
      </c>
      <c r="E181" s="56"/>
      <c r="F181" s="57"/>
    </row>
    <row r="182" spans="1:6">
      <c r="A182" s="98">
        <f t="shared" si="16"/>
        <v>635</v>
      </c>
      <c r="B182" s="101" t="s">
        <v>173</v>
      </c>
      <c r="C182" s="95" t="s">
        <v>0</v>
      </c>
      <c r="D182" s="56">
        <v>6</v>
      </c>
      <c r="E182" s="56"/>
      <c r="F182" s="57"/>
    </row>
    <row r="183" spans="1:6">
      <c r="A183" s="98">
        <f t="shared" si="16"/>
        <v>636</v>
      </c>
      <c r="B183" s="105" t="s">
        <v>174</v>
      </c>
      <c r="C183" s="106" t="s">
        <v>0</v>
      </c>
      <c r="D183" s="56">
        <v>4</v>
      </c>
      <c r="E183" s="56"/>
      <c r="F183" s="57"/>
    </row>
    <row r="184" spans="1:6">
      <c r="A184" s="98"/>
      <c r="B184" s="104" t="s">
        <v>175</v>
      </c>
      <c r="C184" s="95"/>
      <c r="D184" s="56">
        <v>0</v>
      </c>
      <c r="E184" s="56"/>
      <c r="F184" s="57"/>
    </row>
    <row r="185" spans="1:6">
      <c r="A185" s="98">
        <f>+A183+1</f>
        <v>637</v>
      </c>
      <c r="B185" s="101" t="s">
        <v>176</v>
      </c>
      <c r="C185" s="95" t="s">
        <v>0</v>
      </c>
      <c r="D185" s="56">
        <v>11</v>
      </c>
      <c r="E185" s="56"/>
      <c r="F185" s="57"/>
    </row>
    <row r="186" spans="1:6">
      <c r="A186" s="98">
        <f>+A185+1</f>
        <v>638</v>
      </c>
      <c r="B186" s="101" t="s">
        <v>177</v>
      </c>
      <c r="C186" s="95" t="s">
        <v>0</v>
      </c>
      <c r="D186" s="56">
        <v>8</v>
      </c>
      <c r="E186" s="56"/>
      <c r="F186" s="57"/>
    </row>
    <row r="187" spans="1:6">
      <c r="A187" s="98">
        <f t="shared" ref="A187:A189" si="17">+A186+1</f>
        <v>639</v>
      </c>
      <c r="B187" s="101" t="s">
        <v>178</v>
      </c>
      <c r="C187" s="95" t="s">
        <v>0</v>
      </c>
      <c r="D187" s="56">
        <v>2</v>
      </c>
      <c r="E187" s="56"/>
      <c r="F187" s="57"/>
    </row>
    <row r="188" spans="1:6">
      <c r="A188" s="98">
        <f t="shared" si="17"/>
        <v>640</v>
      </c>
      <c r="B188" s="101" t="s">
        <v>179</v>
      </c>
      <c r="C188" s="95" t="s">
        <v>0</v>
      </c>
      <c r="D188" s="56">
        <v>2</v>
      </c>
      <c r="E188" s="56"/>
      <c r="F188" s="57"/>
    </row>
    <row r="189" spans="1:6" ht="15" thickBot="1">
      <c r="A189" s="98">
        <f t="shared" si="17"/>
        <v>641</v>
      </c>
      <c r="B189" s="101" t="s">
        <v>180</v>
      </c>
      <c r="C189" s="95" t="s">
        <v>9</v>
      </c>
      <c r="D189" s="56">
        <v>2</v>
      </c>
      <c r="E189" s="56"/>
      <c r="F189" s="57"/>
    </row>
    <row r="190" spans="1:6" ht="15" thickBot="1">
      <c r="A190" s="71"/>
      <c r="B190" s="72" t="s">
        <v>181</v>
      </c>
      <c r="C190" s="72"/>
      <c r="D190" s="73"/>
      <c r="E190" s="73"/>
      <c r="F190" s="74"/>
    </row>
    <row r="191" spans="1:6">
      <c r="A191" s="107"/>
      <c r="B191" s="76" t="s">
        <v>182</v>
      </c>
      <c r="C191" s="108"/>
      <c r="D191" s="56"/>
      <c r="E191" s="109"/>
      <c r="F191" s="52"/>
    </row>
    <row r="192" spans="1:6">
      <c r="A192" s="110">
        <v>701</v>
      </c>
      <c r="B192" s="93" t="s">
        <v>183</v>
      </c>
      <c r="C192" s="92" t="s">
        <v>0</v>
      </c>
      <c r="D192" s="56">
        <v>5</v>
      </c>
      <c r="E192" s="56"/>
      <c r="F192" s="87"/>
    </row>
    <row r="193" spans="1:6">
      <c r="A193" s="110">
        <f>+A192+1</f>
        <v>702</v>
      </c>
      <c r="B193" s="93" t="s">
        <v>184</v>
      </c>
      <c r="C193" s="92" t="s">
        <v>0</v>
      </c>
      <c r="D193" s="56">
        <v>8</v>
      </c>
      <c r="E193" s="56"/>
      <c r="F193" s="87"/>
    </row>
    <row r="194" spans="1:6" ht="15" thickBot="1">
      <c r="A194" s="110">
        <f>+A193+1</f>
        <v>703</v>
      </c>
      <c r="B194" s="93" t="s">
        <v>185</v>
      </c>
      <c r="C194" s="92" t="s">
        <v>0</v>
      </c>
      <c r="D194" s="56">
        <v>6</v>
      </c>
      <c r="E194" s="56"/>
      <c r="F194" s="87"/>
    </row>
    <row r="195" spans="1:6" ht="15" thickBot="1">
      <c r="A195" s="71"/>
      <c r="B195" s="72" t="s">
        <v>186</v>
      </c>
      <c r="C195" s="72"/>
      <c r="D195" s="73"/>
      <c r="E195" s="73"/>
      <c r="F195" s="74"/>
    </row>
    <row r="196" spans="1:6">
      <c r="A196" s="111"/>
      <c r="B196" s="76" t="s">
        <v>262</v>
      </c>
      <c r="C196" s="77"/>
      <c r="D196" s="56"/>
      <c r="E196" s="56"/>
      <c r="F196" s="78"/>
    </row>
    <row r="197" spans="1:6">
      <c r="A197" s="53">
        <v>801</v>
      </c>
      <c r="B197" s="54" t="s">
        <v>187</v>
      </c>
      <c r="C197" s="84" t="s">
        <v>4</v>
      </c>
      <c r="D197" s="56">
        <v>470</v>
      </c>
      <c r="E197" s="56"/>
      <c r="F197" s="78"/>
    </row>
    <row r="198" spans="1:6">
      <c r="A198" s="110">
        <f>+A197+1</f>
        <v>802</v>
      </c>
      <c r="B198" s="54" t="s">
        <v>188</v>
      </c>
      <c r="C198" s="84" t="s">
        <v>4</v>
      </c>
      <c r="D198" s="56">
        <v>861</v>
      </c>
      <c r="E198" s="56"/>
      <c r="F198" s="78"/>
    </row>
    <row r="199" spans="1:6" ht="15" thickBot="1">
      <c r="A199" s="110">
        <f>+A198+1</f>
        <v>803</v>
      </c>
      <c r="B199" s="54" t="s">
        <v>259</v>
      </c>
      <c r="C199" s="84" t="s">
        <v>4</v>
      </c>
      <c r="D199" s="56">
        <v>40</v>
      </c>
      <c r="E199" s="56"/>
      <c r="F199" s="78"/>
    </row>
    <row r="200" spans="1:6" ht="15" thickBot="1">
      <c r="A200" s="71"/>
      <c r="B200" s="72" t="s">
        <v>261</v>
      </c>
      <c r="C200" s="72"/>
      <c r="D200" s="73"/>
      <c r="E200" s="73"/>
      <c r="F200" s="74"/>
    </row>
    <row r="201" spans="1:6">
      <c r="A201" s="111"/>
      <c r="B201" s="76" t="s">
        <v>189</v>
      </c>
      <c r="C201" s="77"/>
      <c r="D201" s="56"/>
      <c r="E201" s="56"/>
      <c r="F201" s="78"/>
    </row>
    <row r="202" spans="1:6">
      <c r="A202" s="66">
        <v>901</v>
      </c>
      <c r="B202" s="79" t="s">
        <v>190</v>
      </c>
      <c r="C202" s="84" t="s">
        <v>4</v>
      </c>
      <c r="D202" s="56">
        <v>91</v>
      </c>
      <c r="E202" s="56"/>
      <c r="F202" s="78"/>
    </row>
    <row r="203" spans="1:6">
      <c r="A203" s="110">
        <f>+A202+1</f>
        <v>902</v>
      </c>
      <c r="B203" s="79" t="s">
        <v>191</v>
      </c>
      <c r="C203" s="84" t="s">
        <v>4</v>
      </c>
      <c r="D203" s="56">
        <v>548</v>
      </c>
      <c r="E203" s="56"/>
      <c r="F203" s="78"/>
    </row>
    <row r="204" spans="1:6">
      <c r="A204" s="110">
        <f t="shared" ref="A204:A211" si="18">+A203+1</f>
        <v>903</v>
      </c>
      <c r="B204" s="79" t="s">
        <v>192</v>
      </c>
      <c r="C204" s="84" t="s">
        <v>4</v>
      </c>
      <c r="D204" s="56">
        <v>35</v>
      </c>
      <c r="E204" s="56"/>
      <c r="F204" s="78"/>
    </row>
    <row r="205" spans="1:6">
      <c r="A205" s="110">
        <f t="shared" si="18"/>
        <v>904</v>
      </c>
      <c r="B205" s="79" t="s">
        <v>193</v>
      </c>
      <c r="C205" s="84" t="s">
        <v>4</v>
      </c>
      <c r="D205" s="56">
        <v>407</v>
      </c>
      <c r="E205" s="56"/>
      <c r="F205" s="78"/>
    </row>
    <row r="206" spans="1:6">
      <c r="A206" s="110">
        <f t="shared" si="18"/>
        <v>905</v>
      </c>
      <c r="B206" s="79" t="s">
        <v>194</v>
      </c>
      <c r="C206" s="84" t="s">
        <v>0</v>
      </c>
      <c r="D206" s="56">
        <v>2</v>
      </c>
      <c r="E206" s="56"/>
      <c r="F206" s="78"/>
    </row>
    <row r="207" spans="1:6">
      <c r="A207" s="110">
        <f t="shared" si="18"/>
        <v>906</v>
      </c>
      <c r="B207" s="79" t="s">
        <v>195</v>
      </c>
      <c r="C207" s="84" t="s">
        <v>0</v>
      </c>
      <c r="D207" s="56">
        <v>15</v>
      </c>
      <c r="E207" s="56"/>
      <c r="F207" s="78"/>
    </row>
    <row r="208" spans="1:6">
      <c r="A208" s="110">
        <f t="shared" si="18"/>
        <v>907</v>
      </c>
      <c r="B208" s="79" t="s">
        <v>196</v>
      </c>
      <c r="C208" s="84" t="s">
        <v>5</v>
      </c>
      <c r="D208" s="56">
        <v>161</v>
      </c>
      <c r="E208" s="56"/>
      <c r="F208" s="78"/>
    </row>
    <row r="209" spans="1:6">
      <c r="A209" s="110">
        <f t="shared" si="18"/>
        <v>908</v>
      </c>
      <c r="B209" s="85" t="s">
        <v>240</v>
      </c>
      <c r="C209" s="84" t="s">
        <v>0</v>
      </c>
      <c r="D209" s="56">
        <v>6</v>
      </c>
      <c r="E209" s="128"/>
      <c r="F209" s="78"/>
    </row>
    <row r="210" spans="1:6">
      <c r="A210" s="110">
        <f t="shared" si="18"/>
        <v>909</v>
      </c>
      <c r="B210" s="85" t="s">
        <v>241</v>
      </c>
      <c r="C210" s="84" t="s">
        <v>0</v>
      </c>
      <c r="D210" s="128">
        <v>6</v>
      </c>
      <c r="E210" s="128"/>
      <c r="F210" s="78"/>
    </row>
    <row r="211" spans="1:6" ht="15" thickBot="1">
      <c r="A211" s="110">
        <f t="shared" si="18"/>
        <v>910</v>
      </c>
      <c r="B211" s="85" t="s">
        <v>242</v>
      </c>
      <c r="C211" s="84" t="s">
        <v>251</v>
      </c>
      <c r="D211" s="128">
        <v>200</v>
      </c>
      <c r="E211" s="128"/>
      <c r="F211" s="131"/>
    </row>
    <row r="212" spans="1:6" ht="15" thickBot="1">
      <c r="A212" s="71"/>
      <c r="B212" s="72" t="s">
        <v>197</v>
      </c>
      <c r="C212" s="72"/>
      <c r="D212" s="73"/>
      <c r="E212" s="73"/>
      <c r="F212" s="74"/>
    </row>
    <row r="213" spans="1:6">
      <c r="A213" s="111"/>
      <c r="B213" s="76" t="s">
        <v>198</v>
      </c>
      <c r="C213" s="92"/>
      <c r="D213" s="56"/>
      <c r="E213" s="56"/>
      <c r="F213" s="78"/>
    </row>
    <row r="214" spans="1:6">
      <c r="A214" s="66">
        <v>1001</v>
      </c>
      <c r="B214" s="79" t="s">
        <v>199</v>
      </c>
      <c r="C214" s="84" t="s">
        <v>4</v>
      </c>
      <c r="D214" s="56">
        <v>42</v>
      </c>
      <c r="E214" s="56"/>
      <c r="F214" s="78"/>
    </row>
    <row r="215" spans="1:6">
      <c r="A215" s="110">
        <f t="shared" ref="A215:A224" si="19">+A214+1</f>
        <v>1002</v>
      </c>
      <c r="B215" s="79" t="s">
        <v>200</v>
      </c>
      <c r="C215" s="84" t="s">
        <v>0</v>
      </c>
      <c r="D215" s="56">
        <v>6</v>
      </c>
      <c r="E215" s="56"/>
      <c r="F215" s="78"/>
    </row>
    <row r="216" spans="1:6">
      <c r="A216" s="110">
        <f t="shared" si="19"/>
        <v>1003</v>
      </c>
      <c r="B216" s="79" t="s">
        <v>201</v>
      </c>
      <c r="C216" s="84" t="s">
        <v>0</v>
      </c>
      <c r="D216" s="56">
        <v>6</v>
      </c>
      <c r="E216" s="56"/>
      <c r="F216" s="78"/>
    </row>
    <row r="217" spans="1:6">
      <c r="A217" s="110">
        <f t="shared" si="19"/>
        <v>1004</v>
      </c>
      <c r="B217" s="79" t="s">
        <v>202</v>
      </c>
      <c r="C217" s="84" t="s">
        <v>9</v>
      </c>
      <c r="D217" s="56">
        <v>2</v>
      </c>
      <c r="E217" s="56"/>
      <c r="F217" s="78"/>
    </row>
    <row r="218" spans="1:6">
      <c r="A218" s="110">
        <f t="shared" si="19"/>
        <v>1005</v>
      </c>
      <c r="B218" s="79" t="s">
        <v>203</v>
      </c>
      <c r="C218" s="84" t="s">
        <v>9</v>
      </c>
      <c r="D218" s="56">
        <v>2</v>
      </c>
      <c r="E218" s="56"/>
      <c r="F218" s="78"/>
    </row>
    <row r="219" spans="1:6">
      <c r="A219" s="110">
        <f t="shared" si="19"/>
        <v>1006</v>
      </c>
      <c r="B219" s="79" t="s">
        <v>204</v>
      </c>
      <c r="C219" s="84" t="s">
        <v>9</v>
      </c>
      <c r="D219" s="56">
        <v>2</v>
      </c>
      <c r="E219" s="56"/>
      <c r="F219" s="78"/>
    </row>
    <row r="220" spans="1:6">
      <c r="A220" s="110">
        <f t="shared" si="19"/>
        <v>1007</v>
      </c>
      <c r="B220" s="79" t="s">
        <v>205</v>
      </c>
      <c r="C220" s="84" t="s">
        <v>0</v>
      </c>
      <c r="D220" s="56">
        <v>6</v>
      </c>
      <c r="E220" s="56"/>
      <c r="F220" s="78"/>
    </row>
    <row r="221" spans="1:6">
      <c r="A221" s="110">
        <f t="shared" si="19"/>
        <v>1008</v>
      </c>
      <c r="B221" s="79" t="s">
        <v>206</v>
      </c>
      <c r="C221" s="84" t="s">
        <v>0</v>
      </c>
      <c r="D221" s="56">
        <v>6</v>
      </c>
      <c r="E221" s="56"/>
      <c r="F221" s="78"/>
    </row>
    <row r="222" spans="1:6">
      <c r="A222" s="110">
        <f t="shared" si="19"/>
        <v>1009</v>
      </c>
      <c r="B222" s="79" t="s">
        <v>207</v>
      </c>
      <c r="C222" s="84" t="s">
        <v>0</v>
      </c>
      <c r="D222" s="56">
        <v>2</v>
      </c>
      <c r="E222" s="56"/>
      <c r="F222" s="78"/>
    </row>
    <row r="223" spans="1:6">
      <c r="A223" s="110">
        <f t="shared" si="19"/>
        <v>1010</v>
      </c>
      <c r="B223" s="79" t="s">
        <v>208</v>
      </c>
      <c r="C223" s="84" t="s">
        <v>0</v>
      </c>
      <c r="D223" s="56">
        <v>6</v>
      </c>
      <c r="E223" s="56"/>
      <c r="F223" s="78"/>
    </row>
    <row r="224" spans="1:6" ht="15" thickBot="1">
      <c r="A224" s="110">
        <f t="shared" si="19"/>
        <v>1011</v>
      </c>
      <c r="B224" s="79" t="s">
        <v>209</v>
      </c>
      <c r="C224" s="84" t="s">
        <v>9</v>
      </c>
      <c r="D224" s="56">
        <v>2</v>
      </c>
      <c r="E224" s="56"/>
      <c r="F224" s="78"/>
    </row>
    <row r="225" spans="1:6" ht="15" thickBot="1">
      <c r="A225" s="71"/>
      <c r="B225" s="72" t="s">
        <v>210</v>
      </c>
      <c r="C225" s="72"/>
      <c r="D225" s="73"/>
      <c r="E225" s="73"/>
      <c r="F225" s="74"/>
    </row>
    <row r="226" spans="1:6" ht="18.600000000000001" thickBot="1">
      <c r="A226" s="149" t="s">
        <v>211</v>
      </c>
      <c r="B226" s="149"/>
      <c r="C226" s="149"/>
      <c r="D226" s="149"/>
      <c r="E226" s="149"/>
      <c r="F226" s="149"/>
    </row>
    <row r="227" spans="1:6">
      <c r="A227" s="112" t="s">
        <v>212</v>
      </c>
      <c r="B227" s="113"/>
      <c r="C227" s="113"/>
      <c r="D227" s="114"/>
      <c r="E227" s="150"/>
      <c r="F227" s="151"/>
    </row>
    <row r="228" spans="1:6">
      <c r="A228" s="115" t="s">
        <v>213</v>
      </c>
      <c r="B228" s="116"/>
      <c r="C228" s="116"/>
      <c r="D228" s="117"/>
      <c r="E228" s="138"/>
      <c r="F228" s="139"/>
    </row>
    <row r="229" spans="1:6">
      <c r="A229" s="115" t="s">
        <v>214</v>
      </c>
      <c r="B229" s="116"/>
      <c r="C229" s="116"/>
      <c r="D229" s="117"/>
      <c r="E229" s="138"/>
      <c r="F229" s="139"/>
    </row>
    <row r="230" spans="1:6">
      <c r="A230" s="115" t="s">
        <v>85</v>
      </c>
      <c r="B230" s="116"/>
      <c r="C230" s="116"/>
      <c r="D230" s="117"/>
      <c r="E230" s="138"/>
      <c r="F230" s="139"/>
    </row>
    <row r="231" spans="1:6">
      <c r="A231" s="115" t="s">
        <v>127</v>
      </c>
      <c r="B231" s="116"/>
      <c r="C231" s="116"/>
      <c r="D231" s="117"/>
      <c r="E231" s="138"/>
      <c r="F231" s="139"/>
    </row>
    <row r="232" spans="1:6">
      <c r="A232" s="115" t="s">
        <v>181</v>
      </c>
      <c r="B232" s="116"/>
      <c r="C232" s="116"/>
      <c r="D232" s="117"/>
      <c r="E232" s="138"/>
      <c r="F232" s="139"/>
    </row>
    <row r="233" spans="1:6">
      <c r="A233" s="115" t="s">
        <v>186</v>
      </c>
      <c r="B233" s="116"/>
      <c r="C233" s="116"/>
      <c r="D233" s="117"/>
      <c r="E233" s="138"/>
      <c r="F233" s="139"/>
    </row>
    <row r="234" spans="1:6">
      <c r="A234" s="115" t="s">
        <v>215</v>
      </c>
      <c r="B234" s="116"/>
      <c r="C234" s="116"/>
      <c r="D234" s="117"/>
      <c r="E234" s="138"/>
      <c r="F234" s="139"/>
    </row>
    <row r="235" spans="1:6">
      <c r="A235" s="118" t="s">
        <v>216</v>
      </c>
      <c r="B235" s="119"/>
      <c r="C235" s="119"/>
      <c r="D235" s="120"/>
      <c r="E235" s="152"/>
      <c r="F235" s="153"/>
    </row>
    <row r="236" spans="1:6" ht="15" thickBot="1">
      <c r="A236" s="154" t="s">
        <v>210</v>
      </c>
      <c r="B236" s="155"/>
      <c r="C236" s="119"/>
      <c r="D236" s="120"/>
      <c r="E236" s="152"/>
      <c r="F236" s="153"/>
    </row>
    <row r="237" spans="1:6" ht="16.2" thickBot="1">
      <c r="A237" s="156" t="s">
        <v>217</v>
      </c>
      <c r="B237" s="157"/>
      <c r="C237" s="157"/>
      <c r="D237" s="133"/>
      <c r="E237" s="158"/>
      <c r="F237" s="158"/>
    </row>
    <row r="238" spans="1:6" ht="16.2" thickBot="1">
      <c r="A238" s="156" t="s">
        <v>218</v>
      </c>
      <c r="B238" s="157"/>
      <c r="C238" s="157"/>
      <c r="D238" s="133"/>
      <c r="E238" s="158"/>
      <c r="F238" s="158"/>
    </row>
    <row r="239" spans="1:6" ht="16.2" thickBot="1">
      <c r="A239" s="156" t="s">
        <v>219</v>
      </c>
      <c r="B239" s="157"/>
      <c r="C239" s="157"/>
      <c r="D239" s="133"/>
      <c r="E239" s="158"/>
      <c r="F239" s="158"/>
    </row>
  </sheetData>
  <mergeCells count="26">
    <mergeCell ref="A237:C237"/>
    <mergeCell ref="E237:F237"/>
    <mergeCell ref="A238:C238"/>
    <mergeCell ref="E238:F238"/>
    <mergeCell ref="A239:C239"/>
    <mergeCell ref="E239:F239"/>
    <mergeCell ref="E232:F232"/>
    <mergeCell ref="E233:F233"/>
    <mergeCell ref="E234:F234"/>
    <mergeCell ref="E235:F235"/>
    <mergeCell ref="A236:B236"/>
    <mergeCell ref="E236:F236"/>
    <mergeCell ref="E231:F231"/>
    <mergeCell ref="A1:F1"/>
    <mergeCell ref="A2:F2"/>
    <mergeCell ref="A3:A4"/>
    <mergeCell ref="B3:B4"/>
    <mergeCell ref="C3:C4"/>
    <mergeCell ref="E3:E4"/>
    <mergeCell ref="F3:F4"/>
    <mergeCell ref="D3:D4"/>
    <mergeCell ref="A226:F226"/>
    <mergeCell ref="E227:F227"/>
    <mergeCell ref="E228:F228"/>
    <mergeCell ref="E229:F229"/>
    <mergeCell ref="E230:F230"/>
  </mergeCells>
  <pageMargins left="0.70866141732283472" right="0.31496062992125984" top="0.39370078740157483" bottom="0.74803149606299213" header="0.31496062992125984" footer="0.31496062992125984"/>
  <pageSetup paperSize="9" scale="71" firstPageNumber="132" fitToHeight="5" orientation="portrait" useFirstPageNumber="1" r:id="rId1"/>
  <headerFooter>
    <oddFooter>&amp;LCPS, Lot 1: 2 MDJ Meknès&amp;R&amp;P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Sheet2</vt:lpstr>
      <vt:lpstr>BPDE</vt:lpstr>
      <vt:lpstr>BPDE!Impression_des_titres</vt:lpstr>
      <vt:lpstr>BPDE!Zone_d_impression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</dc:creator>
  <cp:lastModifiedBy>El Fellous, Hamid</cp:lastModifiedBy>
  <cp:lastPrinted>2026-07-09T18:01:08Z</cp:lastPrinted>
  <dcterms:created xsi:type="dcterms:W3CDTF">2020-04-26T12:24:48Z</dcterms:created>
  <dcterms:modified xsi:type="dcterms:W3CDTF">2026-07-13T10:14:51Z</dcterms:modified>
</cp:coreProperties>
</file>