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EHDYA 2025\Desktop\17.2026\"/>
    </mc:Choice>
  </mc:AlternateContent>
  <bookViews>
    <workbookView xWindow="0" yWindow="0" windowWidth="23040" windowHeight="10515" tabRatio="500"/>
  </bookViews>
  <sheets>
    <sheet name="ESTIMATION V3" sheetId="1" r:id="rId1"/>
  </sheets>
  <definedNames>
    <definedName name="_xlnm.Print_Area" localSheetId="0">'ESTIMATION V3'!$A$1:$F$138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43" i="1" l="1"/>
  <c r="F123" i="1" l="1"/>
  <c r="F122" i="1"/>
  <c r="F119" i="1"/>
  <c r="F118" i="1"/>
  <c r="F117" i="1"/>
  <c r="F116" i="1"/>
  <c r="F115" i="1"/>
  <c r="F114" i="1"/>
  <c r="F111" i="1"/>
  <c r="F112" i="1" s="1"/>
  <c r="F133" i="1" s="1"/>
  <c r="F108" i="1"/>
  <c r="F107" i="1"/>
  <c r="F106" i="1"/>
  <c r="F105" i="1"/>
  <c r="F102" i="1"/>
  <c r="F101" i="1"/>
  <c r="F100" i="1"/>
  <c r="F99" i="1"/>
  <c r="F98" i="1"/>
  <c r="F95" i="1"/>
  <c r="F94" i="1"/>
  <c r="F93" i="1"/>
  <c r="F92" i="1"/>
  <c r="F91" i="1"/>
  <c r="F90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6" i="1"/>
  <c r="F45" i="1"/>
  <c r="F44" i="1"/>
  <c r="F43" i="1"/>
  <c r="F41" i="1"/>
  <c r="F40" i="1"/>
  <c r="F39" i="1"/>
  <c r="F38" i="1"/>
  <c r="F37" i="1"/>
  <c r="F35" i="1"/>
  <c r="F34" i="1"/>
  <c r="F32" i="1"/>
  <c r="F31" i="1"/>
  <c r="F30" i="1"/>
  <c r="F29" i="1"/>
  <c r="F28" i="1"/>
  <c r="F26" i="1"/>
  <c r="F25" i="1"/>
  <c r="F24" i="1"/>
  <c r="F23" i="1"/>
  <c r="F22" i="1"/>
  <c r="F21" i="1"/>
  <c r="F20" i="1"/>
  <c r="F18" i="1"/>
  <c r="F17" i="1"/>
  <c r="F15" i="1"/>
  <c r="F14" i="1"/>
  <c r="F13" i="1"/>
  <c r="F11" i="1"/>
  <c r="F10" i="1"/>
  <c r="F124" i="1" l="1"/>
  <c r="F135" i="1" s="1"/>
  <c r="F47" i="1"/>
  <c r="F127" i="1" s="1"/>
  <c r="F120" i="1"/>
  <c r="F134" i="1" s="1"/>
  <c r="F73" i="1"/>
  <c r="F128" i="1" s="1"/>
  <c r="F88" i="1"/>
  <c r="F129" i="1" s="1"/>
  <c r="F103" i="1"/>
  <c r="F131" i="1" s="1"/>
  <c r="F109" i="1"/>
  <c r="F132" i="1" s="1"/>
  <c r="F96" i="1"/>
  <c r="F130" i="1" s="1"/>
  <c r="F136" i="1" l="1"/>
  <c r="F138" i="1" s="1"/>
  <c r="F137" i="1" l="1"/>
</calcChain>
</file>

<file path=xl/sharedStrings.xml><?xml version="1.0" encoding="utf-8"?>
<sst xmlns="http://schemas.openxmlformats.org/spreadsheetml/2006/main" count="230" uniqueCount="148">
  <si>
    <t>N°</t>
  </si>
  <si>
    <t>DESIGNATION DES OUVRAGES</t>
  </si>
  <si>
    <t>U</t>
  </si>
  <si>
    <t>QUANTITE</t>
  </si>
  <si>
    <t>P.U. HT (DH)</t>
  </si>
  <si>
    <t>PRIX TOTAL HT (DH)</t>
  </si>
  <si>
    <t>F</t>
  </si>
  <si>
    <t>ENS</t>
  </si>
  <si>
    <t>DECAPAGE, NETTOYAGE, DEBROUSSAILLAGE ET NIVELLEMENT DU TERRAIN Y/C ROCHER</t>
  </si>
  <si>
    <t>FOUILLES EN PUITS ET EN TRANCHEES DANS TERRAINS DE TOUTES NATURES Y COMPRIS EVACUATION A LA DECHARGE PUBLIQUE</t>
  </si>
  <si>
    <t>APPORT EN TOUT-VENANT COMPACTE POUR REMBLAIS</t>
  </si>
  <si>
    <t>BETON DE PROPRETE</t>
  </si>
  <si>
    <t>GROS BETON EN FONDATIONS Y COMPRIS SOCLES ET PLOTS D'APPUI MÉTAL</t>
  </si>
  <si>
    <t>CANALISATION BUSES EN PVC DIAMETRE 315</t>
  </si>
  <si>
    <t>ML</t>
  </si>
  <si>
    <t>CANALISATION BUSES EN PVC DIAMETRE 200</t>
  </si>
  <si>
    <t>REGARDS TYPE VISITABLES DE 50X50</t>
  </si>
  <si>
    <t>REGARDS TYPE NON VISITABLES DE 100X100</t>
  </si>
  <si>
    <t>CANIVEAU DE 0.40 M DE LARGEUR EN BETON ARME Y COMPRIS DALLETTES</t>
  </si>
  <si>
    <t>BRANCHEMENT AU RESEAU D'EGOUT Y COMPRIS TAXES MUNICIPALES</t>
  </si>
  <si>
    <t>MACONNERIE EN MOELLONS EN FONDATION OU ELEVATION</t>
  </si>
  <si>
    <t>ARASE ETANCHE</t>
  </si>
  <si>
    <t>ARMATURES EN ACIERS HA POUR BÉTON EN FONDATIONS FE500</t>
  </si>
  <si>
    <t>KG</t>
  </si>
  <si>
    <t>ARMATURES EN ACIERS HA POUR TOUT BÉTON EN ÉLÉVATION FE500</t>
  </si>
  <si>
    <t>PLANCHER CORPS CREUX 16+4</t>
  </si>
  <si>
    <t>BRANCHEMENT AU RESEAU ELECTRIQUE EXTERIEUR</t>
  </si>
  <si>
    <t>COFFRE DE COMPTEUR 4 FILS</t>
  </si>
  <si>
    <t>CÂBLE U1000RO2V 4X35 mm² + T</t>
  </si>
  <si>
    <t>CÂBLE U1000RO2V 4X16 mm² + T</t>
  </si>
  <si>
    <t>TABLEAU GÉNÉRAL DE BASSE TENSION TGBT</t>
  </si>
  <si>
    <t>FOYER LUMINEUX SUR SIMPLE ALLUMAGE</t>
  </si>
  <si>
    <t>FOYER LUMINEUX SIMPLE ALLUMAGE ÉTANCHE</t>
  </si>
  <si>
    <t>FOYER LUMINEUX DOUBLE ALLUMAGE</t>
  </si>
  <si>
    <t>FOYER LUMINEUX SUPPLEMENTAIRE</t>
  </si>
  <si>
    <t>PRISES DE COURANT TRIPHASÉ</t>
  </si>
  <si>
    <t>LIAISON ÉQUIPOTENTIELLE SECONDAIRE DES SALLES D'EAU</t>
  </si>
  <si>
    <t>MISE A LA TERRE</t>
  </si>
  <si>
    <t>LUMINAIRE NEON 2 TUBES LED DE 1.20m 40W IP65</t>
  </si>
  <si>
    <t>PANNEL LED 60×60 CM</t>
  </si>
  <si>
    <t>HUBLOT APPLIQUE ÉTANCHE</t>
  </si>
  <si>
    <t>SPOT ÉTANCHE / BALISAGE DE SOL LED 10W</t>
  </si>
  <si>
    <t>RÉGLETTE SANITAIRE LED 1×18 W IP44</t>
  </si>
  <si>
    <t>BLOC AUTONOME DE SECURITE 60 LUMENS</t>
  </si>
  <si>
    <t>FOURNITURE, POSE ET RACCORDEMENT DE PROJECTEURS LED 150 W - 220 V Y COMPRIS SOCLE BÉTON</t>
  </si>
  <si>
    <t>FOURNITURE, POSE, RACCORDEMENT ET ALIMENTATION ENSEIGNES OU GUIRLANDES</t>
  </si>
  <si>
    <t>BRANCHEMENT EAU POTABLE ET/OU EAU INCENDIE</t>
  </si>
  <si>
    <t>COFFRET ET COLLECTEUR DE DISTRIBUTION (PLUSIEURS DEPARTS)</t>
  </si>
  <si>
    <t>VANNES D'ARRET SUR PEHD TOUT DIAMETRE</t>
  </si>
  <si>
    <t>VANNES D'ARRET SUR PPR TOUT DIAMETRE</t>
  </si>
  <si>
    <t>CANALISATION EN POLYETHYLENE PEHD TOUS DIAMETRES PN16</t>
  </si>
  <si>
    <t>CANALISATION EN POLYPROPYLENE PPR TOUS DIAMETRES PN16</t>
  </si>
  <si>
    <t>ROBINET DE PUISAGE Ø 15MM (PLATEFORME ET ZONE POISSON)</t>
  </si>
  <si>
    <t>LAVABO COLLECTIF Y COMPRIS PVC</t>
  </si>
  <si>
    <t>WC A L'ANGLAISE Y COMPRIS PVC</t>
  </si>
  <si>
    <t>WC A LA TURQUE Y COMPRIS PVC</t>
  </si>
  <si>
    <t>VENTILATION ET EVACUATION EN PVC DES EU/EV TOUS DIAMETRES</t>
  </si>
  <si>
    <t>LOT 4 — PROTECTION INCENDIE</t>
  </si>
  <si>
    <t>DISTRIBUTION EN T.F.G POUR ROBINET D'INCENDIE ARME (RIA)</t>
  </si>
  <si>
    <t>RIA (ROBINET D'INCENDIE ARME) DIAMETRE DN33/12</t>
  </si>
  <si>
    <t>EXTINCTEUR PORTATIF A POUDRE POLYVALENTE (ABC) DE 9 KG</t>
  </si>
  <si>
    <t>EXTINCTEUR PORTATIF CO2 DE 6 KG</t>
  </si>
  <si>
    <t>POTEAU D'INCENDIE</t>
  </si>
  <si>
    <t>SYSTEME DE DETECTION INCENDIE D'ALARME TYPE 4 + DETECTEURS + CENTRALE</t>
  </si>
  <si>
    <t>LOT 5 — REVÊTEMENTS DE SOL</t>
  </si>
  <si>
    <t>m²</t>
  </si>
  <si>
    <t>LOT 6 — REVÊTEMENTS MURAUX ET PEINTURE</t>
  </si>
  <si>
    <t>ml</t>
  </si>
  <si>
    <t>LOT 9 — CLÔTURE ET AMÉNAGEMENTS EXTÉRIEURS</t>
  </si>
  <si>
    <t>Ens</t>
  </si>
  <si>
    <t>RÉCAPITULATIF GÉNÉRAL</t>
  </si>
  <si>
    <t>LOT 1 — GROS ŒUVRE · CHARPENTE · COUVERTURE</t>
  </si>
  <si>
    <t>LOT 2 — ELECTRICITE - LUSTRERIE</t>
  </si>
  <si>
    <t>LOT 8 — MENUISERIES ET ÉQUIPEMENTS</t>
  </si>
  <si>
    <t>TOTAL GÉNÉRAL HORS TVA</t>
  </si>
  <si>
    <t>TVA 20%</t>
  </si>
  <si>
    <t>TOTAL GÉNÉRAL TTC</t>
  </si>
  <si>
    <t>1.2  TERRASSEMENTS</t>
  </si>
  <si>
    <t>LOT 1  GROS ŒUVRE · CHARPENTE MÉTALLIQUE · COUVERTURE</t>
  </si>
  <si>
    <t>1.1 TRAVAUX PRÉPARATOIRES</t>
  </si>
  <si>
    <t>1.3  FONDATIONS</t>
  </si>
  <si>
    <t>1.4 RÉSEAU SOUS DALLAGE  -ASSAINISSEMENT</t>
  </si>
  <si>
    <t>1.5 MAÇONNERIE - ENDUITS</t>
  </si>
  <si>
    <t>DALLAGE EN BETON DE 15 CM Y COMPRIS ARMATURES, HÉRISSONNAGE, FILM POLYANE ET SCIAGE DES JOINTS</t>
  </si>
  <si>
    <t>1.6  DALLAGE ET FORMES</t>
  </si>
  <si>
    <t>BÉTON POUR FORME DE PENTE ET RAMPES D'ACCÈS PMR (ACCÈS) - RATTRAPAGE DES NIVEAUX N:+0,10 / N:+0,60 Y COMPRIS COFFRAGE</t>
  </si>
  <si>
    <t>1.7  BÉTON ARMÉ</t>
  </si>
  <si>
    <t>m³</t>
  </si>
  <si>
    <t>OSSATURE MÉTALLIQUE : POTEAUX HEA320 (pignons/angles) ET HEA200 (poteaux courants) , PLATINES D'ANCRAGE  + TIGES + RAIDISSEURS  ET PROTECTION ANTICORROSION COMPLÈTE</t>
  </si>
  <si>
    <t>CHÉNEAUX EN TÔLE GALVANISÉE  Y COMPRIS  SUPPORTS</t>
  </si>
  <si>
    <t>SOUS-TOTAL LOT 1 - GROS ŒUVRE · CHARPENTE · COUVERTURE</t>
  </si>
  <si>
    <t xml:space="preserve">1.8  OSSATURE MÉTALLIQUE ET COUVERTURE </t>
  </si>
  <si>
    <t>LOT 2 - ELECTRICITE - LUSTRERIE (COURANT FORT)</t>
  </si>
  <si>
    <t>CÂBLE U1000RO2V 4X10 mm² + T</t>
  </si>
  <si>
    <t>CÂBLE U1000RO2V 4X6 mm² + T</t>
  </si>
  <si>
    <t>PRISES DE COURANT 2×16A+T (Y COMPRIS BORNES ÉLEVÉES DU SOL POUR STANDS - FOURREAUX ICTA SOUS DALLAGE)</t>
  </si>
  <si>
    <t>SOUS-TOTAL LOT 2 - ELECTRICITE - LUSTRERIE</t>
  </si>
  <si>
    <t>SIPHON DE SOL  EN FAÇADE DES STAND POISSON</t>
  </si>
  <si>
    <t xml:space="preserve">SOUS-TOTAL LOT 3 PLOMBERIE - SANITAIRES </t>
  </si>
  <si>
    <t>LOT 4  PROTECTION INCENDIE</t>
  </si>
  <si>
    <t>LOT 3  PLOMBERIE - APPAREILS SANITAIRES</t>
  </si>
  <si>
    <t>SOUS-TOTAL LOT 4 PROTECTION INCENDIE</t>
  </si>
  <si>
    <t>LOT 5  REVÊTEMENTS DE SOL</t>
  </si>
  <si>
    <t>LOT 6  REVÊTEMENTS MURAUX ET PEINTURE</t>
  </si>
  <si>
    <t>GRÈS CÉRAME 30×60 - SOLS LOCAUX FERMÉS</t>
  </si>
  <si>
    <t>CARRELAGE 30×30 LOCAL ANTIDÉRAPANT R11 (ZONE POISSON + SANITAIRES) —-PENTE 1,5% VERS SIPHON</t>
  </si>
  <si>
    <t>DALLAGE HÉLICOPTÈRE FINITION SEMI-MAT PEU RUGUEUSE - ALLÉES PRINCIPALES + SECONDAIRES</t>
  </si>
  <si>
    <t>DALLAGE HÉLICOPTÈRE FINITION BICOLOR SEMI-BRILLANTE  -ZONES DÉLIMITATION STANDS</t>
  </si>
  <si>
    <t>REVÊTEMENT SOL ANTIDÉRAPANT EFFET BÉTON BRUT - RAMPES ET ESCALIERS</t>
  </si>
  <si>
    <t>SOUS-TOTAL LOT 5 - REVÊTEMENTS DE SOL</t>
  </si>
  <si>
    <t>FAÏENCE POSE VERTICALE - PLANS D'EXPOSITION POISSON ET RETOMBÉES (PLAN REPÉRAGE PL.2)</t>
  </si>
  <si>
    <t>PEINTURE LAQUÉE MURS ET PLAFONDS SANITAIRES ET LOCAUX NON REVÊTUS</t>
  </si>
  <si>
    <t>SOUS-TOTAL LOT 6 - REVÊTEMENTS MURAUX ET PEINTURE</t>
  </si>
  <si>
    <t>LOT 7 - STANDS MÉTALLIQUES</t>
  </si>
  <si>
    <t>STAND MARCHAND COMPLET EN STRUCTURE MÉTALLIQUE — TUBES CARRÉS GALV. 60×60×2, PAROI ARRIÈRE TÔLE 2 MM, PAROI AVANT INCLINÉE + PLEXIGLASS IMPRIMÉ, PLATEAU GALVANISÉ, THERMOLAQUAGE 2 TONS, NUMÉROTATION, GOULOTTE ÉLEC —-DIM. 2,25×1,95×1,65/1,10 m -  NOTE DE CALCUL VENT RPS 2011à fournir</t>
  </si>
  <si>
    <t xml:space="preserve">SOUS-TOTAL LOT 7 - STANDS MÉTALLIQUES </t>
  </si>
  <si>
    <t>LOT 8  MENUISERIES METALLIQUE - BOIS - ALUMINIUM ET ÉQUIPEMENTS</t>
  </si>
  <si>
    <t>GRILLES COULISSANTES AVEC VERROU AU SOL (GM1) POUR 4 ACCÈS PRINCIPAUX</t>
  </si>
  <si>
    <t>GRILLES DE PROTECTION À LAMES (GM2) -FAÇADES EXTÉRIEURES, ACIER GALV. PROFIL Z ÉP. 2 MM, THERMOLAQUAGE</t>
  </si>
  <si>
    <t>ÉLÉMENTS DÉCORATIFS TÔLE GALVANISÉE PERFORÉE/DÉCOUPE LASER + OSSATURE (GM3) - FAÇADES</t>
  </si>
  <si>
    <t>PORTES BOIS PB1  - CADRE ALU 40×115 + FAUX CADRE FER HABILLAGE COMPOSITE</t>
  </si>
  <si>
    <t>CHÂSSIS HAUTS ALUMINIUM CH2 (650×650) ALLÈGE h=1,80 -VITRAGE SÉCURIT 6 MM</t>
  </si>
  <si>
    <t>CANIVEAUX GRILLE CAILLEBOTIS ACIER GALV. + BAC DÉCANTATION DECHETS  ZONE POISSON (D400)+GRILLE DEMONTABLE+Raccordement RESEAU EU</t>
  </si>
  <si>
    <t>SOUS-TOTAL LOT 8 - MENUISERIES ET ÉQUIPEMENTS</t>
  </si>
  <si>
    <t>MUR DE CLÔTURE AJOURÉ - SOUBASSEMENT BA h=0,40 m + PARTIE AJOURÉE h=1,40 m + CHAPERON + ENDUIT INTÉRIEUR (FONDATIONS AU LOT 1, PIERRE ET ENDUIT EXT. AU LOT 6)</t>
  </si>
  <si>
    <t>SOUBASSEMENT PIERRE NATURELLE  PARTIE BASSE CLÔTURE EXTÉRIEURE (120 ML)+EMBRASURE ACCES</t>
  </si>
  <si>
    <t>SOUS-TOTAL LOT 9 - CLÔTURE ET AMÉNAGEMENTS EXTÉRIEURS</t>
  </si>
  <si>
    <t>LOT 9  CLÔTURE ET AMÉNAGEMENTS EXTÉRIEURS</t>
  </si>
  <si>
    <t xml:space="preserve">LOT 7 — STANDS MÉTALLIQUES </t>
  </si>
  <si>
    <t xml:space="preserve">LOT 3 — PLOMBERIE - SANITAIRES </t>
  </si>
  <si>
    <t xml:space="preserve">BORDEREAU DES PRIX - DETAIL ESTIMATIF — V04 </t>
  </si>
  <si>
    <t>kg</t>
  </si>
  <si>
    <t>INSTALLATION DE CHANTIER : PANNEAU DE CHANTIER RÉGLEMENTAIRE, CLÔTURE PROVISOIRE, BUREAU DE CHANTIER, BRANCHEMENTS PROVISOIRES (EAU/ÉLECTRICITÉ)</t>
  </si>
  <si>
    <t>PAIEMENT DES FRAIS D'AUTORISATIONS, TAXES ET REDEVANCES</t>
  </si>
  <si>
    <t>REGARDS TYPE VISITABLES DE 80X80</t>
  </si>
  <si>
    <t>BETON POUR BETON ARME EN FONDATIONS</t>
  </si>
  <si>
    <t>BETON POUR BETON ARME EN ELEVATION</t>
  </si>
  <si>
    <t>ENDUIT MONOCOUCHE  - FACE EXTÉRIEURE MUR DE CLÔTURE (AU-DESSUS SOUBASSEMENT)</t>
  </si>
  <si>
    <t>AMÉNAGEMENTS EXTÉRIEURS DIVERS : REGARDS EU/EP TAMPON FONTE D400, NIVELLEMENT, GARDE-CORPS - SIGNALÉTIQUE COMPLÈTE(NUMERO DE STAND+PANNEAU ETC) ET ENSEIGNE D'ACCES PRINCIPAL</t>
  </si>
  <si>
    <t>PROJET : CONSTRUCTION ET AMENAGEMENT D’UN ESPACE POUR REORGANISATION DES MARCHANDS AMBULANT A LA COMMUNE DE MEHDYA.</t>
  </si>
  <si>
    <t xml:space="preserve">MAÇONNERIE D'AGGLOMÉRÉS CREUX DE 20cm EN ÉLÉVATION </t>
  </si>
  <si>
    <t>CLOISONS 10CM EN BRIQUES CREUSES DE 6 TROUS</t>
  </si>
  <si>
    <t>Enduits extérieurs au mortier de ciment lisse y/c baguette d'angle</t>
  </si>
  <si>
    <t>DESCENTES EP EN PVC Ø250 Y COMPRIS  RACCORDEMENT AUX REGARDS (ÉVACUATION VIA POTEAUX )</t>
  </si>
  <si>
    <t>TABLEAU SECONDAIRE ELECTRIQUE</t>
  </si>
  <si>
    <t xml:space="preserve">FOURNITURE ET POSE D'UN ENSEMBLE CHAUFFE-EAU ELECTRIQUE 1ER CHOIX </t>
  </si>
  <si>
    <t>FOURNITURE ET POSE D'UNE COUVERTURE MÉTALLIQUE AUTOPORTANTE DE PORTÉE 23 m</t>
  </si>
  <si>
    <t>APPEL D'OFFRE OUVERT NATIONAL SUR OFFRE DES PRIX N°17/2026 — COMMUNE DE MEHDYA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</si>
</sst>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"/>
    </font>
    <font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C6E0B4"/>
      </patternFill>
    </fill>
    <fill>
      <patternFill patternType="solid">
        <fgColor rgb="FFDDEBF7"/>
        <bgColor rgb="FFD9D9D9"/>
      </patternFill>
    </fill>
    <fill>
      <patternFill patternType="solid">
        <fgColor rgb="FFC6E0B4"/>
        <bgColor rgb="FFD9D9D9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/>
    </xf>
    <xf numFmtId="4" fontId="3" fillId="3" borderId="1" xfId="0" applyNumberFormat="1" applyFont="1" applyFill="1" applyBorder="1"/>
    <xf numFmtId="4" fontId="4" fillId="0" borderId="1" xfId="0" applyNumberFormat="1" applyFont="1" applyBorder="1"/>
    <xf numFmtId="4" fontId="7" fillId="4" borderId="1" xfId="0" applyNumberFormat="1" applyFont="1" applyFill="1" applyBorder="1"/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" fontId="0" fillId="0" borderId="0" xfId="0" applyNumberFormat="1"/>
    <xf numFmtId="0" fontId="2" fillId="5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5" borderId="0" xfId="0" applyFont="1" applyFill="1" applyAlignment="1">
      <alignment horizontal="center"/>
    </xf>
    <xf numFmtId="0" fontId="3" fillId="2" borderId="1" xfId="0" applyFont="1" applyFill="1" applyBorder="1"/>
    <xf numFmtId="0" fontId="3" fillId="3" borderId="1" xfId="0" applyFont="1" applyFill="1" applyBorder="1"/>
    <xf numFmtId="0" fontId="6" fillId="2" borderId="1" xfId="0" applyFont="1" applyFill="1" applyBorder="1"/>
    <xf numFmtId="0" fontId="4" fillId="0" borderId="1" xfId="0" applyFont="1" applyBorder="1"/>
    <xf numFmtId="0" fontId="1" fillId="0" borderId="1" xfId="0" applyFont="1" applyBorder="1"/>
    <xf numFmtId="0" fontId="7" fillId="4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CE4D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6E0B4"/>
      <rgbColor rgb="FF808080"/>
      <rgbColor rgb="FF9999FF"/>
      <rgbColor rgb="FF993366"/>
      <rgbColor rgb="FFFFF2CC"/>
      <rgbColor rgb="FFDDEB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9"/>
  <sheetViews>
    <sheetView tabSelected="1" view="pageBreakPreview" zoomScaleNormal="100" zoomScaleSheetLayoutView="100" workbookViewId="0">
      <selection activeCell="A2" sqref="A2:F2"/>
    </sheetView>
  </sheetViews>
  <sheetFormatPr baseColWidth="10" defaultColWidth="8.7109375" defaultRowHeight="15" x14ac:dyDescent="0.25"/>
  <cols>
    <col min="1" max="1" width="7" customWidth="1"/>
    <col min="2" max="2" width="75.85546875" customWidth="1"/>
    <col min="3" max="3" width="5.5703125" customWidth="1"/>
    <col min="4" max="4" width="9.28515625" customWidth="1"/>
    <col min="5" max="5" width="12" customWidth="1"/>
    <col min="6" max="6" width="17.28515625" customWidth="1"/>
    <col min="8" max="8" width="9.85546875" bestFit="1" customWidth="1"/>
  </cols>
  <sheetData>
    <row r="1" spans="1:6" ht="15.75" customHeight="1" x14ac:dyDescent="0.25">
      <c r="A1" s="14" t="s">
        <v>130</v>
      </c>
      <c r="B1" s="14"/>
      <c r="C1" s="14"/>
      <c r="D1" s="14"/>
      <c r="E1" s="14"/>
      <c r="F1" s="14"/>
    </row>
    <row r="2" spans="1:6" ht="15" customHeight="1" x14ac:dyDescent="0.25">
      <c r="A2" s="15" t="s">
        <v>147</v>
      </c>
      <c r="B2" s="15"/>
      <c r="C2" s="15"/>
      <c r="D2" s="15"/>
      <c r="E2" s="15"/>
      <c r="F2" s="15"/>
    </row>
    <row r="3" spans="1:6" ht="15" customHeight="1" x14ac:dyDescent="0.25">
      <c r="A3" s="16" t="s">
        <v>139</v>
      </c>
      <c r="B3" s="16"/>
      <c r="C3" s="16"/>
      <c r="D3" s="16"/>
      <c r="E3" s="16"/>
      <c r="F3" s="16"/>
    </row>
    <row r="4" spans="1:6" ht="15" customHeight="1" x14ac:dyDescent="0.25"/>
    <row r="5" spans="1:6" ht="15" customHeight="1" x14ac:dyDescent="0.25"/>
    <row r="7" spans="1:6" ht="23.25" customHeight="1" x14ac:dyDescent="0.25">
      <c r="A7" s="11" t="s">
        <v>0</v>
      </c>
      <c r="B7" s="11" t="s">
        <v>1</v>
      </c>
      <c r="C7" s="11" t="s">
        <v>2</v>
      </c>
      <c r="D7" s="11" t="s">
        <v>3</v>
      </c>
      <c r="E7" s="11" t="s">
        <v>4</v>
      </c>
      <c r="F7" s="11" t="s">
        <v>5</v>
      </c>
    </row>
    <row r="8" spans="1:6" ht="15" customHeight="1" x14ac:dyDescent="0.25">
      <c r="A8" s="17" t="s">
        <v>78</v>
      </c>
      <c r="B8" s="17"/>
      <c r="C8" s="17"/>
      <c r="D8" s="17"/>
      <c r="E8" s="17"/>
      <c r="F8" s="17"/>
    </row>
    <row r="9" spans="1:6" ht="18.75" customHeight="1" x14ac:dyDescent="0.25">
      <c r="A9" s="17" t="s">
        <v>79</v>
      </c>
      <c r="B9" s="17"/>
      <c r="C9" s="17"/>
      <c r="D9" s="17"/>
      <c r="E9" s="17"/>
      <c r="F9" s="17"/>
    </row>
    <row r="10" spans="1:6" ht="26.25" customHeight="1" x14ac:dyDescent="0.25">
      <c r="A10" s="7">
        <v>1</v>
      </c>
      <c r="B10" s="8" t="s">
        <v>132</v>
      </c>
      <c r="C10" s="7" t="s">
        <v>6</v>
      </c>
      <c r="D10" s="9">
        <v>1</v>
      </c>
      <c r="E10" s="9"/>
      <c r="F10" s="9">
        <f>D10*E10</f>
        <v>0</v>
      </c>
    </row>
    <row r="11" spans="1:6" ht="30" customHeight="1" x14ac:dyDescent="0.25">
      <c r="A11" s="7">
        <v>2</v>
      </c>
      <c r="B11" s="8" t="s">
        <v>133</v>
      </c>
      <c r="C11" s="12" t="s">
        <v>6</v>
      </c>
      <c r="D11" s="9">
        <v>1</v>
      </c>
      <c r="E11" s="9"/>
      <c r="F11" s="9">
        <f>D11*E11</f>
        <v>0</v>
      </c>
    </row>
    <row r="12" spans="1:6" ht="15" customHeight="1" x14ac:dyDescent="0.25">
      <c r="A12" s="17" t="s">
        <v>77</v>
      </c>
      <c r="B12" s="17"/>
      <c r="C12" s="17"/>
      <c r="D12" s="17"/>
      <c r="E12" s="17"/>
      <c r="F12" s="17"/>
    </row>
    <row r="13" spans="1:6" ht="17.25" customHeight="1" x14ac:dyDescent="0.25">
      <c r="A13" s="1">
        <v>3</v>
      </c>
      <c r="B13" s="2" t="s">
        <v>8</v>
      </c>
      <c r="C13" s="1" t="s">
        <v>65</v>
      </c>
      <c r="D13" s="3">
        <v>1092</v>
      </c>
      <c r="E13" s="3"/>
      <c r="F13" s="3">
        <f>D13*E13</f>
        <v>0</v>
      </c>
    </row>
    <row r="14" spans="1:6" ht="24.75" customHeight="1" x14ac:dyDescent="0.25">
      <c r="A14" s="1">
        <v>4</v>
      </c>
      <c r="B14" s="2" t="s">
        <v>9</v>
      </c>
      <c r="C14" s="1" t="s">
        <v>87</v>
      </c>
      <c r="D14" s="3">
        <v>345.53</v>
      </c>
      <c r="E14" s="3"/>
      <c r="F14" s="3">
        <f>D14*E14</f>
        <v>0</v>
      </c>
    </row>
    <row r="15" spans="1:6" ht="15" customHeight="1" x14ac:dyDescent="0.25">
      <c r="A15" s="1">
        <v>5</v>
      </c>
      <c r="B15" s="2" t="s">
        <v>10</v>
      </c>
      <c r="C15" s="1" t="s">
        <v>87</v>
      </c>
      <c r="D15" s="3">
        <v>483.74</v>
      </c>
      <c r="E15" s="3"/>
      <c r="F15" s="3">
        <f>D15*E15</f>
        <v>0</v>
      </c>
    </row>
    <row r="16" spans="1:6" ht="15" customHeight="1" x14ac:dyDescent="0.25">
      <c r="A16" s="17" t="s">
        <v>80</v>
      </c>
      <c r="B16" s="17"/>
      <c r="C16" s="17"/>
      <c r="D16" s="17"/>
      <c r="E16" s="17"/>
      <c r="F16" s="17"/>
    </row>
    <row r="17" spans="1:6" ht="15" customHeight="1" x14ac:dyDescent="0.25">
      <c r="A17" s="1">
        <v>6</v>
      </c>
      <c r="B17" s="2" t="s">
        <v>11</v>
      </c>
      <c r="C17" s="1" t="s">
        <v>87</v>
      </c>
      <c r="D17" s="3">
        <v>18.670000000000002</v>
      </c>
      <c r="E17" s="3"/>
      <c r="F17" s="3">
        <f>D17*E17</f>
        <v>0</v>
      </c>
    </row>
    <row r="18" spans="1:6" ht="21" customHeight="1" x14ac:dyDescent="0.25">
      <c r="A18" s="7">
        <v>7</v>
      </c>
      <c r="B18" s="8" t="s">
        <v>12</v>
      </c>
      <c r="C18" s="7" t="s">
        <v>87</v>
      </c>
      <c r="D18" s="9">
        <v>137.65</v>
      </c>
      <c r="E18" s="9"/>
      <c r="F18" s="9">
        <f>D18*E18</f>
        <v>0</v>
      </c>
    </row>
    <row r="19" spans="1:6" ht="15" customHeight="1" x14ac:dyDescent="0.25">
      <c r="A19" s="17" t="s">
        <v>81</v>
      </c>
      <c r="B19" s="17"/>
      <c r="C19" s="17"/>
      <c r="D19" s="17"/>
      <c r="E19" s="17"/>
      <c r="F19" s="17"/>
    </row>
    <row r="20" spans="1:6" ht="15" customHeight="1" x14ac:dyDescent="0.25">
      <c r="A20" s="1">
        <v>8</v>
      </c>
      <c r="B20" s="2" t="s">
        <v>13</v>
      </c>
      <c r="C20" s="1" t="s">
        <v>67</v>
      </c>
      <c r="D20" s="3">
        <v>51</v>
      </c>
      <c r="E20" s="3"/>
      <c r="F20" s="3">
        <f t="shared" ref="F20:F26" si="0">D20*E20</f>
        <v>0</v>
      </c>
    </row>
    <row r="21" spans="1:6" ht="15" customHeight="1" x14ac:dyDescent="0.25">
      <c r="A21" s="1">
        <v>9</v>
      </c>
      <c r="B21" s="2" t="s">
        <v>15</v>
      </c>
      <c r="C21" s="1" t="s">
        <v>67</v>
      </c>
      <c r="D21" s="3">
        <v>102</v>
      </c>
      <c r="E21" s="3"/>
      <c r="F21" s="3">
        <f t="shared" si="0"/>
        <v>0</v>
      </c>
    </row>
    <row r="22" spans="1:6" ht="15" customHeight="1" x14ac:dyDescent="0.25">
      <c r="A22" s="1">
        <v>10</v>
      </c>
      <c r="B22" s="2" t="s">
        <v>16</v>
      </c>
      <c r="C22" s="1" t="s">
        <v>2</v>
      </c>
      <c r="D22" s="3">
        <v>6</v>
      </c>
      <c r="E22" s="3"/>
      <c r="F22" s="3">
        <f t="shared" si="0"/>
        <v>0</v>
      </c>
    </row>
    <row r="23" spans="1:6" ht="15" customHeight="1" x14ac:dyDescent="0.25">
      <c r="A23" s="1">
        <v>11</v>
      </c>
      <c r="B23" s="2" t="s">
        <v>134</v>
      </c>
      <c r="C23" s="1" t="s">
        <v>2</v>
      </c>
      <c r="D23" s="3">
        <v>7</v>
      </c>
      <c r="E23" s="3"/>
      <c r="F23" s="3">
        <f t="shared" si="0"/>
        <v>0</v>
      </c>
    </row>
    <row r="24" spans="1:6" ht="15" customHeight="1" x14ac:dyDescent="0.25">
      <c r="A24" s="7">
        <v>12</v>
      </c>
      <c r="B24" s="8" t="s">
        <v>17</v>
      </c>
      <c r="C24" s="7" t="s">
        <v>2</v>
      </c>
      <c r="D24" s="9">
        <v>4</v>
      </c>
      <c r="E24" s="9"/>
      <c r="F24" s="9">
        <f t="shared" si="0"/>
        <v>0</v>
      </c>
    </row>
    <row r="25" spans="1:6" ht="15" customHeight="1" x14ac:dyDescent="0.25">
      <c r="A25" s="1">
        <v>13</v>
      </c>
      <c r="B25" s="2" t="s">
        <v>18</v>
      </c>
      <c r="C25" s="1" t="s">
        <v>67</v>
      </c>
      <c r="D25" s="3">
        <v>230</v>
      </c>
      <c r="E25" s="3"/>
      <c r="F25" s="3">
        <f t="shared" si="0"/>
        <v>0</v>
      </c>
    </row>
    <row r="26" spans="1:6" ht="15" customHeight="1" x14ac:dyDescent="0.25">
      <c r="A26" s="1">
        <v>14</v>
      </c>
      <c r="B26" s="2" t="s">
        <v>19</v>
      </c>
      <c r="C26" s="1" t="s">
        <v>69</v>
      </c>
      <c r="D26" s="3">
        <v>1</v>
      </c>
      <c r="E26" s="3"/>
      <c r="F26" s="3">
        <f t="shared" si="0"/>
        <v>0</v>
      </c>
    </row>
    <row r="27" spans="1:6" ht="15" customHeight="1" x14ac:dyDescent="0.25">
      <c r="A27" s="17" t="s">
        <v>82</v>
      </c>
      <c r="B27" s="17"/>
      <c r="C27" s="17"/>
      <c r="D27" s="17"/>
      <c r="E27" s="17"/>
      <c r="F27" s="17"/>
    </row>
    <row r="28" spans="1:6" ht="15" customHeight="1" x14ac:dyDescent="0.25">
      <c r="A28" s="1">
        <v>15</v>
      </c>
      <c r="B28" s="2" t="s">
        <v>20</v>
      </c>
      <c r="C28" s="1" t="s">
        <v>87</v>
      </c>
      <c r="D28" s="3">
        <v>59.44</v>
      </c>
      <c r="E28" s="3"/>
      <c r="F28" s="3">
        <f>D28*E28</f>
        <v>0</v>
      </c>
    </row>
    <row r="29" spans="1:6" ht="15" customHeight="1" x14ac:dyDescent="0.25">
      <c r="A29" s="1">
        <v>16</v>
      </c>
      <c r="B29" s="2" t="s">
        <v>21</v>
      </c>
      <c r="C29" s="1" t="s">
        <v>67</v>
      </c>
      <c r="D29" s="3">
        <v>145.5</v>
      </c>
      <c r="E29" s="3"/>
      <c r="F29" s="3">
        <f>D29*E29</f>
        <v>0</v>
      </c>
    </row>
    <row r="30" spans="1:6" ht="27" customHeight="1" x14ac:dyDescent="0.25">
      <c r="A30" s="7">
        <v>17</v>
      </c>
      <c r="B30" s="8" t="s">
        <v>140</v>
      </c>
      <c r="C30" s="7" t="s">
        <v>65</v>
      </c>
      <c r="D30" s="9">
        <v>25</v>
      </c>
      <c r="E30" s="9"/>
      <c r="F30" s="9">
        <f>D30*E30</f>
        <v>0</v>
      </c>
    </row>
    <row r="31" spans="1:6" x14ac:dyDescent="0.25">
      <c r="A31" s="7">
        <v>18</v>
      </c>
      <c r="B31" s="8" t="s">
        <v>141</v>
      </c>
      <c r="C31" s="7" t="s">
        <v>65</v>
      </c>
      <c r="D31" s="9">
        <v>40</v>
      </c>
      <c r="E31" s="9"/>
      <c r="F31" s="9">
        <f>D31*E31</f>
        <v>0</v>
      </c>
    </row>
    <row r="32" spans="1:6" ht="27" customHeight="1" x14ac:dyDescent="0.25">
      <c r="A32" s="7">
        <v>19</v>
      </c>
      <c r="B32" s="8" t="s">
        <v>142</v>
      </c>
      <c r="C32" s="7" t="s">
        <v>65</v>
      </c>
      <c r="D32" s="9">
        <v>260</v>
      </c>
      <c r="E32" s="9"/>
      <c r="F32" s="9">
        <f>D32*E32</f>
        <v>0</v>
      </c>
    </row>
    <row r="33" spans="1:6" ht="15" customHeight="1" x14ac:dyDescent="0.25">
      <c r="A33" s="17" t="s">
        <v>84</v>
      </c>
      <c r="B33" s="17"/>
      <c r="C33" s="17"/>
      <c r="D33" s="17"/>
      <c r="E33" s="17"/>
      <c r="F33" s="17"/>
    </row>
    <row r="34" spans="1:6" ht="38.25" customHeight="1" x14ac:dyDescent="0.25">
      <c r="A34" s="7">
        <v>20</v>
      </c>
      <c r="B34" s="8" t="s">
        <v>83</v>
      </c>
      <c r="C34" s="7" t="s">
        <v>65</v>
      </c>
      <c r="D34" s="9">
        <v>769.68</v>
      </c>
      <c r="E34" s="9"/>
      <c r="F34" s="9">
        <f>D34*E34</f>
        <v>0</v>
      </c>
    </row>
    <row r="35" spans="1:6" ht="29.25" customHeight="1" x14ac:dyDescent="0.25">
      <c r="A35" s="7">
        <v>21</v>
      </c>
      <c r="B35" s="8" t="s">
        <v>85</v>
      </c>
      <c r="C35" s="7" t="s">
        <v>87</v>
      </c>
      <c r="D35" s="9">
        <v>20</v>
      </c>
      <c r="E35" s="9"/>
      <c r="F35" s="9">
        <f>D35*E35</f>
        <v>0</v>
      </c>
    </row>
    <row r="36" spans="1:6" ht="15" customHeight="1" x14ac:dyDescent="0.25">
      <c r="A36" s="17" t="s">
        <v>86</v>
      </c>
      <c r="B36" s="17"/>
      <c r="C36" s="17"/>
      <c r="D36" s="17"/>
      <c r="E36" s="17"/>
      <c r="F36" s="17"/>
    </row>
    <row r="37" spans="1:6" ht="15" customHeight="1" x14ac:dyDescent="0.25">
      <c r="A37" s="1">
        <v>22</v>
      </c>
      <c r="B37" s="2" t="s">
        <v>135</v>
      </c>
      <c r="C37" s="1" t="s">
        <v>87</v>
      </c>
      <c r="D37" s="3">
        <v>105.87</v>
      </c>
      <c r="E37" s="3"/>
      <c r="F37" s="3">
        <f t="shared" ref="F37:F41" si="1">D37*E37</f>
        <v>0</v>
      </c>
    </row>
    <row r="38" spans="1:6" ht="15" customHeight="1" x14ac:dyDescent="0.25">
      <c r="A38" s="1">
        <v>23</v>
      </c>
      <c r="B38" s="2" t="s">
        <v>22</v>
      </c>
      <c r="C38" s="1" t="s">
        <v>131</v>
      </c>
      <c r="D38" s="3">
        <v>7939.88</v>
      </c>
      <c r="E38" s="3"/>
      <c r="F38" s="3">
        <f t="shared" si="1"/>
        <v>0</v>
      </c>
    </row>
    <row r="39" spans="1:6" ht="24.75" customHeight="1" x14ac:dyDescent="0.25">
      <c r="A39" s="7">
        <v>24</v>
      </c>
      <c r="B39" s="8" t="s">
        <v>136</v>
      </c>
      <c r="C39" s="7" t="s">
        <v>87</v>
      </c>
      <c r="D39" s="9">
        <v>85</v>
      </c>
      <c r="E39" s="9"/>
      <c r="F39" s="9">
        <f t="shared" si="1"/>
        <v>0</v>
      </c>
    </row>
    <row r="40" spans="1:6" ht="15" customHeight="1" x14ac:dyDescent="0.25">
      <c r="A40" s="1">
        <v>25</v>
      </c>
      <c r="B40" s="2" t="s">
        <v>24</v>
      </c>
      <c r="C40" s="1" t="s">
        <v>131</v>
      </c>
      <c r="D40" s="3">
        <v>10786.25</v>
      </c>
      <c r="E40" s="3"/>
      <c r="F40" s="3">
        <f t="shared" si="1"/>
        <v>0</v>
      </c>
    </row>
    <row r="41" spans="1:6" ht="15" customHeight="1" x14ac:dyDescent="0.25">
      <c r="A41" s="10">
        <v>26</v>
      </c>
      <c r="B41" s="2" t="s">
        <v>25</v>
      </c>
      <c r="C41" s="1" t="s">
        <v>65</v>
      </c>
      <c r="D41" s="3">
        <v>30</v>
      </c>
      <c r="E41" s="3"/>
      <c r="F41" s="3">
        <f t="shared" si="1"/>
        <v>0</v>
      </c>
    </row>
    <row r="42" spans="1:6" ht="28.5" customHeight="1" x14ac:dyDescent="0.25">
      <c r="A42" s="17" t="s">
        <v>91</v>
      </c>
      <c r="B42" s="17"/>
      <c r="C42" s="17"/>
      <c r="D42" s="17"/>
      <c r="E42" s="17"/>
      <c r="F42" s="17"/>
    </row>
    <row r="43" spans="1:6" ht="48" customHeight="1" x14ac:dyDescent="0.25">
      <c r="A43" s="7">
        <f>ABS(27)</f>
        <v>27</v>
      </c>
      <c r="B43" s="8" t="s">
        <v>88</v>
      </c>
      <c r="C43" s="7" t="s">
        <v>23</v>
      </c>
      <c r="D43" s="9">
        <v>14000</v>
      </c>
      <c r="E43" s="9"/>
      <c r="F43" s="9">
        <f t="shared" ref="F43:F46" si="2">D43*E43</f>
        <v>0</v>
      </c>
    </row>
    <row r="44" spans="1:6" ht="36.75" customHeight="1" x14ac:dyDescent="0.25">
      <c r="A44" s="7">
        <v>28</v>
      </c>
      <c r="B44" s="8" t="s">
        <v>146</v>
      </c>
      <c r="C44" s="7" t="s">
        <v>65</v>
      </c>
      <c r="D44" s="9">
        <v>920</v>
      </c>
      <c r="E44" s="9"/>
      <c r="F44" s="9">
        <f t="shared" si="2"/>
        <v>0</v>
      </c>
    </row>
    <row r="45" spans="1:6" ht="27" customHeight="1" x14ac:dyDescent="0.25">
      <c r="A45" s="7">
        <v>29</v>
      </c>
      <c r="B45" s="8" t="s">
        <v>89</v>
      </c>
      <c r="C45" s="12" t="s">
        <v>14</v>
      </c>
      <c r="D45" s="9">
        <v>78</v>
      </c>
      <c r="E45" s="9"/>
      <c r="F45" s="9">
        <f t="shared" si="2"/>
        <v>0</v>
      </c>
    </row>
    <row r="46" spans="1:6" ht="24" customHeight="1" x14ac:dyDescent="0.25">
      <c r="A46" s="7">
        <v>30</v>
      </c>
      <c r="B46" s="8" t="s">
        <v>143</v>
      </c>
      <c r="C46" s="7" t="s">
        <v>67</v>
      </c>
      <c r="D46" s="9">
        <v>60</v>
      </c>
      <c r="E46" s="9"/>
      <c r="F46" s="9">
        <f t="shared" si="2"/>
        <v>0</v>
      </c>
    </row>
    <row r="47" spans="1:6" ht="15" customHeight="1" x14ac:dyDescent="0.25">
      <c r="A47" s="18" t="s">
        <v>90</v>
      </c>
      <c r="B47" s="18"/>
      <c r="C47" s="18"/>
      <c r="D47" s="18"/>
      <c r="E47" s="18"/>
      <c r="F47" s="4">
        <f>SUM(F9:F46)</f>
        <v>0</v>
      </c>
    </row>
    <row r="48" spans="1:6" ht="15" customHeight="1" x14ac:dyDescent="0.25">
      <c r="A48" s="17" t="s">
        <v>92</v>
      </c>
      <c r="B48" s="17"/>
      <c r="C48" s="17"/>
      <c r="D48" s="17"/>
      <c r="E48" s="17"/>
      <c r="F48" s="17"/>
    </row>
    <row r="49" spans="1:6" ht="15" customHeight="1" x14ac:dyDescent="0.25">
      <c r="A49" s="1">
        <v>31</v>
      </c>
      <c r="B49" s="2" t="s">
        <v>26</v>
      </c>
      <c r="C49" s="1" t="s">
        <v>7</v>
      </c>
      <c r="D49" s="3">
        <v>1</v>
      </c>
      <c r="E49" s="3"/>
      <c r="F49" s="3">
        <f t="shared" ref="F49:F72" si="3">D49*E49</f>
        <v>0</v>
      </c>
    </row>
    <row r="50" spans="1:6" ht="15" customHeight="1" x14ac:dyDescent="0.25">
      <c r="A50" s="1">
        <v>32</v>
      </c>
      <c r="B50" s="2" t="s">
        <v>27</v>
      </c>
      <c r="C50" s="1" t="s">
        <v>2</v>
      </c>
      <c r="D50" s="3">
        <v>1</v>
      </c>
      <c r="E50" s="3"/>
      <c r="F50" s="3">
        <f t="shared" si="3"/>
        <v>0</v>
      </c>
    </row>
    <row r="51" spans="1:6" ht="15" customHeight="1" x14ac:dyDescent="0.25">
      <c r="A51" s="1">
        <v>33</v>
      </c>
      <c r="B51" s="2" t="s">
        <v>28</v>
      </c>
      <c r="C51" s="1" t="s">
        <v>14</v>
      </c>
      <c r="D51" s="3">
        <v>70</v>
      </c>
      <c r="E51" s="3"/>
      <c r="F51" s="3">
        <f t="shared" si="3"/>
        <v>0</v>
      </c>
    </row>
    <row r="52" spans="1:6" ht="15" customHeight="1" x14ac:dyDescent="0.25">
      <c r="A52" s="1">
        <v>34</v>
      </c>
      <c r="B52" s="2" t="s">
        <v>29</v>
      </c>
      <c r="C52" s="1" t="s">
        <v>14</v>
      </c>
      <c r="D52" s="3">
        <v>60</v>
      </c>
      <c r="E52" s="3"/>
      <c r="F52" s="3">
        <f t="shared" si="3"/>
        <v>0</v>
      </c>
    </row>
    <row r="53" spans="1:6" ht="15" customHeight="1" x14ac:dyDescent="0.25">
      <c r="A53" s="7">
        <v>35</v>
      </c>
      <c r="B53" s="8" t="s">
        <v>93</v>
      </c>
      <c r="C53" s="12" t="s">
        <v>14</v>
      </c>
      <c r="D53" s="9">
        <v>45</v>
      </c>
      <c r="E53" s="9"/>
      <c r="F53" s="9">
        <f t="shared" si="3"/>
        <v>0</v>
      </c>
    </row>
    <row r="54" spans="1:6" ht="15" customHeight="1" x14ac:dyDescent="0.25">
      <c r="A54" s="7">
        <v>36</v>
      </c>
      <c r="B54" s="8" t="s">
        <v>94</v>
      </c>
      <c r="C54" s="7" t="s">
        <v>14</v>
      </c>
      <c r="D54" s="9">
        <v>130</v>
      </c>
      <c r="E54" s="9"/>
      <c r="F54" s="9">
        <f t="shared" si="3"/>
        <v>0</v>
      </c>
    </row>
    <row r="55" spans="1:6" ht="15" customHeight="1" x14ac:dyDescent="0.25">
      <c r="A55" s="1">
        <v>37</v>
      </c>
      <c r="B55" s="2" t="s">
        <v>30</v>
      </c>
      <c r="C55" s="10" t="s">
        <v>2</v>
      </c>
      <c r="D55" s="3">
        <v>1</v>
      </c>
      <c r="E55" s="3"/>
      <c r="F55" s="3">
        <f t="shared" si="3"/>
        <v>0</v>
      </c>
    </row>
    <row r="56" spans="1:6" ht="17.25" customHeight="1" x14ac:dyDescent="0.25">
      <c r="A56" s="7">
        <v>38</v>
      </c>
      <c r="B56" s="8" t="s">
        <v>144</v>
      </c>
      <c r="C56" s="12" t="s">
        <v>2</v>
      </c>
      <c r="D56" s="9">
        <v>3</v>
      </c>
      <c r="E56" s="9"/>
      <c r="F56" s="9">
        <f t="shared" si="3"/>
        <v>0</v>
      </c>
    </row>
    <row r="57" spans="1:6" ht="15" customHeight="1" x14ac:dyDescent="0.25">
      <c r="A57" s="1">
        <v>39</v>
      </c>
      <c r="B57" s="2" t="s">
        <v>31</v>
      </c>
      <c r="C57" s="10" t="s">
        <v>2</v>
      </c>
      <c r="D57" s="3">
        <v>17</v>
      </c>
      <c r="E57" s="3"/>
      <c r="F57" s="3">
        <f t="shared" si="3"/>
        <v>0</v>
      </c>
    </row>
    <row r="58" spans="1:6" ht="15" customHeight="1" x14ac:dyDescent="0.25">
      <c r="A58" s="1">
        <v>40</v>
      </c>
      <c r="B58" s="2" t="s">
        <v>32</v>
      </c>
      <c r="C58" s="10" t="s">
        <v>2</v>
      </c>
      <c r="D58" s="3">
        <v>4</v>
      </c>
      <c r="E58" s="3"/>
      <c r="F58" s="3">
        <f t="shared" si="3"/>
        <v>0</v>
      </c>
    </row>
    <row r="59" spans="1:6" ht="15" customHeight="1" x14ac:dyDescent="0.25">
      <c r="A59" s="1">
        <v>41</v>
      </c>
      <c r="B59" s="2" t="s">
        <v>33</v>
      </c>
      <c r="C59" s="1" t="s">
        <v>2</v>
      </c>
      <c r="D59" s="3">
        <v>7</v>
      </c>
      <c r="E59" s="3"/>
      <c r="F59" s="3">
        <f t="shared" si="3"/>
        <v>0</v>
      </c>
    </row>
    <row r="60" spans="1:6" ht="15" customHeight="1" x14ac:dyDescent="0.25">
      <c r="A60" s="1">
        <v>42</v>
      </c>
      <c r="B60" s="2" t="s">
        <v>34</v>
      </c>
      <c r="C60" s="1" t="s">
        <v>2</v>
      </c>
      <c r="D60" s="3">
        <v>10</v>
      </c>
      <c r="E60" s="3"/>
      <c r="F60" s="3">
        <f t="shared" si="3"/>
        <v>0</v>
      </c>
    </row>
    <row r="61" spans="1:6" ht="21.75" customHeight="1" x14ac:dyDescent="0.25">
      <c r="A61" s="1">
        <v>43</v>
      </c>
      <c r="B61" s="2" t="s">
        <v>95</v>
      </c>
      <c r="C61" s="1" t="s">
        <v>2</v>
      </c>
      <c r="D61" s="3">
        <v>100</v>
      </c>
      <c r="E61" s="3"/>
      <c r="F61" s="3">
        <f t="shared" si="3"/>
        <v>0</v>
      </c>
    </row>
    <row r="62" spans="1:6" ht="15" customHeight="1" x14ac:dyDescent="0.25">
      <c r="A62" s="1">
        <v>44</v>
      </c>
      <c r="B62" s="2" t="s">
        <v>35</v>
      </c>
      <c r="C62" s="1" t="s">
        <v>2</v>
      </c>
      <c r="D62" s="3">
        <v>2</v>
      </c>
      <c r="E62" s="3"/>
      <c r="F62" s="3">
        <f t="shared" si="3"/>
        <v>0</v>
      </c>
    </row>
    <row r="63" spans="1:6" ht="15" customHeight="1" x14ac:dyDescent="0.25">
      <c r="A63" s="1">
        <v>45</v>
      </c>
      <c r="B63" s="2" t="s">
        <v>36</v>
      </c>
      <c r="C63" s="1" t="s">
        <v>7</v>
      </c>
      <c r="D63" s="3">
        <v>1</v>
      </c>
      <c r="E63" s="3"/>
      <c r="F63" s="3">
        <f t="shared" si="3"/>
        <v>0</v>
      </c>
    </row>
    <row r="64" spans="1:6" ht="15" customHeight="1" x14ac:dyDescent="0.25">
      <c r="A64" s="1">
        <v>46</v>
      </c>
      <c r="B64" s="2" t="s">
        <v>37</v>
      </c>
      <c r="C64" s="1" t="s">
        <v>7</v>
      </c>
      <c r="D64" s="3">
        <v>1</v>
      </c>
      <c r="E64" s="3"/>
      <c r="F64" s="3">
        <f t="shared" si="3"/>
        <v>0</v>
      </c>
    </row>
    <row r="65" spans="1:6" ht="15" customHeight="1" x14ac:dyDescent="0.25">
      <c r="A65" s="1">
        <v>47</v>
      </c>
      <c r="B65" s="2" t="s">
        <v>38</v>
      </c>
      <c r="C65" s="1" t="s">
        <v>2</v>
      </c>
      <c r="D65" s="3">
        <v>80</v>
      </c>
      <c r="E65" s="3"/>
      <c r="F65" s="3">
        <f t="shared" si="3"/>
        <v>0</v>
      </c>
    </row>
    <row r="66" spans="1:6" ht="15" customHeight="1" x14ac:dyDescent="0.25">
      <c r="A66" s="1">
        <v>48</v>
      </c>
      <c r="B66" s="2" t="s">
        <v>39</v>
      </c>
      <c r="C66" s="1" t="s">
        <v>2</v>
      </c>
      <c r="D66" s="3">
        <v>5</v>
      </c>
      <c r="E66" s="3"/>
      <c r="F66" s="3">
        <f t="shared" si="3"/>
        <v>0</v>
      </c>
    </row>
    <row r="67" spans="1:6" ht="15" customHeight="1" x14ac:dyDescent="0.25">
      <c r="A67" s="1">
        <v>49</v>
      </c>
      <c r="B67" s="2" t="s">
        <v>40</v>
      </c>
      <c r="C67" s="10" t="s">
        <v>2</v>
      </c>
      <c r="D67" s="3">
        <v>6</v>
      </c>
      <c r="E67" s="3"/>
      <c r="F67" s="3">
        <f t="shared" si="3"/>
        <v>0</v>
      </c>
    </row>
    <row r="68" spans="1:6" ht="18" customHeight="1" x14ac:dyDescent="0.25">
      <c r="A68" s="7">
        <v>50</v>
      </c>
      <c r="B68" s="8" t="s">
        <v>41</v>
      </c>
      <c r="C68" s="12" t="s">
        <v>2</v>
      </c>
      <c r="D68" s="9">
        <v>8</v>
      </c>
      <c r="E68" s="9"/>
      <c r="F68" s="9">
        <f t="shared" si="3"/>
        <v>0</v>
      </c>
    </row>
    <row r="69" spans="1:6" ht="15" customHeight="1" x14ac:dyDescent="0.25">
      <c r="A69" s="1">
        <v>51</v>
      </c>
      <c r="B69" s="2" t="s">
        <v>42</v>
      </c>
      <c r="C69" s="1" t="s">
        <v>2</v>
      </c>
      <c r="D69" s="3">
        <v>2</v>
      </c>
      <c r="E69" s="3"/>
      <c r="F69" s="3">
        <f t="shared" si="3"/>
        <v>0</v>
      </c>
    </row>
    <row r="70" spans="1:6" ht="15" customHeight="1" x14ac:dyDescent="0.25">
      <c r="A70" s="1">
        <v>52</v>
      </c>
      <c r="B70" s="2" t="s">
        <v>43</v>
      </c>
      <c r="C70" s="1" t="s">
        <v>2</v>
      </c>
      <c r="D70" s="3">
        <v>4</v>
      </c>
      <c r="E70" s="3"/>
      <c r="F70" s="3">
        <f t="shared" si="3"/>
        <v>0</v>
      </c>
    </row>
    <row r="71" spans="1:6" ht="21.75" customHeight="1" x14ac:dyDescent="0.25">
      <c r="A71" s="1">
        <v>53</v>
      </c>
      <c r="B71" s="2" t="s">
        <v>44</v>
      </c>
      <c r="C71" s="1" t="s">
        <v>2</v>
      </c>
      <c r="D71" s="3">
        <v>8</v>
      </c>
      <c r="E71" s="3"/>
      <c r="F71" s="3">
        <f t="shared" si="3"/>
        <v>0</v>
      </c>
    </row>
    <row r="72" spans="1:6" ht="15" customHeight="1" x14ac:dyDescent="0.25">
      <c r="A72" s="1">
        <v>54</v>
      </c>
      <c r="B72" s="2" t="s">
        <v>45</v>
      </c>
      <c r="C72" s="1" t="s">
        <v>7</v>
      </c>
      <c r="D72" s="3">
        <v>1</v>
      </c>
      <c r="E72" s="3"/>
      <c r="F72" s="3">
        <f t="shared" si="3"/>
        <v>0</v>
      </c>
    </row>
    <row r="73" spans="1:6" ht="15" customHeight="1" x14ac:dyDescent="0.25">
      <c r="A73" s="18" t="s">
        <v>96</v>
      </c>
      <c r="B73" s="18"/>
      <c r="C73" s="18"/>
      <c r="D73" s="18"/>
      <c r="E73" s="18"/>
      <c r="F73" s="4">
        <f>SUM(F49:F72)</f>
        <v>0</v>
      </c>
    </row>
    <row r="74" spans="1:6" ht="15" customHeight="1" x14ac:dyDescent="0.25">
      <c r="A74" s="17" t="s">
        <v>100</v>
      </c>
      <c r="B74" s="17"/>
      <c r="C74" s="17"/>
      <c r="D74" s="17"/>
      <c r="E74" s="17"/>
      <c r="F74" s="17"/>
    </row>
    <row r="75" spans="1:6" ht="15" customHeight="1" x14ac:dyDescent="0.25">
      <c r="A75" s="1">
        <v>55</v>
      </c>
      <c r="B75" s="2" t="s">
        <v>46</v>
      </c>
      <c r="C75" s="1" t="s">
        <v>7</v>
      </c>
      <c r="D75" s="3">
        <v>1</v>
      </c>
      <c r="E75" s="3"/>
      <c r="F75" s="3">
        <f t="shared" ref="F75:F87" si="4">D75*E75</f>
        <v>0</v>
      </c>
    </row>
    <row r="76" spans="1:6" ht="15" customHeight="1" x14ac:dyDescent="0.25">
      <c r="A76" s="1">
        <v>56</v>
      </c>
      <c r="B76" s="2" t="s">
        <v>47</v>
      </c>
      <c r="C76" s="10" t="s">
        <v>2</v>
      </c>
      <c r="D76" s="3">
        <v>4</v>
      </c>
      <c r="E76" s="3"/>
      <c r="F76" s="3">
        <f t="shared" si="4"/>
        <v>0</v>
      </c>
    </row>
    <row r="77" spans="1:6" ht="15" customHeight="1" x14ac:dyDescent="0.25">
      <c r="A77" s="1">
        <v>57</v>
      </c>
      <c r="B77" s="2" t="s">
        <v>48</v>
      </c>
      <c r="C77" s="1" t="s">
        <v>2</v>
      </c>
      <c r="D77" s="3">
        <v>3</v>
      </c>
      <c r="E77" s="3"/>
      <c r="F77" s="3">
        <f t="shared" si="4"/>
        <v>0</v>
      </c>
    </row>
    <row r="78" spans="1:6" ht="15" customHeight="1" x14ac:dyDescent="0.25">
      <c r="A78" s="1">
        <v>58</v>
      </c>
      <c r="B78" s="2" t="s">
        <v>49</v>
      </c>
      <c r="C78" s="1" t="s">
        <v>2</v>
      </c>
      <c r="D78" s="3">
        <v>4</v>
      </c>
      <c r="E78" s="3"/>
      <c r="F78" s="3">
        <f t="shared" si="4"/>
        <v>0</v>
      </c>
    </row>
    <row r="79" spans="1:6" ht="15" customHeight="1" x14ac:dyDescent="0.25">
      <c r="A79" s="1">
        <v>59</v>
      </c>
      <c r="B79" s="2" t="s">
        <v>50</v>
      </c>
      <c r="C79" s="10" t="s">
        <v>14</v>
      </c>
      <c r="D79" s="3">
        <v>120</v>
      </c>
      <c r="E79" s="3"/>
      <c r="F79" s="3">
        <f t="shared" si="4"/>
        <v>0</v>
      </c>
    </row>
    <row r="80" spans="1:6" ht="15" customHeight="1" x14ac:dyDescent="0.25">
      <c r="A80" s="1">
        <v>60</v>
      </c>
      <c r="B80" s="2" t="s">
        <v>51</v>
      </c>
      <c r="C80" s="1" t="s">
        <v>14</v>
      </c>
      <c r="D80" s="3">
        <v>230</v>
      </c>
      <c r="E80" s="3"/>
      <c r="F80" s="3">
        <f t="shared" si="4"/>
        <v>0</v>
      </c>
    </row>
    <row r="81" spans="1:6" ht="21.75" customHeight="1" x14ac:dyDescent="0.25">
      <c r="A81" s="7">
        <v>61</v>
      </c>
      <c r="B81" s="8" t="s">
        <v>52</v>
      </c>
      <c r="C81" s="7" t="s">
        <v>2</v>
      </c>
      <c r="D81" s="9">
        <v>26</v>
      </c>
      <c r="E81" s="9"/>
      <c r="F81" s="9">
        <f t="shared" si="4"/>
        <v>0</v>
      </c>
    </row>
    <row r="82" spans="1:6" ht="15" customHeight="1" x14ac:dyDescent="0.25">
      <c r="A82" s="7">
        <v>62</v>
      </c>
      <c r="B82" s="8" t="s">
        <v>97</v>
      </c>
      <c r="C82" s="7" t="s">
        <v>2</v>
      </c>
      <c r="D82" s="9">
        <v>12</v>
      </c>
      <c r="E82" s="9"/>
      <c r="F82" s="9">
        <f t="shared" si="4"/>
        <v>0</v>
      </c>
    </row>
    <row r="83" spans="1:6" ht="15" customHeight="1" x14ac:dyDescent="0.25">
      <c r="A83" s="1">
        <v>63</v>
      </c>
      <c r="B83" s="2" t="s">
        <v>53</v>
      </c>
      <c r="C83" s="10" t="s">
        <v>2</v>
      </c>
      <c r="D83" s="3">
        <v>1</v>
      </c>
      <c r="E83" s="3"/>
      <c r="F83" s="3">
        <f t="shared" si="4"/>
        <v>0</v>
      </c>
    </row>
    <row r="84" spans="1:6" ht="15" customHeight="1" x14ac:dyDescent="0.25">
      <c r="A84" s="1">
        <v>64</v>
      </c>
      <c r="B84" s="2" t="s">
        <v>54</v>
      </c>
      <c r="C84" s="10" t="s">
        <v>2</v>
      </c>
      <c r="D84" s="3">
        <v>1</v>
      </c>
      <c r="E84" s="3"/>
      <c r="F84" s="3">
        <f t="shared" si="4"/>
        <v>0</v>
      </c>
    </row>
    <row r="85" spans="1:6" ht="15" customHeight="1" x14ac:dyDescent="0.25">
      <c r="A85" s="1">
        <v>65</v>
      </c>
      <c r="B85" s="2" t="s">
        <v>55</v>
      </c>
      <c r="C85" s="1" t="s">
        <v>2</v>
      </c>
      <c r="D85" s="3">
        <v>3</v>
      </c>
      <c r="E85" s="3"/>
      <c r="F85" s="3">
        <f t="shared" si="4"/>
        <v>0</v>
      </c>
    </row>
    <row r="86" spans="1:6" ht="15" customHeight="1" x14ac:dyDescent="0.25">
      <c r="A86" s="1">
        <v>66</v>
      </c>
      <c r="B86" s="2" t="s">
        <v>56</v>
      </c>
      <c r="C86" s="1" t="s">
        <v>14</v>
      </c>
      <c r="D86" s="3">
        <v>72</v>
      </c>
      <c r="E86" s="3"/>
      <c r="F86" s="3">
        <f t="shared" si="4"/>
        <v>0</v>
      </c>
    </row>
    <row r="87" spans="1:6" ht="15" customHeight="1" x14ac:dyDescent="0.25">
      <c r="A87" s="1">
        <v>67</v>
      </c>
      <c r="B87" s="2" t="s">
        <v>145</v>
      </c>
      <c r="C87" s="1" t="s">
        <v>2</v>
      </c>
      <c r="D87" s="3">
        <v>1</v>
      </c>
      <c r="E87" s="3"/>
      <c r="F87" s="3">
        <f t="shared" si="4"/>
        <v>0</v>
      </c>
    </row>
    <row r="88" spans="1:6" ht="15" customHeight="1" x14ac:dyDescent="0.25">
      <c r="A88" s="18" t="s">
        <v>98</v>
      </c>
      <c r="B88" s="18"/>
      <c r="C88" s="18"/>
      <c r="D88" s="18"/>
      <c r="E88" s="18"/>
      <c r="F88" s="4">
        <f>SUM(F75:F87)</f>
        <v>0</v>
      </c>
    </row>
    <row r="89" spans="1:6" ht="15" customHeight="1" x14ac:dyDescent="0.25">
      <c r="A89" s="17" t="s">
        <v>99</v>
      </c>
      <c r="B89" s="17"/>
      <c r="C89" s="17"/>
      <c r="D89" s="17"/>
      <c r="E89" s="17"/>
      <c r="F89" s="17"/>
    </row>
    <row r="90" spans="1:6" ht="15" customHeight="1" x14ac:dyDescent="0.25">
      <c r="A90" s="1">
        <v>68</v>
      </c>
      <c r="B90" s="2" t="s">
        <v>58</v>
      </c>
      <c r="C90" s="1" t="s">
        <v>67</v>
      </c>
      <c r="D90" s="3">
        <v>84</v>
      </c>
      <c r="E90" s="3"/>
      <c r="F90" s="3">
        <f t="shared" ref="F90:F95" si="5">D90*E90</f>
        <v>0</v>
      </c>
    </row>
    <row r="91" spans="1:6" ht="15" customHeight="1" x14ac:dyDescent="0.25">
      <c r="A91" s="1">
        <v>69</v>
      </c>
      <c r="B91" s="2" t="s">
        <v>59</v>
      </c>
      <c r="C91" s="1" t="s">
        <v>2</v>
      </c>
      <c r="D91" s="3">
        <v>2</v>
      </c>
      <c r="E91" s="3"/>
      <c r="F91" s="3">
        <f t="shared" si="5"/>
        <v>0</v>
      </c>
    </row>
    <row r="92" spans="1:6" ht="15" customHeight="1" x14ac:dyDescent="0.25">
      <c r="A92" s="1">
        <v>70</v>
      </c>
      <c r="B92" s="2" t="s">
        <v>60</v>
      </c>
      <c r="C92" s="1" t="s">
        <v>2</v>
      </c>
      <c r="D92" s="3">
        <v>4</v>
      </c>
      <c r="E92" s="3"/>
      <c r="F92" s="3">
        <f t="shared" si="5"/>
        <v>0</v>
      </c>
    </row>
    <row r="93" spans="1:6" ht="15" customHeight="1" x14ac:dyDescent="0.25">
      <c r="A93" s="1">
        <v>71</v>
      </c>
      <c r="B93" s="2" t="s">
        <v>61</v>
      </c>
      <c r="C93" s="1" t="s">
        <v>2</v>
      </c>
      <c r="D93" s="3">
        <v>1</v>
      </c>
      <c r="E93" s="3"/>
      <c r="F93" s="3">
        <f t="shared" si="5"/>
        <v>0</v>
      </c>
    </row>
    <row r="94" spans="1:6" ht="21.75" customHeight="1" x14ac:dyDescent="0.25">
      <c r="A94" s="7">
        <v>72</v>
      </c>
      <c r="B94" s="8" t="s">
        <v>62</v>
      </c>
      <c r="C94" s="12" t="s">
        <v>2</v>
      </c>
      <c r="D94" s="9">
        <v>1</v>
      </c>
      <c r="E94" s="9"/>
      <c r="F94" s="9">
        <f t="shared" si="5"/>
        <v>0</v>
      </c>
    </row>
    <row r="95" spans="1:6" ht="15" customHeight="1" x14ac:dyDescent="0.25">
      <c r="A95" s="1">
        <v>73</v>
      </c>
      <c r="B95" s="2" t="s">
        <v>63</v>
      </c>
      <c r="C95" s="1" t="s">
        <v>7</v>
      </c>
      <c r="D95" s="3">
        <v>1</v>
      </c>
      <c r="E95" s="3"/>
      <c r="F95" s="3">
        <f t="shared" si="5"/>
        <v>0</v>
      </c>
    </row>
    <row r="96" spans="1:6" ht="15" customHeight="1" x14ac:dyDescent="0.25">
      <c r="A96" s="18" t="s">
        <v>101</v>
      </c>
      <c r="B96" s="18"/>
      <c r="C96" s="18"/>
      <c r="D96" s="18"/>
      <c r="E96" s="18"/>
      <c r="F96" s="4">
        <f>SUM(F90:F95)</f>
        <v>0</v>
      </c>
    </row>
    <row r="97" spans="1:8" ht="15" customHeight="1" x14ac:dyDescent="0.25">
      <c r="A97" s="17" t="s">
        <v>102</v>
      </c>
      <c r="B97" s="17"/>
      <c r="C97" s="17"/>
      <c r="D97" s="17"/>
      <c r="E97" s="17"/>
      <c r="F97" s="17"/>
    </row>
    <row r="98" spans="1:8" ht="32.25" customHeight="1" x14ac:dyDescent="0.25">
      <c r="A98" s="7">
        <v>74</v>
      </c>
      <c r="B98" s="8" t="s">
        <v>106</v>
      </c>
      <c r="C98" s="7" t="s">
        <v>65</v>
      </c>
      <c r="D98" s="9">
        <v>285</v>
      </c>
      <c r="E98" s="9"/>
      <c r="F98" s="9">
        <f t="shared" ref="F98:F102" si="6">D98*E98</f>
        <v>0</v>
      </c>
    </row>
    <row r="99" spans="1:8" ht="25.5" customHeight="1" x14ac:dyDescent="0.25">
      <c r="A99" s="7">
        <v>75</v>
      </c>
      <c r="B99" s="8" t="s">
        <v>107</v>
      </c>
      <c r="C99" s="7" t="s">
        <v>65</v>
      </c>
      <c r="D99" s="9">
        <v>300</v>
      </c>
      <c r="E99" s="9"/>
      <c r="F99" s="9">
        <f t="shared" si="6"/>
        <v>0</v>
      </c>
    </row>
    <row r="100" spans="1:8" ht="28.5" customHeight="1" x14ac:dyDescent="0.25">
      <c r="A100" s="7">
        <v>76</v>
      </c>
      <c r="B100" s="8" t="s">
        <v>105</v>
      </c>
      <c r="C100" s="7" t="s">
        <v>65</v>
      </c>
      <c r="D100" s="9">
        <v>140</v>
      </c>
      <c r="E100" s="9"/>
      <c r="F100" s="9">
        <f t="shared" si="6"/>
        <v>0</v>
      </c>
    </row>
    <row r="101" spans="1:8" ht="15" customHeight="1" x14ac:dyDescent="0.25">
      <c r="A101" s="7">
        <v>77</v>
      </c>
      <c r="B101" s="8" t="s">
        <v>104</v>
      </c>
      <c r="C101" s="7" t="s">
        <v>65</v>
      </c>
      <c r="D101" s="9">
        <v>30</v>
      </c>
      <c r="E101" s="9"/>
      <c r="F101" s="9">
        <f t="shared" si="6"/>
        <v>0</v>
      </c>
    </row>
    <row r="102" spans="1:8" ht="21.75" customHeight="1" x14ac:dyDescent="0.25">
      <c r="A102" s="7">
        <v>78</v>
      </c>
      <c r="B102" s="8" t="s">
        <v>108</v>
      </c>
      <c r="C102" s="7" t="s">
        <v>65</v>
      </c>
      <c r="D102" s="9">
        <v>20</v>
      </c>
      <c r="E102" s="9"/>
      <c r="F102" s="9">
        <f t="shared" si="6"/>
        <v>0</v>
      </c>
    </row>
    <row r="103" spans="1:8" ht="15" customHeight="1" x14ac:dyDescent="0.25">
      <c r="A103" s="18" t="s">
        <v>109</v>
      </c>
      <c r="B103" s="18"/>
      <c r="C103" s="18"/>
      <c r="D103" s="18"/>
      <c r="E103" s="18"/>
      <c r="F103" s="4">
        <f>SUM(F98:F102)</f>
        <v>0</v>
      </c>
    </row>
    <row r="104" spans="1:8" ht="15" customHeight="1" x14ac:dyDescent="0.25">
      <c r="A104" s="17" t="s">
        <v>103</v>
      </c>
      <c r="B104" s="17"/>
      <c r="C104" s="17"/>
      <c r="D104" s="17"/>
      <c r="E104" s="17"/>
      <c r="F104" s="17"/>
      <c r="H104" s="13"/>
    </row>
    <row r="105" spans="1:8" ht="26.25" customHeight="1" x14ac:dyDescent="0.25">
      <c r="A105" s="1">
        <v>79</v>
      </c>
      <c r="B105" s="2" t="s">
        <v>110</v>
      </c>
      <c r="C105" s="1" t="s">
        <v>65</v>
      </c>
      <c r="D105" s="3">
        <v>200</v>
      </c>
      <c r="E105" s="3"/>
      <c r="F105" s="3">
        <f>D105*E105</f>
        <v>0</v>
      </c>
    </row>
    <row r="106" spans="1:8" ht="26.25" customHeight="1" x14ac:dyDescent="0.25">
      <c r="A106" s="7">
        <v>80</v>
      </c>
      <c r="B106" s="8" t="s">
        <v>125</v>
      </c>
      <c r="C106" s="7" t="s">
        <v>65</v>
      </c>
      <c r="D106" s="9">
        <v>65</v>
      </c>
      <c r="E106" s="9"/>
      <c r="F106" s="9">
        <f>D106*E106</f>
        <v>0</v>
      </c>
    </row>
    <row r="107" spans="1:8" ht="26.25" customHeight="1" x14ac:dyDescent="0.25">
      <c r="A107" s="1">
        <v>81</v>
      </c>
      <c r="B107" s="2" t="s">
        <v>137</v>
      </c>
      <c r="C107" s="1" t="s">
        <v>65</v>
      </c>
      <c r="D107" s="3">
        <v>214</v>
      </c>
      <c r="E107" s="3"/>
      <c r="F107" s="3">
        <f>D107*E107</f>
        <v>0</v>
      </c>
    </row>
    <row r="108" spans="1:8" ht="30.75" customHeight="1" x14ac:dyDescent="0.25">
      <c r="A108" s="1">
        <v>82</v>
      </c>
      <c r="B108" s="2" t="s">
        <v>111</v>
      </c>
      <c r="C108" s="1" t="s">
        <v>65</v>
      </c>
      <c r="D108" s="3">
        <v>120</v>
      </c>
      <c r="E108" s="3"/>
      <c r="F108" s="3">
        <f>D108*E108</f>
        <v>0</v>
      </c>
    </row>
    <row r="109" spans="1:8" ht="15" customHeight="1" x14ac:dyDescent="0.25">
      <c r="A109" s="18" t="s">
        <v>112</v>
      </c>
      <c r="B109" s="18"/>
      <c r="C109" s="18"/>
      <c r="D109" s="18"/>
      <c r="E109" s="18"/>
      <c r="F109" s="4">
        <f>SUM(F105:F108)</f>
        <v>0</v>
      </c>
    </row>
    <row r="110" spans="1:8" ht="15" customHeight="1" x14ac:dyDescent="0.25">
      <c r="A110" s="17" t="s">
        <v>113</v>
      </c>
      <c r="B110" s="17"/>
      <c r="C110" s="17"/>
      <c r="D110" s="17"/>
      <c r="E110" s="17"/>
      <c r="F110" s="17"/>
    </row>
    <row r="111" spans="1:8" ht="64.5" customHeight="1" x14ac:dyDescent="0.25">
      <c r="A111" s="7">
        <v>83</v>
      </c>
      <c r="B111" s="8" t="s">
        <v>114</v>
      </c>
      <c r="C111" s="7" t="s">
        <v>2</v>
      </c>
      <c r="D111" s="9">
        <v>64</v>
      </c>
      <c r="E111" s="9"/>
      <c r="F111" s="9">
        <f>D111*E111</f>
        <v>0</v>
      </c>
    </row>
    <row r="112" spans="1:8" ht="15" customHeight="1" x14ac:dyDescent="0.25">
      <c r="A112" s="18" t="s">
        <v>115</v>
      </c>
      <c r="B112" s="18"/>
      <c r="C112" s="18"/>
      <c r="D112" s="18"/>
      <c r="E112" s="18"/>
      <c r="F112" s="4">
        <f>SUM(F111:F111)</f>
        <v>0</v>
      </c>
    </row>
    <row r="113" spans="1:6" ht="15" customHeight="1" x14ac:dyDescent="0.25">
      <c r="A113" s="17" t="s">
        <v>116</v>
      </c>
      <c r="B113" s="17"/>
      <c r="C113" s="17"/>
      <c r="D113" s="17"/>
      <c r="E113" s="17"/>
      <c r="F113" s="17"/>
    </row>
    <row r="114" spans="1:6" ht="17.25" customHeight="1" x14ac:dyDescent="0.25">
      <c r="A114" s="1">
        <v>84</v>
      </c>
      <c r="B114" s="2" t="s">
        <v>117</v>
      </c>
      <c r="C114" s="1" t="s">
        <v>2</v>
      </c>
      <c r="D114" s="3">
        <v>4</v>
      </c>
      <c r="E114" s="3"/>
      <c r="F114" s="3">
        <f t="shared" ref="F114:F119" si="7">D114*E114</f>
        <v>0</v>
      </c>
    </row>
    <row r="115" spans="1:6" ht="27" customHeight="1" x14ac:dyDescent="0.25">
      <c r="A115" s="7">
        <v>85</v>
      </c>
      <c r="B115" s="8" t="s">
        <v>118</v>
      </c>
      <c r="C115" s="7" t="s">
        <v>65</v>
      </c>
      <c r="D115" s="9">
        <v>300</v>
      </c>
      <c r="E115" s="9"/>
      <c r="F115" s="9">
        <f t="shared" si="7"/>
        <v>0</v>
      </c>
    </row>
    <row r="116" spans="1:6" ht="25.5" customHeight="1" x14ac:dyDescent="0.25">
      <c r="A116" s="7">
        <v>86</v>
      </c>
      <c r="B116" s="8" t="s">
        <v>119</v>
      </c>
      <c r="C116" s="7" t="s">
        <v>65</v>
      </c>
      <c r="D116" s="9">
        <v>250</v>
      </c>
      <c r="E116" s="9"/>
      <c r="F116" s="9">
        <f t="shared" si="7"/>
        <v>0</v>
      </c>
    </row>
    <row r="117" spans="1:6" ht="21.75" customHeight="1" x14ac:dyDescent="0.25">
      <c r="A117" s="1">
        <v>87</v>
      </c>
      <c r="B117" s="2" t="s">
        <v>120</v>
      </c>
      <c r="C117" s="1" t="s">
        <v>2</v>
      </c>
      <c r="D117" s="3">
        <v>9</v>
      </c>
      <c r="E117" s="3"/>
      <c r="F117" s="3">
        <f t="shared" si="7"/>
        <v>0</v>
      </c>
    </row>
    <row r="118" spans="1:6" ht="15" customHeight="1" x14ac:dyDescent="0.25">
      <c r="A118" s="1">
        <v>88</v>
      </c>
      <c r="B118" s="2" t="s">
        <v>121</v>
      </c>
      <c r="C118" s="1" t="s">
        <v>2</v>
      </c>
      <c r="D118" s="3">
        <v>6</v>
      </c>
      <c r="E118" s="3"/>
      <c r="F118" s="3">
        <f t="shared" si="7"/>
        <v>0</v>
      </c>
    </row>
    <row r="119" spans="1:6" ht="27.75" customHeight="1" x14ac:dyDescent="0.25">
      <c r="A119" s="1">
        <v>89</v>
      </c>
      <c r="B119" s="2" t="s">
        <v>122</v>
      </c>
      <c r="C119" s="10" t="s">
        <v>67</v>
      </c>
      <c r="D119" s="3">
        <v>20</v>
      </c>
      <c r="E119" s="3"/>
      <c r="F119" s="3">
        <f t="shared" si="7"/>
        <v>0</v>
      </c>
    </row>
    <row r="120" spans="1:6" ht="15" customHeight="1" x14ac:dyDescent="0.25">
      <c r="A120" s="18" t="s">
        <v>123</v>
      </c>
      <c r="B120" s="18"/>
      <c r="C120" s="18"/>
      <c r="D120" s="18"/>
      <c r="E120" s="18"/>
      <c r="F120" s="4">
        <f>SUM(F114:F119)</f>
        <v>0</v>
      </c>
    </row>
    <row r="121" spans="1:6" ht="15" customHeight="1" x14ac:dyDescent="0.25">
      <c r="A121" s="17" t="s">
        <v>127</v>
      </c>
      <c r="B121" s="17"/>
      <c r="C121" s="17"/>
      <c r="D121" s="17"/>
      <c r="E121" s="17"/>
      <c r="F121" s="17"/>
    </row>
    <row r="122" spans="1:6" ht="36" customHeight="1" x14ac:dyDescent="0.25">
      <c r="A122" s="7">
        <v>90</v>
      </c>
      <c r="B122" s="8" t="s">
        <v>124</v>
      </c>
      <c r="C122" s="7" t="s">
        <v>67</v>
      </c>
      <c r="D122" s="9">
        <v>120</v>
      </c>
      <c r="E122" s="9"/>
      <c r="F122" s="9">
        <f>D122*E122</f>
        <v>0</v>
      </c>
    </row>
    <row r="123" spans="1:6" ht="40.5" customHeight="1" x14ac:dyDescent="0.25">
      <c r="A123" s="7">
        <v>91</v>
      </c>
      <c r="B123" s="8" t="s">
        <v>138</v>
      </c>
      <c r="C123" s="7" t="s">
        <v>69</v>
      </c>
      <c r="D123" s="9">
        <v>1</v>
      </c>
      <c r="E123" s="9"/>
      <c r="F123" s="9">
        <f>D123*E123</f>
        <v>0</v>
      </c>
    </row>
    <row r="124" spans="1:6" ht="15" customHeight="1" x14ac:dyDescent="0.25">
      <c r="A124" s="18" t="s">
        <v>126</v>
      </c>
      <c r="B124" s="18"/>
      <c r="C124" s="18"/>
      <c r="D124" s="18"/>
      <c r="E124" s="18"/>
      <c r="F124" s="4">
        <f>SUM(F122:F123)</f>
        <v>0</v>
      </c>
    </row>
    <row r="126" spans="1:6" ht="15" customHeight="1" x14ac:dyDescent="0.25">
      <c r="A126" s="19" t="s">
        <v>70</v>
      </c>
      <c r="B126" s="19"/>
      <c r="C126" s="19"/>
      <c r="D126" s="19"/>
      <c r="E126" s="19"/>
      <c r="F126" s="19"/>
    </row>
    <row r="127" spans="1:6" ht="15" customHeight="1" x14ac:dyDescent="0.25">
      <c r="A127" s="20" t="s">
        <v>71</v>
      </c>
      <c r="B127" s="20"/>
      <c r="C127" s="20"/>
      <c r="D127" s="20"/>
      <c r="E127" s="20"/>
      <c r="F127" s="5">
        <f>F47</f>
        <v>0</v>
      </c>
    </row>
    <row r="128" spans="1:6" ht="15" customHeight="1" x14ac:dyDescent="0.25">
      <c r="A128" s="20" t="s">
        <v>72</v>
      </c>
      <c r="B128" s="20"/>
      <c r="C128" s="20"/>
      <c r="D128" s="20"/>
      <c r="E128" s="20"/>
      <c r="F128" s="5">
        <f>F73</f>
        <v>0</v>
      </c>
    </row>
    <row r="129" spans="1:8" ht="15" customHeight="1" x14ac:dyDescent="0.25">
      <c r="A129" s="21" t="s">
        <v>129</v>
      </c>
      <c r="B129" s="20"/>
      <c r="C129" s="20"/>
      <c r="D129" s="20"/>
      <c r="E129" s="20"/>
      <c r="F129" s="5">
        <f>F88</f>
        <v>0</v>
      </c>
    </row>
    <row r="130" spans="1:8" ht="15" customHeight="1" x14ac:dyDescent="0.25">
      <c r="A130" s="20" t="s">
        <v>57</v>
      </c>
      <c r="B130" s="20"/>
      <c r="C130" s="20"/>
      <c r="D130" s="20"/>
      <c r="E130" s="20"/>
      <c r="F130" s="5">
        <f>F96</f>
        <v>0</v>
      </c>
    </row>
    <row r="131" spans="1:8" ht="15" customHeight="1" x14ac:dyDescent="0.25">
      <c r="A131" s="20" t="s">
        <v>64</v>
      </c>
      <c r="B131" s="20"/>
      <c r="C131" s="20"/>
      <c r="D131" s="20"/>
      <c r="E131" s="20"/>
      <c r="F131" s="5">
        <f>F103</f>
        <v>0</v>
      </c>
    </row>
    <row r="132" spans="1:8" ht="15" customHeight="1" x14ac:dyDescent="0.25">
      <c r="A132" s="20" t="s">
        <v>66</v>
      </c>
      <c r="B132" s="20"/>
      <c r="C132" s="20"/>
      <c r="D132" s="20"/>
      <c r="E132" s="20"/>
      <c r="F132" s="5">
        <f>F109</f>
        <v>0</v>
      </c>
    </row>
    <row r="133" spans="1:8" ht="15" customHeight="1" x14ac:dyDescent="0.25">
      <c r="A133" s="21" t="s">
        <v>128</v>
      </c>
      <c r="B133" s="20"/>
      <c r="C133" s="20"/>
      <c r="D133" s="20"/>
      <c r="E133" s="20"/>
      <c r="F133" s="5">
        <f>F112</f>
        <v>0</v>
      </c>
    </row>
    <row r="134" spans="1:8" ht="15" customHeight="1" x14ac:dyDescent="0.25">
      <c r="A134" s="20" t="s">
        <v>73</v>
      </c>
      <c r="B134" s="20"/>
      <c r="C134" s="20"/>
      <c r="D134" s="20"/>
      <c r="E134" s="20"/>
      <c r="F134" s="5">
        <f>F120</f>
        <v>0</v>
      </c>
    </row>
    <row r="135" spans="1:8" ht="15" customHeight="1" x14ac:dyDescent="0.25">
      <c r="A135" s="20" t="s">
        <v>68</v>
      </c>
      <c r="B135" s="20"/>
      <c r="C135" s="20"/>
      <c r="D135" s="20"/>
      <c r="E135" s="20"/>
      <c r="F135" s="5">
        <f>F124</f>
        <v>0</v>
      </c>
    </row>
    <row r="136" spans="1:8" ht="15" customHeight="1" x14ac:dyDescent="0.25">
      <c r="A136" s="22" t="s">
        <v>74</v>
      </c>
      <c r="B136" s="22"/>
      <c r="C136" s="22"/>
      <c r="D136" s="22"/>
      <c r="E136" s="22"/>
      <c r="F136" s="6">
        <f>SUM(F127:F135)</f>
        <v>0</v>
      </c>
    </row>
    <row r="137" spans="1:8" ht="15" customHeight="1" x14ac:dyDescent="0.25">
      <c r="A137" s="22" t="s">
        <v>75</v>
      </c>
      <c r="B137" s="22"/>
      <c r="C137" s="22"/>
      <c r="D137" s="22"/>
      <c r="E137" s="22"/>
      <c r="F137" s="6">
        <f>F136*0.2</f>
        <v>0</v>
      </c>
    </row>
    <row r="138" spans="1:8" ht="15" customHeight="1" x14ac:dyDescent="0.25">
      <c r="A138" s="22" t="s">
        <v>76</v>
      </c>
      <c r="B138" s="22"/>
      <c r="C138" s="22"/>
      <c r="D138" s="22"/>
      <c r="E138" s="22"/>
      <c r="F138" s="6">
        <f>F136*1.2</f>
        <v>0</v>
      </c>
    </row>
    <row r="139" spans="1:8" x14ac:dyDescent="0.25">
      <c r="H139">
        <v>3520382.95</v>
      </c>
    </row>
  </sheetData>
  <mergeCells count="42">
    <mergeCell ref="A137:E137"/>
    <mergeCell ref="A138:E138"/>
    <mergeCell ref="A130:E130"/>
    <mergeCell ref="A131:E131"/>
    <mergeCell ref="A132:E132"/>
    <mergeCell ref="A133:E133"/>
    <mergeCell ref="A134:E134"/>
    <mergeCell ref="A127:E127"/>
    <mergeCell ref="A128:E128"/>
    <mergeCell ref="A129:E129"/>
    <mergeCell ref="A135:E135"/>
    <mergeCell ref="A136:E136"/>
    <mergeCell ref="A113:F113"/>
    <mergeCell ref="A120:E120"/>
    <mergeCell ref="A121:F121"/>
    <mergeCell ref="A124:E124"/>
    <mergeCell ref="A126:F126"/>
    <mergeCell ref="A103:E103"/>
    <mergeCell ref="A104:F104"/>
    <mergeCell ref="A109:E109"/>
    <mergeCell ref="A110:F110"/>
    <mergeCell ref="A112:E112"/>
    <mergeCell ref="A74:F74"/>
    <mergeCell ref="A88:E88"/>
    <mergeCell ref="A89:F89"/>
    <mergeCell ref="A96:E96"/>
    <mergeCell ref="A97:F97"/>
    <mergeCell ref="A36:F36"/>
    <mergeCell ref="A42:F42"/>
    <mergeCell ref="A47:E47"/>
    <mergeCell ref="A48:F48"/>
    <mergeCell ref="A73:E73"/>
    <mergeCell ref="A12:F12"/>
    <mergeCell ref="A16:F16"/>
    <mergeCell ref="A19:F19"/>
    <mergeCell ref="A27:F27"/>
    <mergeCell ref="A33:F33"/>
    <mergeCell ref="A1:F1"/>
    <mergeCell ref="A2:F2"/>
    <mergeCell ref="A3:F3"/>
    <mergeCell ref="A8:F8"/>
    <mergeCell ref="A9:F9"/>
  </mergeCells>
  <pageMargins left="0.25" right="0.25" top="0.75" bottom="0.75" header="0.3" footer="0.3"/>
  <pageSetup paperSize="9" scale="79" fitToHeight="0" orientation="portrait" horizontalDpi="300" verticalDpi="300" r:id="rId1"/>
  <rowBreaks count="3" manualBreakCount="3">
    <brk id="47" max="5" man="1"/>
    <brk id="88" max="5" man="1"/>
    <brk id="12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ESTIMATION V3</vt:lpstr>
      <vt:lpstr>'ESTIMATION V3'!Zone_d_impression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MHA</dc:creator>
  <cp:keywords>MEHDYA</cp:keywords>
  <cp:lastModifiedBy>MEHDYA 2025</cp:lastModifiedBy>
  <cp:revision>0</cp:revision>
  <cp:lastPrinted>2026-07-20T12:02:59Z</cp:lastPrinted>
  <dcterms:created xsi:type="dcterms:W3CDTF">2026-07-02T16:29:48Z</dcterms:created>
  <dcterms:modified xsi:type="dcterms:W3CDTF">2026-07-28T10:31:36Z</dcterms:modified>
  <dc:language>en-US</dc:language>
</cp:coreProperties>
</file>