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Tahir\1.MARCHE DE L'ANNEE .2026\2.INDH\AOO N°66-INDH-T-2026\Dossier AOO66-INDH-T-2026\Dossier pour publication 66-INDH-T-2026\"/>
    </mc:Choice>
  </mc:AlternateContent>
  <xr:revisionPtr revIDLastSave="0" documentId="13_ncr:1_{875D1543-A422-474E-BA8C-AB6698060A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DE" sheetId="2" r:id="rId1"/>
  </sheets>
  <definedNames>
    <definedName name="_xlnm.Print_Titles" localSheetId="0">BPDE!$4:$5</definedName>
    <definedName name="_xlnm.Print_Area" localSheetId="0">BPDE!$A$2:$F$153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8" i="2" l="1"/>
  <c r="A9" i="2" s="1"/>
  <c r="A10" i="2" s="1"/>
  <c r="A11" i="2" s="1"/>
  <c r="A12" i="2" s="1"/>
  <c r="A14" i="2" s="1"/>
  <c r="A15" i="2" s="1"/>
  <c r="A17" i="2" s="1"/>
  <c r="A19" i="2" s="1"/>
  <c r="A20" i="2" s="1"/>
  <c r="D11" i="2"/>
  <c r="D114" i="2"/>
  <c r="F145" i="2"/>
  <c r="F146" i="2" l="1"/>
  <c r="F143" i="2"/>
  <c r="F144" i="2"/>
  <c r="F142" i="2"/>
  <c r="F147" i="2"/>
  <c r="F140" i="2"/>
  <c r="A21" i="2"/>
  <c r="A25" i="2" s="1"/>
  <c r="A30" i="2" s="1"/>
  <c r="A32" i="2" s="1"/>
  <c r="A34" i="2" s="1"/>
  <c r="A35" i="2" s="1"/>
  <c r="F138" i="2"/>
  <c r="F149" i="2"/>
  <c r="F148" i="2"/>
  <c r="F139" i="2"/>
  <c r="F141" i="2"/>
  <c r="A36" i="2" l="1"/>
  <c r="A38" i="2" s="1"/>
  <c r="A39" i="2" s="1"/>
  <c r="A40" i="2" s="1"/>
  <c r="A41" i="2" s="1"/>
  <c r="A42" i="2" s="1"/>
  <c r="A44" i="2" s="1"/>
  <c r="A45" i="2" s="1"/>
  <c r="A46" i="2" s="1"/>
  <c r="A48" i="2" s="1"/>
  <c r="F151" i="2"/>
  <c r="F152" i="2" s="1"/>
  <c r="F153" i="2" s="1"/>
  <c r="A49" i="2" l="1"/>
  <c r="A50" i="2" s="1"/>
  <c r="A51" i="2" s="1"/>
  <c r="A52" i="2" s="1"/>
  <c r="A53" i="2" l="1"/>
  <c r="A54" i="2" s="1"/>
  <c r="A55" i="2" s="1"/>
  <c r="A56" i="2" s="1"/>
  <c r="A61" i="2" s="1"/>
  <c r="A66" i="2" s="1"/>
  <c r="A68" i="2" s="1"/>
  <c r="A69" i="2" s="1"/>
  <c r="A71" i="2" s="1"/>
  <c r="A72" i="2" s="1"/>
  <c r="A73" i="2" s="1"/>
  <c r="A74" i="2" s="1"/>
  <c r="A75" i="2" s="1"/>
  <c r="A76" i="2" s="1"/>
  <c r="A78" i="2" s="1"/>
  <c r="A79" i="2" s="1"/>
  <c r="A80" i="2" s="1"/>
  <c r="A82" i="2" s="1"/>
  <c r="A83" i="2" s="1"/>
  <c r="A84" i="2" s="1"/>
  <c r="A85" i="2" s="1"/>
  <c r="A86" i="2" l="1"/>
  <c r="A87" i="2" s="1"/>
  <c r="A88" i="2" s="1"/>
  <c r="A90" i="2" s="1"/>
  <c r="A91" i="2" s="1"/>
  <c r="A95" i="2" l="1"/>
  <c r="A96" i="2" s="1"/>
  <c r="A97" i="2" s="1"/>
  <c r="A102" i="2" l="1"/>
  <c r="A103" i="2" s="1"/>
  <c r="A104" i="2" s="1"/>
  <c r="A105" i="2" s="1"/>
  <c r="A109" i="2" s="1"/>
  <c r="A113" i="2" s="1"/>
  <c r="A114" i="2" l="1"/>
  <c r="A115" i="2" s="1"/>
  <c r="A119" i="2" s="1"/>
  <c r="A120" i="2" s="1"/>
  <c r="A121" i="2" s="1"/>
  <c r="A122" i="2" l="1"/>
  <c r="A123" i="2" s="1"/>
  <c r="A124" i="2" s="1"/>
  <c r="A128" i="2" s="1"/>
  <c r="A132" i="2" s="1"/>
  <c r="A133" i="2" s="1"/>
  <c r="A134" i="2" s="1"/>
</calcChain>
</file>

<file path=xl/sharedStrings.xml><?xml version="1.0" encoding="utf-8"?>
<sst xmlns="http://schemas.openxmlformats.org/spreadsheetml/2006/main" count="245" uniqueCount="149">
  <si>
    <t>M²</t>
  </si>
  <si>
    <t>ML</t>
  </si>
  <si>
    <t>U</t>
  </si>
  <si>
    <t>L</t>
  </si>
  <si>
    <t>ENS</t>
  </si>
  <si>
    <t xml:space="preserve">DECAPAGE DE REVETEMENT SOL ET MUR DE TOUTE NATURE </t>
  </si>
  <si>
    <t>N° PRIX</t>
  </si>
  <si>
    <t>DÉSIGNATION DES OUVRAGES</t>
  </si>
  <si>
    <t>Total Qté</t>
  </si>
  <si>
    <t>PRIX UNITAIRES H.T</t>
  </si>
  <si>
    <t>Prix total H.T</t>
  </si>
  <si>
    <t>A</t>
  </si>
  <si>
    <t>GROS ŒUVRES</t>
  </si>
  <si>
    <t>ASSAINISSEMENT</t>
  </si>
  <si>
    <t>DALLETTES EN BETON ARME Y COMPRIS LES ACIERS</t>
  </si>
  <si>
    <t>M2</t>
  </si>
  <si>
    <t>RENFORMIS EN BETON</t>
  </si>
  <si>
    <t>MAÇONNERIE EN BRIQUES CREUSES DE 7 CM (6T)</t>
  </si>
  <si>
    <t>ENDUIT</t>
  </si>
  <si>
    <t xml:space="preserve">ENDUITS EXTÉRIEURS AU MORTIER DE CIMENT </t>
  </si>
  <si>
    <t>ENDUIT INTÉRIEUR AU MORTIER DE CIMENT SUR MURS ET PLAFONDS Y/C BAGUETTE D’ANGLE</t>
  </si>
  <si>
    <t>SOUCHES DE GAINES</t>
  </si>
  <si>
    <t>Total gros œuvres</t>
  </si>
  <si>
    <t>B</t>
  </si>
  <si>
    <t>ÉTANCHEITE</t>
  </si>
  <si>
    <t>Total étanchéité</t>
  </si>
  <si>
    <t>C</t>
  </si>
  <si>
    <t>PLOMBERIE SANITAIRE</t>
  </si>
  <si>
    <t xml:space="preserve">
CANALISATION EN TUBE POLYETHYLENE 16BARS</t>
  </si>
  <si>
    <t xml:space="preserve">
CANALISATION EN TUBE POLYPROPYLENE (PPR) 16BARS</t>
  </si>
  <si>
    <t xml:space="preserve">TUBE EN POLYÉTHYLÈNE RÉTICULE </t>
  </si>
  <si>
    <t>TUBE EN POLYÉTHYLÈNE  RÉTICULE DIAMÈTRE 13/16</t>
  </si>
  <si>
    <t>TUBE EN POLYÉTHYLÈNE  RÉTICULE DIAMÈTRE16/20</t>
  </si>
  <si>
    <t>TUBE EN POLYÉTHYLÈNE  RÉTICULE DIAMÈTRE25/32</t>
  </si>
  <si>
    <t xml:space="preserve">COLLECTEUR DE DISTRIBUTION AVEC DÉPARTS </t>
  </si>
  <si>
    <t>COLLECTEUR DE DISTRIBUTION A 4 DÉPARTS </t>
  </si>
  <si>
    <t>COLLECTEUR DE DISTRIBUTION A 3 DÉPARTS </t>
  </si>
  <si>
    <t>COLLECTEUR DE DISTRIBUTION A 2 DÉPARTS </t>
  </si>
  <si>
    <t>COFFRET POUR COLLECTEURS EN PVC</t>
  </si>
  <si>
    <t>VANNES D'ARRÊT</t>
  </si>
  <si>
    <t>VANNES D'ARRÊT TOUT DIAMÈTRE</t>
  </si>
  <si>
    <t>ROBINETS DE PUISAGE TOUT DIAMÈTRE</t>
  </si>
  <si>
    <t>SIPHON DE SOL EN LAITON</t>
  </si>
  <si>
    <t xml:space="preserve">APPAREILS SANITAIRES  </t>
  </si>
  <si>
    <t>VASQUE</t>
  </si>
  <si>
    <t xml:space="preserve">evier a deux bacs </t>
  </si>
  <si>
    <t>W.C. A L’ANGLAISE  SUR PIED Y/C DOUCHETTE</t>
  </si>
  <si>
    <t>CHAUFFE EAU SOLAIRE 100 LITRES</t>
  </si>
  <si>
    <t>Total plomberie sanitaire</t>
  </si>
  <si>
    <t>D</t>
  </si>
  <si>
    <t>CLIMATISATION</t>
  </si>
  <si>
    <t>E</t>
  </si>
  <si>
    <t>ÉLECTRICITÉ</t>
  </si>
  <si>
    <t>ALIMENTATION PRINCIPALE</t>
  </si>
  <si>
    <t xml:space="preserve">CÂBLE  D'ALIMENTATION INTÉRIEUR EN U1000RO2V 5X16 mm² </t>
  </si>
  <si>
    <t>TABLEAUX ÉLECTRIQUES</t>
  </si>
  <si>
    <t>DISTRIBUTION ÉCLAIRAGE</t>
  </si>
  <si>
    <t xml:space="preserve">UN FOYER LUMINEUX SIMPLE ALLUMAGE </t>
  </si>
  <si>
    <t>UN FOYER LUMINEUX SIMPLE ALLUMAGE ETANCHE</t>
  </si>
  <si>
    <t xml:space="preserve">UN FOYER LUMINEUX DOUBLE ALLUMAGE </t>
  </si>
  <si>
    <t>UN FOYER LUMINEUX VA ET VIENT</t>
  </si>
  <si>
    <t>BOTON POUSSOIR</t>
  </si>
  <si>
    <t>FOYERS SUPPLÉMENTAIRES</t>
  </si>
  <si>
    <t>PRISES DE COURANT</t>
  </si>
  <si>
    <t>PRISE DE COURANT 2x16A+T</t>
  </si>
  <si>
    <t>PRISE DE COURANT 2x16A+T ETANCHE</t>
  </si>
  <si>
    <t>PRISE DE TELEVISION</t>
  </si>
  <si>
    <t>LUSTRERIE</t>
  </si>
  <si>
    <t>PANNEL LED 60x60</t>
  </si>
  <si>
    <t xml:space="preserve">PLAFONNIER </t>
  </si>
  <si>
    <t>APPLIQUE MURALE ETANCHE</t>
  </si>
  <si>
    <t>REGLETTE SANITAIRE</t>
  </si>
  <si>
    <t>LIAISON ÉQUIPOTENTIELLE POUR TOUS LES LOCAUX HUMIDES DU PROJET</t>
  </si>
  <si>
    <t>MISE A LA TERRE GÉNÉRALE</t>
  </si>
  <si>
    <t xml:space="preserve">ALIMENTATION </t>
  </si>
  <si>
    <t xml:space="preserve">ALIMENTATION CHAUFFE EAUX SOLAIRE </t>
  </si>
  <si>
    <t>BLOC SECOURS 60 LM</t>
  </si>
  <si>
    <t>TOTAL ELECTRICITE / LUSTRERIE</t>
  </si>
  <si>
    <t>G</t>
  </si>
  <si>
    <t>H</t>
  </si>
  <si>
    <t>I</t>
  </si>
  <si>
    <t>PROTECTION CONTRE LES INCENDIES</t>
  </si>
  <si>
    <t>ARMOIRE D'INCENDIE DN 25  Y/C  TUYATERIE EN ACIER GALVANISE</t>
  </si>
  <si>
    <t>EXTINCTEUR DE 6KG DE POUDRE POLYVALENTE ABC</t>
  </si>
  <si>
    <t>EXTINCTEUR DE 5KG  CO2</t>
  </si>
  <si>
    <t>MENUISERIE BOIS, ALUMINIUM ET METALLIQUE</t>
  </si>
  <si>
    <t>J</t>
  </si>
  <si>
    <t>MENUISERIE BOIS</t>
  </si>
  <si>
    <t>PORTE ISOPLANE</t>
  </si>
  <si>
    <t>Total menuiserie bois</t>
  </si>
  <si>
    <t>K</t>
  </si>
  <si>
    <t>MENUISERIE ALUMINIUM</t>
  </si>
  <si>
    <t>FOURNITURE ET POSE DE SYSTEME DE FENETRES, PORTES ET PORTES FENETRES A SIMPLE VITRAGE A VANTAUX FIXES OU COULISSANTS</t>
  </si>
  <si>
    <t>Total menuiserie aluminium</t>
  </si>
  <si>
    <t>MENUISERIE METALLIQUE</t>
  </si>
  <si>
    <t>Total menuiserie métallique</t>
  </si>
  <si>
    <t>REVETEMENTS SOLS ET MURS</t>
  </si>
  <si>
    <t>REVETEMENT MURAL EN FAIENCE 30X60</t>
  </si>
  <si>
    <t>Total revêtement sols et murs</t>
  </si>
  <si>
    <t>FAUX PLAFONDS / PLATRERIE</t>
  </si>
  <si>
    <t>FAUX PLAFOND EN STAFF LISSE Y/C JOINT CREUX</t>
  </si>
  <si>
    <t>Total faux plafonds / platrerie</t>
  </si>
  <si>
    <t>PEINTURE</t>
  </si>
  <si>
    <t>PEINTURE ACRYLIQUE POUR MURS EXTERIEURS</t>
  </si>
  <si>
    <t>PEINTURE A BASE DE COPOLYMERE ACRYLIQUE POUR MURS ET PLAFONDS INTERIEURS</t>
  </si>
  <si>
    <t xml:space="preserve">PEINTURE GLYCEROPHTALIQUE SUR MENUISERIE BOIS ET METALLIQUE </t>
  </si>
  <si>
    <t xml:space="preserve">Total peinture </t>
  </si>
  <si>
    <t>ELECTRICITE / LUSTRERIE</t>
  </si>
  <si>
    <t>TOTAL GENERAL T.T.C</t>
  </si>
  <si>
    <t xml:space="preserve">DEPOT MENUISERIE BOIS </t>
  </si>
  <si>
    <t xml:space="preserve">ETANCHEITE LEGEE </t>
  </si>
  <si>
    <t xml:space="preserve">CURAGE ASSAINISEEMENT </t>
  </si>
  <si>
    <t xml:space="preserve">CUVLAGE DES REGARD </t>
  </si>
  <si>
    <t xml:space="preserve">CANALISATION EN TUBE POLYÉTHYLÈNE TOUT DIAMÈTRE </t>
  </si>
  <si>
    <t xml:space="preserve">CANALISATION EN TUBE PPR TOUT DIAMÈTRE </t>
  </si>
  <si>
    <t>COLLECTEUR DE DISTRIBUTION A 6 DÉPARTS </t>
  </si>
  <si>
    <t>CHAUFFE EAU ELECTRIQUE  50 LITRES</t>
  </si>
  <si>
    <t>SPLIT SYSTÈME MURAL PUISSANCE 9000 Btu</t>
  </si>
  <si>
    <t>TABLEAU DE PROTECTION TGBT</t>
  </si>
  <si>
    <t xml:space="preserve">HUBLOT ETANCHE </t>
  </si>
  <si>
    <t xml:space="preserve">POSE ET INSTALATION CHAUFFE EAU SOLAIRE </t>
  </si>
  <si>
    <t>PORTE DE METALLIQUE EXTERIEUR</t>
  </si>
  <si>
    <t>polissage granito poli</t>
  </si>
  <si>
    <t>plinthe en gre ceram</t>
  </si>
  <si>
    <t>ROBINET MULTIGEUT ET SIPHON DOUCHE Y/C DOUCHETTE</t>
  </si>
  <si>
    <t>REFECTION TABLEAU DE PROTECTION TGBT</t>
  </si>
  <si>
    <t>REVETEMENT TABLE EN MARBRE GRANIT</t>
  </si>
  <si>
    <t xml:space="preserve">REFECTION DES FENETRES EN BOIS </t>
  </si>
  <si>
    <t>PORTE DE PLACARD METALLIQUE</t>
  </si>
  <si>
    <t xml:space="preserve">FP TUBE EN ACIER GALVANISE </t>
  </si>
  <si>
    <t xml:space="preserve">DEMOLUTION DALLETTE   TOUTE NATURE </t>
  </si>
  <si>
    <t>CANALISATION EN BUSES DE PVC DIAM 200MM SÉRIE 1</t>
  </si>
  <si>
    <t xml:space="preserve"> REGARD DE 0.40X0.40M</t>
  </si>
  <si>
    <t xml:space="preserve">LAVABOS SUR COLONNE                                 </t>
  </si>
  <si>
    <t xml:space="preserve">W.C. A TURQUE Y/C ROBINETTERIE </t>
  </si>
  <si>
    <t xml:space="preserve"> REVETEMENTS EN MARBRE</t>
  </si>
  <si>
    <t>F</t>
  </si>
  <si>
    <t xml:space="preserve"> TVA (20 % )</t>
  </si>
  <si>
    <t xml:space="preserve">TOTAL GENERAL H.T </t>
  </si>
  <si>
    <t xml:space="preserve"> GROS ŒUVRES </t>
  </si>
  <si>
    <t xml:space="preserve"> ETANCHEITE</t>
  </si>
  <si>
    <t>Objet: TRAVAUX D AMENAGEMENT DES DOURS TALIB ET TABLIA RELEVANT DES COMMUNES DAR CHAFFAI ET OULED FREIHA -PROVINCE DE SETTAT</t>
  </si>
  <si>
    <t xml:space="preserve">	REVETEMENT DE SOL EN CARREAUX CRE CERAM</t>
  </si>
  <si>
    <t>MAÇONNERIES EN ÉLÉVATION</t>
  </si>
  <si>
    <t xml:space="preserve">Total climatisation </t>
  </si>
  <si>
    <t xml:space="preserve">PLACARD SOUS PAILLASSE BOIS ISOPLANE </t>
  </si>
  <si>
    <t>RECAPITULATION</t>
  </si>
  <si>
    <t>Total protection contre les incendies</t>
  </si>
  <si>
    <t>BORDEREAU DES PRIX - DETAIL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</si>
</sst>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_D_H_S_-;\-* #,##0.00\ _D_H_S_-;_-* &quot;-&quot;??\ _D_H_S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ms Rmn"/>
    </font>
    <font>
      <sz val="16"/>
      <name val="Tahoma"/>
      <family val="2"/>
    </font>
    <font>
      <sz val="10"/>
      <name val="Century Gothic"/>
      <family val="2"/>
    </font>
    <font>
      <b/>
      <sz val="14"/>
      <name val="Century Gothic"/>
      <family val="2"/>
    </font>
    <font>
      <b/>
      <sz val="16"/>
      <name val="Century Gothic"/>
      <family val="2"/>
    </font>
    <font>
      <sz val="14"/>
      <name val="Century Gothic"/>
      <family val="2"/>
    </font>
    <font>
      <b/>
      <sz val="14"/>
      <color rgb="FFFF0000"/>
      <name val="Century Gothic"/>
      <family val="2"/>
    </font>
    <font>
      <b/>
      <sz val="14"/>
      <color rgb="FF0070C0"/>
      <name val="Century Gothic"/>
      <family val="2"/>
    </font>
    <font>
      <sz val="16"/>
      <name val="Century Gothic"/>
      <family val="2"/>
    </font>
    <font>
      <b/>
      <sz val="16"/>
      <color theme="1"/>
      <name val="Century Gothic"/>
      <family val="2"/>
    </font>
    <font>
      <b/>
      <sz val="10"/>
      <name val="Century Gothic"/>
      <family val="2"/>
    </font>
    <font>
      <sz val="24"/>
      <name val="Century Gothic"/>
      <family val="2"/>
    </font>
    <font>
      <b/>
      <sz val="18"/>
      <name val="Century Gothic"/>
      <family val="2"/>
    </font>
    <font>
      <b/>
      <sz val="16"/>
      <name val="Arial"/>
      <family val="2"/>
    </font>
    <font>
      <b/>
      <u/>
      <sz val="14"/>
      <name val="Century Gothic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auto="1"/>
      </right>
      <top/>
      <bottom/>
      <diagonal/>
    </border>
    <border>
      <left style="double">
        <color indexed="64"/>
      </left>
      <right style="thin">
        <color auto="1"/>
      </right>
      <top style="double">
        <color indexed="64"/>
      </top>
      <bottom/>
      <diagonal/>
    </border>
    <border>
      <left style="double">
        <color indexed="64"/>
      </left>
      <right style="thin">
        <color auto="1"/>
      </right>
      <top/>
      <bottom style="double">
        <color indexed="64"/>
      </bottom>
      <diagonal/>
    </border>
    <border>
      <left style="double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" fontId="2" fillId="0" borderId="0"/>
    <xf numFmtId="0" fontId="1" fillId="0" borderId="0"/>
    <xf numFmtId="164" fontId="1" fillId="0" borderId="0" applyFont="0" applyFill="0" applyBorder="0" applyAlignment="0" applyProtection="0"/>
  </cellStyleXfs>
  <cellXfs count="150">
    <xf numFmtId="0" fontId="0" fillId="0" borderId="0" xfId="0"/>
    <xf numFmtId="4" fontId="3" fillId="6" borderId="0" xfId="4" applyFont="1" applyFill="1" applyAlignment="1">
      <alignment vertical="center"/>
    </xf>
    <xf numFmtId="0" fontId="4" fillId="3" borderId="0" xfId="5" applyFont="1" applyFill="1"/>
    <xf numFmtId="0" fontId="6" fillId="4" borderId="4" xfId="5" applyFont="1" applyFill="1" applyBorder="1" applyAlignment="1">
      <alignment horizontal="center" vertical="center"/>
    </xf>
    <xf numFmtId="0" fontId="7" fillId="3" borderId="7" xfId="5" applyFont="1" applyFill="1" applyBorder="1" applyAlignment="1">
      <alignment wrapText="1"/>
    </xf>
    <xf numFmtId="0" fontId="7" fillId="3" borderId="8" xfId="5" applyFont="1" applyFill="1" applyBorder="1" applyAlignment="1">
      <alignment horizontal="center" vertical="center"/>
    </xf>
    <xf numFmtId="4" fontId="5" fillId="3" borderId="7" xfId="5" applyNumberFormat="1" applyFont="1" applyFill="1" applyBorder="1" applyAlignment="1">
      <alignment horizontal="center"/>
    </xf>
    <xf numFmtId="0" fontId="7" fillId="3" borderId="10" xfId="5" applyFont="1" applyFill="1" applyBorder="1" applyAlignment="1">
      <alignment horizontal="center" vertical="center"/>
    </xf>
    <xf numFmtId="4" fontId="5" fillId="3" borderId="9" xfId="5" applyNumberFormat="1" applyFont="1" applyFill="1" applyBorder="1" applyAlignment="1">
      <alignment horizontal="center"/>
    </xf>
    <xf numFmtId="0" fontId="7" fillId="3" borderId="7" xfId="5" applyFont="1" applyFill="1" applyBorder="1" applyAlignment="1">
      <alignment horizontal="center" vertical="center"/>
    </xf>
    <xf numFmtId="0" fontId="5" fillId="3" borderId="7" xfId="5" applyFont="1" applyFill="1" applyBorder="1" applyAlignment="1">
      <alignment horizontal="center"/>
    </xf>
    <xf numFmtId="0" fontId="5" fillId="3" borderId="5" xfId="5" applyFont="1" applyFill="1" applyBorder="1"/>
    <xf numFmtId="4" fontId="5" fillId="3" borderId="5" xfId="5" applyNumberFormat="1" applyFont="1" applyFill="1" applyBorder="1" applyAlignment="1">
      <alignment horizontal="center" vertical="center" readingOrder="1"/>
    </xf>
    <xf numFmtId="0" fontId="7" fillId="3" borderId="5" xfId="5" applyFont="1" applyFill="1" applyBorder="1"/>
    <xf numFmtId="4" fontId="5" fillId="3" borderId="9" xfId="5" applyNumberFormat="1" applyFont="1" applyFill="1" applyBorder="1" applyAlignment="1">
      <alignment horizontal="center" vertical="center" readingOrder="1"/>
    </xf>
    <xf numFmtId="0" fontId="6" fillId="2" borderId="6" xfId="5" applyFont="1" applyFill="1" applyBorder="1"/>
    <xf numFmtId="0" fontId="10" fillId="2" borderId="6" xfId="5" applyFont="1" applyFill="1" applyBorder="1"/>
    <xf numFmtId="0" fontId="5" fillId="3" borderId="4" xfId="5" applyFont="1" applyFill="1" applyBorder="1" applyAlignment="1">
      <alignment horizontal="center" vertical="center" wrapText="1"/>
    </xf>
    <xf numFmtId="0" fontId="5" fillId="3" borderId="8" xfId="5" applyFont="1" applyFill="1" applyBorder="1" applyAlignment="1">
      <alignment horizontal="center" vertical="center"/>
    </xf>
    <xf numFmtId="0" fontId="6" fillId="4" borderId="11" xfId="5" applyFont="1" applyFill="1" applyBorder="1" applyAlignment="1">
      <alignment horizontal="center" vertical="center"/>
    </xf>
    <xf numFmtId="0" fontId="11" fillId="4" borderId="7" xfId="5" applyFont="1" applyFill="1" applyBorder="1"/>
    <xf numFmtId="0" fontId="10" fillId="4" borderId="8" xfId="5" applyFont="1" applyFill="1" applyBorder="1" applyAlignment="1">
      <alignment horizontal="center" vertical="center"/>
    </xf>
    <xf numFmtId="4" fontId="5" fillId="4" borderId="9" xfId="5" applyNumberFormat="1" applyFont="1" applyFill="1" applyBorder="1" applyAlignment="1">
      <alignment horizontal="center"/>
    </xf>
    <xf numFmtId="0" fontId="10" fillId="4" borderId="0" xfId="5" applyFont="1" applyFill="1"/>
    <xf numFmtId="0" fontId="5" fillId="3" borderId="5" xfId="5" applyFont="1" applyFill="1" applyBorder="1" applyAlignment="1">
      <alignment horizontal="center" vertical="center"/>
    </xf>
    <xf numFmtId="0" fontId="6" fillId="4" borderId="6" xfId="5" applyFont="1" applyFill="1" applyBorder="1"/>
    <xf numFmtId="0" fontId="10" fillId="4" borderId="6" xfId="5" applyFont="1" applyFill="1" applyBorder="1" applyAlignment="1">
      <alignment horizontal="center" vertical="center"/>
    </xf>
    <xf numFmtId="0" fontId="1" fillId="3" borderId="0" xfId="5" applyFill="1"/>
    <xf numFmtId="0" fontId="6" fillId="4" borderId="7" xfId="5" applyFont="1" applyFill="1" applyBorder="1"/>
    <xf numFmtId="0" fontId="7" fillId="4" borderId="8" xfId="5" applyFont="1" applyFill="1" applyBorder="1" applyAlignment="1">
      <alignment horizontal="center" vertical="center"/>
    </xf>
    <xf numFmtId="4" fontId="5" fillId="4" borderId="7" xfId="5" applyNumberFormat="1" applyFont="1" applyFill="1" applyBorder="1" applyAlignment="1">
      <alignment horizontal="center" vertical="center" readingOrder="1"/>
    </xf>
    <xf numFmtId="0" fontId="1" fillId="4" borderId="0" xfId="5" applyFill="1"/>
    <xf numFmtId="0" fontId="5" fillId="3" borderId="11" xfId="5" applyFont="1" applyFill="1" applyBorder="1" applyAlignment="1">
      <alignment horizontal="center" vertical="center"/>
    </xf>
    <xf numFmtId="0" fontId="7" fillId="3" borderId="9" xfId="5" applyFont="1" applyFill="1" applyBorder="1" applyAlignment="1">
      <alignment horizontal="center" vertical="center"/>
    </xf>
    <xf numFmtId="0" fontId="12" fillId="3" borderId="0" xfId="5" applyFont="1" applyFill="1"/>
    <xf numFmtId="0" fontId="5" fillId="4" borderId="11" xfId="5" applyFont="1" applyFill="1" applyBorder="1" applyAlignment="1">
      <alignment horizontal="center" vertical="center"/>
    </xf>
    <xf numFmtId="0" fontId="4" fillId="4" borderId="0" xfId="5" applyFont="1" applyFill="1"/>
    <xf numFmtId="0" fontId="6" fillId="0" borderId="6" xfId="5" applyFont="1" applyBorder="1"/>
    <xf numFmtId="0" fontId="4" fillId="0" borderId="0" xfId="5" applyFont="1"/>
    <xf numFmtId="0" fontId="5" fillId="3" borderId="6" xfId="5" applyFont="1" applyFill="1" applyBorder="1" applyAlignment="1">
      <alignment horizontal="center" vertical="center" wrapText="1"/>
    </xf>
    <xf numFmtId="0" fontId="5" fillId="3" borderId="6" xfId="5" applyFont="1" applyFill="1" applyBorder="1" applyAlignment="1">
      <alignment horizontal="center" vertical="center"/>
    </xf>
    <xf numFmtId="4" fontId="5" fillId="4" borderId="9" xfId="5" applyNumberFormat="1" applyFont="1" applyFill="1" applyBorder="1" applyAlignment="1">
      <alignment horizontal="center" vertical="center" readingOrder="1"/>
    </xf>
    <xf numFmtId="0" fontId="5" fillId="3" borderId="4" xfId="5" applyFont="1" applyFill="1" applyBorder="1" applyAlignment="1">
      <alignment horizontal="center" vertical="center"/>
    </xf>
    <xf numFmtId="0" fontId="4" fillId="3" borderId="6" xfId="5" applyFont="1" applyFill="1" applyBorder="1"/>
    <xf numFmtId="0" fontId="12" fillId="3" borderId="6" xfId="5" applyFont="1" applyFill="1" applyBorder="1"/>
    <xf numFmtId="0" fontId="6" fillId="3" borderId="6" xfId="5" applyFont="1" applyFill="1" applyBorder="1" applyAlignment="1">
      <alignment horizontal="center" vertical="center"/>
    </xf>
    <xf numFmtId="0" fontId="6" fillId="2" borderId="6" xfId="5" applyFont="1" applyFill="1" applyBorder="1" applyAlignment="1">
      <alignment horizontal="center" vertical="center"/>
    </xf>
    <xf numFmtId="4" fontId="6" fillId="2" borderId="6" xfId="5" applyNumberFormat="1" applyFont="1" applyFill="1" applyBorder="1" applyAlignment="1">
      <alignment horizontal="center" vertical="center" readingOrder="1"/>
    </xf>
    <xf numFmtId="0" fontId="6" fillId="3" borderId="12" xfId="5" applyFont="1" applyFill="1" applyBorder="1" applyAlignment="1">
      <alignment horizontal="center"/>
    </xf>
    <xf numFmtId="0" fontId="6" fillId="3" borderId="13" xfId="5" applyFont="1" applyFill="1" applyBorder="1"/>
    <xf numFmtId="0" fontId="6" fillId="3" borderId="14" xfId="5" applyFont="1" applyFill="1" applyBorder="1"/>
    <xf numFmtId="0" fontId="4" fillId="3" borderId="15" xfId="5" applyFont="1" applyFill="1" applyBorder="1"/>
    <xf numFmtId="0" fontId="13" fillId="3" borderId="0" xfId="5" applyFont="1" applyFill="1"/>
    <xf numFmtId="0" fontId="7" fillId="3" borderId="0" xfId="5" applyFont="1" applyFill="1" applyBorder="1" applyAlignment="1">
      <alignment horizontal="center" vertical="center"/>
    </xf>
    <xf numFmtId="4" fontId="5" fillId="3" borderId="5" xfId="5" applyNumberFormat="1" applyFont="1" applyFill="1" applyBorder="1" applyAlignment="1">
      <alignment horizontal="center"/>
    </xf>
    <xf numFmtId="0" fontId="5" fillId="3" borderId="7" xfId="5" applyFont="1" applyFill="1" applyBorder="1" applyAlignment="1">
      <alignment horizontal="center" vertical="center"/>
    </xf>
    <xf numFmtId="2" fontId="5" fillId="3" borderId="7" xfId="5" applyNumberFormat="1" applyFont="1" applyFill="1" applyBorder="1" applyAlignment="1">
      <alignment vertical="center"/>
    </xf>
    <xf numFmtId="4" fontId="5" fillId="0" borderId="7" xfId="5" applyNumberFormat="1" applyFont="1" applyBorder="1" applyAlignment="1">
      <alignment vertical="center" readingOrder="1"/>
    </xf>
    <xf numFmtId="0" fontId="6" fillId="3" borderId="6" xfId="5" applyFont="1" applyFill="1" applyBorder="1" applyAlignment="1">
      <alignment horizontal="center"/>
    </xf>
    <xf numFmtId="0" fontId="6" fillId="0" borderId="11" xfId="5" applyFont="1" applyBorder="1" applyAlignment="1">
      <alignment horizontal="center"/>
    </xf>
    <xf numFmtId="0" fontId="4" fillId="3" borderId="6" xfId="5" applyFont="1" applyFill="1" applyBorder="1" applyAlignment="1">
      <alignment horizontal="center"/>
    </xf>
    <xf numFmtId="2" fontId="5" fillId="3" borderId="7" xfId="5" applyNumberFormat="1" applyFont="1" applyFill="1" applyBorder="1" applyAlignment="1">
      <alignment horizontal="right" vertical="center"/>
    </xf>
    <xf numFmtId="4" fontId="6" fillId="0" borderId="6" xfId="5" applyNumberFormat="1" applyFont="1" applyBorder="1" applyAlignment="1">
      <alignment horizontal="right"/>
    </xf>
    <xf numFmtId="4" fontId="5" fillId="0" borderId="7" xfId="5" applyNumberFormat="1" applyFont="1" applyBorder="1" applyAlignment="1">
      <alignment horizontal="right" vertical="center" readingOrder="1"/>
    </xf>
    <xf numFmtId="4" fontId="5" fillId="3" borderId="9" xfId="5" applyNumberFormat="1" applyFont="1" applyFill="1" applyBorder="1" applyAlignment="1">
      <alignment horizontal="right" vertical="center" readingOrder="1"/>
    </xf>
    <xf numFmtId="4" fontId="5" fillId="3" borderId="5" xfId="5" applyNumberFormat="1" applyFont="1" applyFill="1" applyBorder="1" applyAlignment="1">
      <alignment horizontal="right" vertical="center" readingOrder="1"/>
    </xf>
    <xf numFmtId="4" fontId="5" fillId="3" borderId="7" xfId="5" applyNumberFormat="1" applyFont="1" applyFill="1" applyBorder="1" applyAlignment="1">
      <alignment horizontal="right" vertical="center" readingOrder="1"/>
    </xf>
    <xf numFmtId="0" fontId="6" fillId="2" borderId="6" xfId="5" applyFont="1" applyFill="1" applyBorder="1" applyAlignment="1">
      <alignment horizontal="right"/>
    </xf>
    <xf numFmtId="4" fontId="5" fillId="3" borderId="6" xfId="5" applyNumberFormat="1" applyFont="1" applyFill="1" applyBorder="1" applyAlignment="1">
      <alignment horizontal="right" vertical="center" wrapText="1" readingOrder="1"/>
    </xf>
    <xf numFmtId="4" fontId="6" fillId="4" borderId="5" xfId="5" applyNumberFormat="1" applyFont="1" applyFill="1" applyBorder="1" applyAlignment="1">
      <alignment horizontal="right" vertical="center" readingOrder="1"/>
    </xf>
    <xf numFmtId="4" fontId="5" fillId="3" borderId="5" xfId="5" applyNumberFormat="1" applyFont="1" applyFill="1" applyBorder="1" applyAlignment="1">
      <alignment horizontal="right" vertical="center" wrapText="1" readingOrder="1"/>
    </xf>
    <xf numFmtId="4" fontId="6" fillId="4" borderId="6" xfId="5" applyNumberFormat="1" applyFont="1" applyFill="1" applyBorder="1" applyAlignment="1">
      <alignment horizontal="right" vertical="center" readingOrder="1"/>
    </xf>
    <xf numFmtId="4" fontId="5" fillId="4" borderId="7" xfId="5" applyNumberFormat="1" applyFont="1" applyFill="1" applyBorder="1" applyAlignment="1">
      <alignment horizontal="right" vertical="center" readingOrder="1"/>
    </xf>
    <xf numFmtId="0" fontId="6" fillId="0" borderId="0" xfId="5" applyFont="1" applyBorder="1" applyAlignment="1">
      <alignment horizontal="center" vertical="center"/>
    </xf>
    <xf numFmtId="0" fontId="6" fillId="0" borderId="0" xfId="5" applyFont="1" applyBorder="1"/>
    <xf numFmtId="4" fontId="6" fillId="0" borderId="0" xfId="5" applyNumberFormat="1" applyFont="1" applyBorder="1" applyAlignment="1">
      <alignment horizontal="center" vertical="center" readingOrder="1"/>
    </xf>
    <xf numFmtId="0" fontId="10" fillId="0" borderId="0" xfId="5" applyFont="1" applyBorder="1"/>
    <xf numFmtId="0" fontId="7" fillId="3" borderId="5" xfId="5" applyFont="1" applyFill="1" applyBorder="1" applyAlignment="1">
      <alignment wrapText="1"/>
    </xf>
    <xf numFmtId="0" fontId="5" fillId="3" borderId="6" xfId="5" applyFont="1" applyFill="1" applyBorder="1" applyAlignment="1">
      <alignment horizontal="center"/>
    </xf>
    <xf numFmtId="0" fontId="5" fillId="3" borderId="6" xfId="5" applyFont="1" applyFill="1" applyBorder="1"/>
    <xf numFmtId="0" fontId="7" fillId="3" borderId="6" xfId="5" applyFont="1" applyFill="1" applyBorder="1" applyAlignment="1">
      <alignment horizontal="center" vertical="center"/>
    </xf>
    <xf numFmtId="4" fontId="5" fillId="3" borderId="6" xfId="5" applyNumberFormat="1" applyFont="1" applyFill="1" applyBorder="1" applyAlignment="1">
      <alignment horizontal="center"/>
    </xf>
    <xf numFmtId="4" fontId="5" fillId="3" borderId="6" xfId="5" applyNumberFormat="1" applyFont="1" applyFill="1" applyBorder="1" applyAlignment="1">
      <alignment horizontal="right" vertical="center" readingOrder="1"/>
    </xf>
    <xf numFmtId="0" fontId="7" fillId="3" borderId="6" xfId="5" applyFont="1" applyFill="1" applyBorder="1"/>
    <xf numFmtId="0" fontId="5" fillId="3" borderId="6" xfId="5" applyFont="1" applyFill="1" applyBorder="1" applyAlignment="1">
      <alignment wrapText="1"/>
    </xf>
    <xf numFmtId="0" fontId="12" fillId="3" borderId="6" xfId="5" applyFont="1" applyFill="1" applyBorder="1" applyAlignment="1">
      <alignment horizontal="right"/>
    </xf>
    <xf numFmtId="4" fontId="5" fillId="3" borderId="6" xfId="5" applyNumberFormat="1" applyFont="1" applyFill="1" applyBorder="1" applyAlignment="1">
      <alignment horizontal="center" vertical="center" readingOrder="1"/>
    </xf>
    <xf numFmtId="0" fontId="7" fillId="3" borderId="5" xfId="5" applyFont="1" applyFill="1" applyBorder="1" applyAlignment="1">
      <alignment horizontal="center" vertical="center"/>
    </xf>
    <xf numFmtId="0" fontId="7" fillId="0" borderId="5" xfId="5" applyFont="1" applyBorder="1" applyAlignment="1">
      <alignment wrapText="1"/>
    </xf>
    <xf numFmtId="0" fontId="5" fillId="3" borderId="5" xfId="5" applyFont="1" applyFill="1" applyBorder="1" applyAlignment="1">
      <alignment horizontal="center"/>
    </xf>
    <xf numFmtId="0" fontId="6" fillId="4" borderId="6" xfId="5" applyFont="1" applyFill="1" applyBorder="1" applyAlignment="1">
      <alignment horizontal="center" vertical="center"/>
    </xf>
    <xf numFmtId="0" fontId="7" fillId="4" borderId="6" xfId="5" applyFont="1" applyFill="1" applyBorder="1" applyAlignment="1">
      <alignment horizontal="center" vertical="center"/>
    </xf>
    <xf numFmtId="4" fontId="5" fillId="4" borderId="6" xfId="5" applyNumberFormat="1" applyFont="1" applyFill="1" applyBorder="1" applyAlignment="1">
      <alignment horizontal="center" vertical="center" readingOrder="1"/>
    </xf>
    <xf numFmtId="4" fontId="5" fillId="4" borderId="6" xfId="5" applyNumberFormat="1" applyFont="1" applyFill="1" applyBorder="1" applyAlignment="1">
      <alignment horizontal="right" vertical="center" readingOrder="1"/>
    </xf>
    <xf numFmtId="0" fontId="16" fillId="3" borderId="7" xfId="5" applyFont="1" applyFill="1" applyBorder="1" applyAlignment="1">
      <alignment wrapText="1"/>
    </xf>
    <xf numFmtId="2" fontId="7" fillId="3" borderId="7" xfId="5" applyNumberFormat="1" applyFont="1" applyFill="1" applyBorder="1" applyAlignment="1">
      <alignment horizontal="center" vertical="center"/>
    </xf>
    <xf numFmtId="4" fontId="7" fillId="0" borderId="7" xfId="5" applyNumberFormat="1" applyFont="1" applyBorder="1" applyAlignment="1">
      <alignment horizontal="center" vertical="center" readingOrder="1"/>
    </xf>
    <xf numFmtId="0" fontId="6" fillId="2" borderId="6" xfId="5" applyFont="1" applyFill="1" applyBorder="1" applyAlignment="1">
      <alignment horizontal="center"/>
    </xf>
    <xf numFmtId="0" fontId="5" fillId="3" borderId="0" xfId="5" applyFont="1" applyFill="1" applyBorder="1" applyAlignment="1">
      <alignment horizontal="center" vertical="center"/>
    </xf>
    <xf numFmtId="0" fontId="12" fillId="3" borderId="0" xfId="5" applyFont="1" applyFill="1" applyBorder="1" applyAlignment="1">
      <alignment horizontal="right"/>
    </xf>
    <xf numFmtId="0" fontId="4" fillId="3" borderId="0" xfId="5" applyFont="1" applyFill="1" applyBorder="1"/>
    <xf numFmtId="2" fontId="5" fillId="3" borderId="5" xfId="5" applyNumberFormat="1" applyFont="1" applyFill="1" applyBorder="1" applyAlignment="1">
      <alignment vertical="center"/>
    </xf>
    <xf numFmtId="2" fontId="5" fillId="3" borderId="5" xfId="5" applyNumberFormat="1" applyFont="1" applyFill="1" applyBorder="1" applyAlignment="1">
      <alignment horizontal="right" vertical="center"/>
    </xf>
    <xf numFmtId="4" fontId="5" fillId="4" borderId="6" xfId="5" applyNumberFormat="1" applyFont="1" applyFill="1" applyBorder="1" applyAlignment="1">
      <alignment horizontal="center"/>
    </xf>
    <xf numFmtId="0" fontId="6" fillId="3" borderId="3" xfId="5" applyFont="1" applyFill="1" applyBorder="1" applyAlignment="1">
      <alignment horizontal="center"/>
    </xf>
    <xf numFmtId="0" fontId="5" fillId="4" borderId="5" xfId="5" applyFont="1" applyFill="1" applyBorder="1" applyAlignment="1">
      <alignment vertical="center"/>
    </xf>
    <xf numFmtId="0" fontId="6" fillId="4" borderId="7" xfId="5" applyFont="1" applyFill="1" applyBorder="1" applyAlignment="1">
      <alignment vertical="center"/>
    </xf>
    <xf numFmtId="0" fontId="6" fillId="4" borderId="6" xfId="5" applyFont="1" applyFill="1" applyBorder="1" applyAlignment="1">
      <alignment vertical="center"/>
    </xf>
    <xf numFmtId="4" fontId="3" fillId="6" borderId="0" xfId="4" applyFont="1" applyFill="1" applyBorder="1" applyAlignment="1">
      <alignment vertical="center"/>
    </xf>
    <xf numFmtId="0" fontId="10" fillId="4" borderId="0" xfId="5" applyFont="1" applyFill="1" applyBorder="1"/>
    <xf numFmtId="0" fontId="1" fillId="3" borderId="0" xfId="5" applyFill="1" applyBorder="1"/>
    <xf numFmtId="0" fontId="1" fillId="4" borderId="0" xfId="5" applyFill="1" applyBorder="1"/>
    <xf numFmtId="0" fontId="4" fillId="0" borderId="0" xfId="5" applyFont="1" applyBorder="1"/>
    <xf numFmtId="0" fontId="4" fillId="4" borderId="0" xfId="5" applyFont="1" applyFill="1" applyBorder="1"/>
    <xf numFmtId="0" fontId="13" fillId="3" borderId="0" xfId="5" applyFont="1" applyFill="1" applyBorder="1"/>
    <xf numFmtId="0" fontId="7" fillId="4" borderId="9" xfId="5" applyFont="1" applyFill="1" applyBorder="1" applyAlignment="1">
      <alignment horizontal="center" vertical="center"/>
    </xf>
    <xf numFmtId="4" fontId="8" fillId="4" borderId="9" xfId="5" applyNumberFormat="1" applyFont="1" applyFill="1" applyBorder="1" applyAlignment="1">
      <alignment horizontal="center"/>
    </xf>
    <xf numFmtId="4" fontId="7" fillId="4" borderId="9" xfId="5" applyNumberFormat="1" applyFont="1" applyFill="1" applyBorder="1" applyAlignment="1">
      <alignment horizontal="center" vertical="center" readingOrder="1"/>
    </xf>
    <xf numFmtId="4" fontId="9" fillId="3" borderId="9" xfId="5" applyNumberFormat="1" applyFont="1" applyFill="1" applyBorder="1" applyAlignment="1">
      <alignment horizontal="right" vertical="center" readingOrder="1"/>
    </xf>
    <xf numFmtId="4" fontId="9" fillId="3" borderId="5" xfId="5" applyNumberFormat="1" applyFont="1" applyFill="1" applyBorder="1" applyAlignment="1">
      <alignment horizontal="right" vertical="center" readingOrder="1"/>
    </xf>
    <xf numFmtId="4" fontId="9" fillId="3" borderId="6" xfId="5" applyNumberFormat="1" applyFont="1" applyFill="1" applyBorder="1" applyAlignment="1">
      <alignment horizontal="right" vertical="center" readingOrder="1"/>
    </xf>
    <xf numFmtId="4" fontId="6" fillId="2" borderId="6" xfId="5" applyNumberFormat="1" applyFont="1" applyFill="1" applyBorder="1" applyAlignment="1">
      <alignment horizontal="right"/>
    </xf>
    <xf numFmtId="0" fontId="12" fillId="3" borderId="18" xfId="5" applyFont="1" applyFill="1" applyBorder="1" applyAlignment="1">
      <alignment horizontal="right"/>
    </xf>
    <xf numFmtId="0" fontId="4" fillId="3" borderId="0" xfId="5" applyFont="1" applyFill="1" applyBorder="1" applyAlignment="1">
      <alignment horizontal="center"/>
    </xf>
    <xf numFmtId="0" fontId="12" fillId="3" borderId="0" xfId="5" applyFont="1" applyFill="1" applyBorder="1"/>
    <xf numFmtId="4" fontId="9" fillId="0" borderId="7" xfId="5" applyNumberFormat="1" applyFont="1" applyBorder="1" applyAlignment="1">
      <alignment horizontal="right" vertical="center" readingOrder="1"/>
    </xf>
    <xf numFmtId="4" fontId="6" fillId="0" borderId="18" xfId="5" applyNumberFormat="1" applyFont="1" applyBorder="1" applyAlignment="1">
      <alignment horizontal="right"/>
    </xf>
    <xf numFmtId="164" fontId="6" fillId="3" borderId="20" xfId="6" applyFont="1" applyFill="1" applyBorder="1" applyAlignment="1">
      <alignment horizontal="right"/>
    </xf>
    <xf numFmtId="164" fontId="6" fillId="3" borderId="21" xfId="6" applyFont="1" applyFill="1" applyBorder="1" applyAlignment="1">
      <alignment horizontal="right"/>
    </xf>
    <xf numFmtId="0" fontId="10" fillId="3" borderId="0" xfId="5" applyFont="1" applyFill="1" applyBorder="1"/>
    <xf numFmtId="0" fontId="6" fillId="3" borderId="0" xfId="5" applyFont="1" applyFill="1" applyBorder="1"/>
    <xf numFmtId="0" fontId="4" fillId="0" borderId="18" xfId="5" applyFont="1" applyBorder="1" applyAlignment="1">
      <alignment horizontal="right"/>
    </xf>
    <xf numFmtId="164" fontId="14" fillId="7" borderId="21" xfId="6" applyFont="1" applyFill="1" applyBorder="1" applyAlignment="1">
      <alignment horizontal="right"/>
    </xf>
    <xf numFmtId="0" fontId="14" fillId="3" borderId="13" xfId="5" applyFont="1" applyFill="1" applyBorder="1" applyAlignment="1">
      <alignment horizontal="right"/>
    </xf>
    <xf numFmtId="0" fontId="14" fillId="3" borderId="14" xfId="5" applyFont="1" applyFill="1" applyBorder="1" applyAlignment="1">
      <alignment horizontal="right"/>
    </xf>
    <xf numFmtId="0" fontId="14" fillId="3" borderId="15" xfId="5" applyFont="1" applyFill="1" applyBorder="1" applyAlignment="1">
      <alignment horizontal="right"/>
    </xf>
    <xf numFmtId="0" fontId="6" fillId="3" borderId="16" xfId="5" applyFont="1" applyFill="1" applyBorder="1" applyAlignment="1">
      <alignment horizontal="left"/>
    </xf>
    <xf numFmtId="0" fontId="6" fillId="3" borderId="1" xfId="5" applyFont="1" applyFill="1" applyBorder="1" applyAlignment="1">
      <alignment horizontal="left"/>
    </xf>
    <xf numFmtId="0" fontId="6" fillId="3" borderId="17" xfId="5" applyFont="1" applyFill="1" applyBorder="1" applyAlignment="1">
      <alignment horizontal="left"/>
    </xf>
    <xf numFmtId="0" fontId="14" fillId="3" borderId="6" xfId="5" applyFont="1" applyFill="1" applyBorder="1" applyAlignment="1">
      <alignment horizontal="center" vertical="center"/>
    </xf>
    <xf numFmtId="0" fontId="5" fillId="5" borderId="2" xfId="5" applyFont="1" applyFill="1" applyBorder="1" applyAlignment="1">
      <alignment horizontal="center" vertical="center" wrapText="1"/>
    </xf>
    <xf numFmtId="0" fontId="5" fillId="5" borderId="3" xfId="5" applyFont="1" applyFill="1" applyBorder="1" applyAlignment="1">
      <alignment horizontal="center" vertical="center" wrapText="1"/>
    </xf>
    <xf numFmtId="1" fontId="15" fillId="8" borderId="0" xfId="3" applyNumberFormat="1" applyFont="1" applyFill="1" applyBorder="1" applyAlignment="1">
      <alignment horizontal="center" vertical="center" wrapText="1"/>
    </xf>
    <xf numFmtId="1" fontId="15" fillId="8" borderId="18" xfId="3" applyNumberFormat="1" applyFont="1" applyFill="1" applyBorder="1" applyAlignment="1">
      <alignment horizontal="center" vertical="center" wrapText="1"/>
    </xf>
    <xf numFmtId="0" fontId="5" fillId="5" borderId="19" xfId="5" applyFont="1" applyFill="1" applyBorder="1" applyAlignment="1">
      <alignment horizontal="center" vertical="center" wrapText="1"/>
    </xf>
    <xf numFmtId="0" fontId="5" fillId="5" borderId="20" xfId="5" applyFont="1" applyFill="1" applyBorder="1" applyAlignment="1">
      <alignment horizontal="center" vertical="center" wrapText="1"/>
    </xf>
    <xf numFmtId="4" fontId="5" fillId="5" borderId="2" xfId="5" applyNumberFormat="1" applyFont="1" applyFill="1" applyBorder="1" applyAlignment="1">
      <alignment horizontal="center" vertical="center" wrapText="1" readingOrder="1"/>
    </xf>
    <xf numFmtId="4" fontId="5" fillId="5" borderId="3" xfId="5" applyNumberFormat="1" applyFont="1" applyFill="1" applyBorder="1" applyAlignment="1">
      <alignment horizontal="center" vertical="center" wrapText="1" readingOrder="1"/>
    </xf>
    <xf numFmtId="0" fontId="5" fillId="5" borderId="2" xfId="5" applyFont="1" applyFill="1" applyBorder="1" applyAlignment="1">
      <alignment horizontal="center" vertical="center"/>
    </xf>
    <xf numFmtId="0" fontId="5" fillId="5" borderId="3" xfId="5" applyFont="1" applyFill="1" applyBorder="1" applyAlignment="1">
      <alignment horizontal="center" vertical="center"/>
    </xf>
  </cellXfs>
  <cellStyles count="7">
    <cellStyle name="Milliers 2 2" xfId="1" xr:uid="{00000000-0005-0000-0000-000001000000}"/>
    <cellStyle name="Milliers 4" xfId="6" xr:uid="{00000000-0005-0000-0000-000002000000}"/>
    <cellStyle name="Normal" xfId="0" builtinId="0"/>
    <cellStyle name="Normal 10" xfId="5" xr:uid="{00000000-0005-0000-0000-000004000000}"/>
    <cellStyle name="Normal 2_BOUSSAKSOU DAKHLA 1" xfId="2" xr:uid="{00000000-0005-0000-0000-000005000000}"/>
    <cellStyle name="Normal 3 2" xfId="3" xr:uid="{00000000-0005-0000-0000-000006000000}"/>
    <cellStyle name="Normal_Bp maaoune" xfId="4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54"/>
  <sheetViews>
    <sheetView tabSelected="1" view="pageBreakPreview" topLeftCell="A97" zoomScale="90" zoomScaleNormal="90" zoomScaleSheetLayoutView="90" workbookViewId="0">
      <selection activeCell="B109" sqref="B109"/>
    </sheetView>
  </sheetViews>
  <sheetFormatPr baseColWidth="10" defaultColWidth="11.42578125" defaultRowHeight="13.5" x14ac:dyDescent="0.25"/>
  <cols>
    <col min="1" max="1" width="10.5703125" style="2" customWidth="1"/>
    <col min="2" max="2" width="76.42578125" style="2" customWidth="1"/>
    <col min="3" max="3" width="10.85546875" style="2" customWidth="1"/>
    <col min="4" max="4" width="14.42578125" style="34" customWidth="1"/>
    <col min="5" max="5" width="19.5703125" style="2" customWidth="1"/>
    <col min="6" max="6" width="24.28515625" style="2" customWidth="1"/>
    <col min="7" max="18" width="11.42578125" style="100"/>
    <col min="19" max="16384" width="11.42578125" style="2"/>
  </cols>
  <sheetData>
    <row r="1" spans="1:18" ht="33.75" customHeight="1" x14ac:dyDescent="0.25"/>
    <row r="2" spans="1:18" s="1" customFormat="1" ht="53.25" customHeight="1" x14ac:dyDescent="0.25">
      <c r="A2" s="142" t="s">
        <v>148</v>
      </c>
      <c r="B2" s="142"/>
      <c r="C2" s="142"/>
      <c r="D2" s="142"/>
      <c r="E2" s="142"/>
      <c r="F2" s="143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</row>
    <row r="3" spans="1:18" ht="62.25" customHeight="1" thickBot="1" x14ac:dyDescent="0.3">
      <c r="A3" s="142" t="s">
        <v>141</v>
      </c>
      <c r="B3" s="142"/>
      <c r="C3" s="142"/>
      <c r="D3" s="142"/>
      <c r="E3" s="142"/>
      <c r="F3" s="143"/>
    </row>
    <row r="4" spans="1:18" ht="32.25" customHeight="1" thickTop="1" x14ac:dyDescent="0.25">
      <c r="A4" s="140" t="s">
        <v>6</v>
      </c>
      <c r="B4" s="148" t="s">
        <v>7</v>
      </c>
      <c r="C4" s="148" t="s">
        <v>2</v>
      </c>
      <c r="D4" s="146" t="s">
        <v>8</v>
      </c>
      <c r="E4" s="140" t="s">
        <v>9</v>
      </c>
      <c r="F4" s="144" t="s">
        <v>10</v>
      </c>
    </row>
    <row r="5" spans="1:18" ht="4.5" customHeight="1" thickBot="1" x14ac:dyDescent="0.3">
      <c r="A5" s="141"/>
      <c r="B5" s="149"/>
      <c r="C5" s="149"/>
      <c r="D5" s="147"/>
      <c r="E5" s="141"/>
      <c r="F5" s="145"/>
    </row>
    <row r="6" spans="1:18" ht="36" customHeight="1" thickTop="1" x14ac:dyDescent="0.25">
      <c r="A6" s="3" t="s">
        <v>11</v>
      </c>
      <c r="B6" s="105" t="s">
        <v>12</v>
      </c>
      <c r="C6" s="115"/>
      <c r="D6" s="116"/>
      <c r="E6" s="117"/>
      <c r="F6" s="117"/>
    </row>
    <row r="7" spans="1:18" ht="18" x14ac:dyDescent="0.25">
      <c r="A7" s="55">
        <v>1</v>
      </c>
      <c r="B7" s="4" t="s">
        <v>130</v>
      </c>
      <c r="C7" s="7" t="s">
        <v>0</v>
      </c>
      <c r="D7" s="8">
        <v>6</v>
      </c>
      <c r="E7" s="64"/>
      <c r="F7" s="118"/>
    </row>
    <row r="8" spans="1:18" ht="18" x14ac:dyDescent="0.25">
      <c r="A8" s="55">
        <f>+A7+1</f>
        <v>2</v>
      </c>
      <c r="B8" s="4" t="s">
        <v>111</v>
      </c>
      <c r="C8" s="53" t="s">
        <v>4</v>
      </c>
      <c r="D8" s="54">
        <v>1</v>
      </c>
      <c r="E8" s="65"/>
      <c r="F8" s="119"/>
    </row>
    <row r="9" spans="1:18" ht="18" x14ac:dyDescent="0.25">
      <c r="A9" s="55">
        <f>+A8+1</f>
        <v>3</v>
      </c>
      <c r="B9" s="83" t="s">
        <v>112</v>
      </c>
      <c r="C9" s="80" t="s">
        <v>2</v>
      </c>
      <c r="D9" s="81">
        <v>12</v>
      </c>
      <c r="E9" s="82"/>
      <c r="F9" s="120"/>
    </row>
    <row r="10" spans="1:18" ht="36" x14ac:dyDescent="0.25">
      <c r="A10" s="55">
        <f>+A9+1</f>
        <v>4</v>
      </c>
      <c r="B10" s="77" t="s">
        <v>5</v>
      </c>
      <c r="C10" s="7" t="s">
        <v>0</v>
      </c>
      <c r="D10" s="8">
        <v>463</v>
      </c>
      <c r="E10" s="64"/>
      <c r="F10" s="118"/>
    </row>
    <row r="11" spans="1:18" ht="18" x14ac:dyDescent="0.25">
      <c r="A11" s="55">
        <f>+A10+1</f>
        <v>5</v>
      </c>
      <c r="B11" s="4" t="s">
        <v>14</v>
      </c>
      <c r="C11" s="7" t="s">
        <v>0</v>
      </c>
      <c r="D11" s="8">
        <f>6+2+2+4</f>
        <v>14</v>
      </c>
      <c r="E11" s="64"/>
      <c r="F11" s="118"/>
    </row>
    <row r="12" spans="1:18" ht="18" x14ac:dyDescent="0.25">
      <c r="A12" s="55">
        <f>+A11+1</f>
        <v>6</v>
      </c>
      <c r="B12" s="4" t="s">
        <v>16</v>
      </c>
      <c r="C12" s="7" t="s">
        <v>0</v>
      </c>
      <c r="D12" s="54">
        <v>6</v>
      </c>
      <c r="E12" s="65"/>
      <c r="F12" s="119"/>
    </row>
    <row r="13" spans="1:18" s="43" customFormat="1" ht="18" x14ac:dyDescent="0.25">
      <c r="A13" s="78"/>
      <c r="B13" s="79" t="s">
        <v>13</v>
      </c>
      <c r="C13" s="80"/>
      <c r="D13" s="81"/>
      <c r="E13" s="82"/>
      <c r="F13" s="82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</row>
    <row r="14" spans="1:18" ht="18" x14ac:dyDescent="0.25">
      <c r="A14" s="24">
        <f>+A12+1</f>
        <v>7</v>
      </c>
      <c r="B14" s="77" t="s">
        <v>131</v>
      </c>
      <c r="C14" s="7" t="s">
        <v>1</v>
      </c>
      <c r="D14" s="8">
        <v>22</v>
      </c>
      <c r="E14" s="64"/>
      <c r="F14" s="118"/>
    </row>
    <row r="15" spans="1:18" ht="18" x14ac:dyDescent="0.25">
      <c r="A15" s="55">
        <f>+A14+1</f>
        <v>8</v>
      </c>
      <c r="B15" s="4" t="s">
        <v>132</v>
      </c>
      <c r="C15" s="53" t="s">
        <v>2</v>
      </c>
      <c r="D15" s="54">
        <v>22</v>
      </c>
      <c r="E15" s="65"/>
      <c r="F15" s="119"/>
    </row>
    <row r="16" spans="1:18" ht="18" x14ac:dyDescent="0.25">
      <c r="A16" s="78"/>
      <c r="B16" s="79" t="s">
        <v>143</v>
      </c>
      <c r="C16" s="80"/>
      <c r="D16" s="81"/>
      <c r="E16" s="82"/>
      <c r="F16" s="82"/>
    </row>
    <row r="17" spans="1:18" ht="18" x14ac:dyDescent="0.25">
      <c r="A17" s="24">
        <f>+A15+1</f>
        <v>9</v>
      </c>
      <c r="B17" s="77" t="s">
        <v>17</v>
      </c>
      <c r="C17" s="7" t="s">
        <v>0</v>
      </c>
      <c r="D17" s="54">
        <v>23</v>
      </c>
      <c r="E17" s="65"/>
      <c r="F17" s="119"/>
    </row>
    <row r="18" spans="1:18" ht="18" x14ac:dyDescent="0.25">
      <c r="A18" s="10"/>
      <c r="B18" s="79" t="s">
        <v>18</v>
      </c>
      <c r="C18" s="80"/>
      <c r="D18" s="81"/>
      <c r="E18" s="82"/>
      <c r="F18" s="82"/>
    </row>
    <row r="19" spans="1:18" ht="18.75" customHeight="1" x14ac:dyDescent="0.25">
      <c r="A19" s="55">
        <f>+A17+1</f>
        <v>10</v>
      </c>
      <c r="B19" s="77" t="s">
        <v>19</v>
      </c>
      <c r="C19" s="7" t="s">
        <v>0</v>
      </c>
      <c r="D19" s="8">
        <v>150</v>
      </c>
      <c r="E19" s="64"/>
      <c r="F19" s="118"/>
    </row>
    <row r="20" spans="1:18" ht="36" customHeight="1" x14ac:dyDescent="0.25">
      <c r="A20" s="55">
        <f>+A19+1</f>
        <v>11</v>
      </c>
      <c r="B20" s="4" t="s">
        <v>20</v>
      </c>
      <c r="C20" s="7" t="s">
        <v>0</v>
      </c>
      <c r="D20" s="8">
        <v>80</v>
      </c>
      <c r="E20" s="64"/>
      <c r="F20" s="118"/>
    </row>
    <row r="21" spans="1:18" ht="15.75" customHeight="1" x14ac:dyDescent="0.25">
      <c r="A21" s="55">
        <f>+A20+1</f>
        <v>12</v>
      </c>
      <c r="B21" s="4" t="s">
        <v>21</v>
      </c>
      <c r="C21" s="7" t="s">
        <v>2</v>
      </c>
      <c r="D21" s="14">
        <v>4</v>
      </c>
      <c r="E21" s="64"/>
      <c r="F21" s="118"/>
    </row>
    <row r="22" spans="1:18" ht="22.5" customHeight="1" x14ac:dyDescent="0.3">
      <c r="A22" s="58"/>
      <c r="B22" s="15" t="s">
        <v>22</v>
      </c>
      <c r="C22" s="15"/>
      <c r="D22" s="15"/>
      <c r="E22" s="67"/>
      <c r="F22" s="121"/>
    </row>
    <row r="23" spans="1:18" ht="7.5" customHeight="1" x14ac:dyDescent="0.25">
      <c r="A23" s="17"/>
      <c r="B23" s="55"/>
      <c r="C23" s="18"/>
      <c r="D23" s="8"/>
      <c r="E23" s="68"/>
      <c r="F23" s="68"/>
    </row>
    <row r="24" spans="1:18" s="23" customFormat="1" ht="24" customHeight="1" x14ac:dyDescent="0.3">
      <c r="A24" s="19" t="s">
        <v>23</v>
      </c>
      <c r="B24" s="20" t="s">
        <v>24</v>
      </c>
      <c r="C24" s="21"/>
      <c r="D24" s="22"/>
      <c r="E24" s="69"/>
      <c r="F24" s="6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</row>
    <row r="25" spans="1:18" ht="18" x14ac:dyDescent="0.25">
      <c r="A25" s="55">
        <f>A21+1</f>
        <v>13</v>
      </c>
      <c r="B25" s="4" t="s">
        <v>110</v>
      </c>
      <c r="C25" s="7" t="s">
        <v>0</v>
      </c>
      <c r="D25" s="8">
        <v>120</v>
      </c>
      <c r="E25" s="64"/>
      <c r="F25" s="118"/>
    </row>
    <row r="26" spans="1:18" ht="20.25" x14ac:dyDescent="0.3">
      <c r="A26" s="58"/>
      <c r="B26" s="15" t="s">
        <v>25</v>
      </c>
      <c r="C26" s="15"/>
      <c r="D26" s="15"/>
      <c r="E26" s="67"/>
      <c r="F26" s="121"/>
    </row>
    <row r="27" spans="1:18" ht="7.5" customHeight="1" x14ac:dyDescent="0.25">
      <c r="A27" s="17"/>
      <c r="B27" s="24"/>
      <c r="C27" s="98"/>
      <c r="D27" s="8"/>
      <c r="E27" s="70"/>
      <c r="F27" s="70"/>
    </row>
    <row r="28" spans="1:18" s="23" customFormat="1" ht="26.25" customHeight="1" x14ac:dyDescent="0.3">
      <c r="A28" s="19" t="s">
        <v>26</v>
      </c>
      <c r="B28" s="25" t="s">
        <v>27</v>
      </c>
      <c r="C28" s="26"/>
      <c r="D28" s="22"/>
      <c r="E28" s="71"/>
      <c r="F28" s="71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</row>
    <row r="29" spans="1:18" ht="24" customHeight="1" x14ac:dyDescent="0.25">
      <c r="A29" s="10"/>
      <c r="B29" s="84" t="s">
        <v>28</v>
      </c>
      <c r="C29" s="80"/>
      <c r="D29" s="81"/>
      <c r="E29" s="85"/>
      <c r="F29" s="120"/>
    </row>
    <row r="30" spans="1:18" ht="18" x14ac:dyDescent="0.25">
      <c r="A30" s="55">
        <f>+A25+1</f>
        <v>14</v>
      </c>
      <c r="B30" s="77" t="s">
        <v>113</v>
      </c>
      <c r="C30" s="53" t="s">
        <v>1</v>
      </c>
      <c r="D30" s="54">
        <v>57</v>
      </c>
      <c r="E30" s="65"/>
      <c r="F30" s="119"/>
      <c r="J30" s="43"/>
    </row>
    <row r="31" spans="1:18" ht="24" customHeight="1" x14ac:dyDescent="0.25">
      <c r="A31" s="10"/>
      <c r="B31" s="84" t="s">
        <v>29</v>
      </c>
      <c r="C31" s="80"/>
      <c r="D31" s="81"/>
      <c r="E31" s="82"/>
      <c r="F31" s="82"/>
    </row>
    <row r="32" spans="1:18" ht="18" x14ac:dyDescent="0.25">
      <c r="A32" s="55">
        <f>+A30+1</f>
        <v>15</v>
      </c>
      <c r="B32" s="77" t="s">
        <v>114</v>
      </c>
      <c r="C32" s="53" t="s">
        <v>1</v>
      </c>
      <c r="D32" s="54">
        <v>45</v>
      </c>
      <c r="E32" s="65"/>
      <c r="F32" s="119"/>
    </row>
    <row r="33" spans="1:6" ht="18" x14ac:dyDescent="0.25">
      <c r="A33" s="10"/>
      <c r="B33" s="79" t="s">
        <v>30</v>
      </c>
      <c r="C33" s="80"/>
      <c r="D33" s="81"/>
      <c r="E33" s="82"/>
      <c r="F33" s="82"/>
    </row>
    <row r="34" spans="1:6" ht="18" x14ac:dyDescent="0.25">
      <c r="A34" s="55">
        <f>+A32+1</f>
        <v>16</v>
      </c>
      <c r="B34" s="77" t="s">
        <v>31</v>
      </c>
      <c r="C34" s="7" t="s">
        <v>1</v>
      </c>
      <c r="D34" s="8">
        <v>170</v>
      </c>
      <c r="E34" s="64"/>
      <c r="F34" s="118"/>
    </row>
    <row r="35" spans="1:6" ht="18" x14ac:dyDescent="0.25">
      <c r="A35" s="55">
        <f>A34+1</f>
        <v>17</v>
      </c>
      <c r="B35" s="4" t="s">
        <v>32</v>
      </c>
      <c r="C35" s="7" t="s">
        <v>1</v>
      </c>
      <c r="D35" s="8">
        <v>45</v>
      </c>
      <c r="E35" s="64"/>
      <c r="F35" s="118"/>
    </row>
    <row r="36" spans="1:6" ht="18" x14ac:dyDescent="0.25">
      <c r="A36" s="55">
        <f>+A35+1</f>
        <v>18</v>
      </c>
      <c r="B36" s="4" t="s">
        <v>33</v>
      </c>
      <c r="C36" s="53" t="s">
        <v>1</v>
      </c>
      <c r="D36" s="12">
        <v>15</v>
      </c>
      <c r="E36" s="65"/>
      <c r="F36" s="119"/>
    </row>
    <row r="37" spans="1:6" ht="18" x14ac:dyDescent="0.25">
      <c r="A37" s="10"/>
      <c r="B37" s="79" t="s">
        <v>34</v>
      </c>
      <c r="C37" s="80"/>
      <c r="D37" s="86"/>
      <c r="E37" s="82"/>
      <c r="F37" s="82"/>
    </row>
    <row r="38" spans="1:6" ht="18" x14ac:dyDescent="0.25">
      <c r="A38" s="55">
        <f>A36+1</f>
        <v>19</v>
      </c>
      <c r="B38" s="77" t="s">
        <v>115</v>
      </c>
      <c r="C38" s="7" t="s">
        <v>2</v>
      </c>
      <c r="D38" s="14">
        <v>3</v>
      </c>
      <c r="E38" s="64"/>
      <c r="F38" s="118"/>
    </row>
    <row r="39" spans="1:6" ht="18" x14ac:dyDescent="0.25">
      <c r="A39" s="55">
        <f>+A38+1</f>
        <v>20</v>
      </c>
      <c r="B39" s="4" t="s">
        <v>35</v>
      </c>
      <c r="C39" s="7" t="s">
        <v>2</v>
      </c>
      <c r="D39" s="14">
        <v>6</v>
      </c>
      <c r="E39" s="64"/>
      <c r="F39" s="118"/>
    </row>
    <row r="40" spans="1:6" ht="18" x14ac:dyDescent="0.25">
      <c r="A40" s="55">
        <f>A39+1</f>
        <v>21</v>
      </c>
      <c r="B40" s="4" t="s">
        <v>36</v>
      </c>
      <c r="C40" s="7" t="s">
        <v>2</v>
      </c>
      <c r="D40" s="14">
        <v>2</v>
      </c>
      <c r="E40" s="64"/>
      <c r="F40" s="118"/>
    </row>
    <row r="41" spans="1:6" ht="18" x14ac:dyDescent="0.25">
      <c r="A41" s="55">
        <f>A40+1</f>
        <v>22</v>
      </c>
      <c r="B41" s="4" t="s">
        <v>37</v>
      </c>
      <c r="C41" s="7" t="s">
        <v>2</v>
      </c>
      <c r="D41" s="14">
        <v>2</v>
      </c>
      <c r="E41" s="64"/>
      <c r="F41" s="118"/>
    </row>
    <row r="42" spans="1:6" ht="18" x14ac:dyDescent="0.25">
      <c r="A42" s="55">
        <f>A41+1</f>
        <v>23</v>
      </c>
      <c r="B42" s="4" t="s">
        <v>38</v>
      </c>
      <c r="C42" s="53" t="s">
        <v>2</v>
      </c>
      <c r="D42" s="54">
        <v>7</v>
      </c>
      <c r="E42" s="65"/>
      <c r="F42" s="119"/>
    </row>
    <row r="43" spans="1:6" ht="18" x14ac:dyDescent="0.25">
      <c r="A43" s="10"/>
      <c r="B43" s="79" t="s">
        <v>39</v>
      </c>
      <c r="C43" s="80"/>
      <c r="D43" s="81"/>
      <c r="E43" s="82"/>
      <c r="F43" s="82"/>
    </row>
    <row r="44" spans="1:6" ht="18" x14ac:dyDescent="0.25">
      <c r="A44" s="55">
        <f>A42+1</f>
        <v>24</v>
      </c>
      <c r="B44" s="77" t="s">
        <v>40</v>
      </c>
      <c r="C44" s="7" t="s">
        <v>2</v>
      </c>
      <c r="D44" s="8">
        <v>5</v>
      </c>
      <c r="E44" s="64"/>
      <c r="F44" s="118"/>
    </row>
    <row r="45" spans="1:6" ht="18" x14ac:dyDescent="0.25">
      <c r="A45" s="55">
        <f>A44+1</f>
        <v>25</v>
      </c>
      <c r="B45" s="4" t="s">
        <v>41</v>
      </c>
      <c r="C45" s="7" t="s">
        <v>2</v>
      </c>
      <c r="D45" s="8">
        <v>2</v>
      </c>
      <c r="E45" s="64"/>
      <c r="F45" s="118"/>
    </row>
    <row r="46" spans="1:6" ht="18" x14ac:dyDescent="0.25">
      <c r="A46" s="55">
        <f>+A45+1</f>
        <v>26</v>
      </c>
      <c r="B46" s="4" t="s">
        <v>42</v>
      </c>
      <c r="C46" s="9" t="s">
        <v>2</v>
      </c>
      <c r="D46" s="12">
        <v>5</v>
      </c>
      <c r="E46" s="65"/>
      <c r="F46" s="119"/>
    </row>
    <row r="47" spans="1:6" ht="18" x14ac:dyDescent="0.25">
      <c r="A47" s="10"/>
      <c r="B47" s="79" t="s">
        <v>43</v>
      </c>
      <c r="C47" s="80"/>
      <c r="D47" s="86"/>
      <c r="E47" s="82"/>
      <c r="F47" s="82"/>
    </row>
    <row r="48" spans="1:6" ht="15.75" customHeight="1" x14ac:dyDescent="0.25">
      <c r="A48" s="55">
        <f>+A46+1</f>
        <v>27</v>
      </c>
      <c r="B48" s="77" t="s">
        <v>44</v>
      </c>
      <c r="C48" s="87" t="s">
        <v>2</v>
      </c>
      <c r="D48" s="14">
        <v>10</v>
      </c>
      <c r="E48" s="64"/>
      <c r="F48" s="118"/>
    </row>
    <row r="49" spans="1:18" ht="15.75" customHeight="1" x14ac:dyDescent="0.25">
      <c r="A49" s="55">
        <f t="shared" ref="A49:A56" si="0">+A48+1</f>
        <v>28</v>
      </c>
      <c r="B49" s="4" t="s">
        <v>133</v>
      </c>
      <c r="C49" s="9" t="s">
        <v>2</v>
      </c>
      <c r="D49" s="14">
        <v>1</v>
      </c>
      <c r="E49" s="64"/>
      <c r="F49" s="118"/>
    </row>
    <row r="50" spans="1:18" ht="15.75" customHeight="1" x14ac:dyDescent="0.25">
      <c r="A50" s="55">
        <f t="shared" si="0"/>
        <v>29</v>
      </c>
      <c r="B50" s="4" t="s">
        <v>45</v>
      </c>
      <c r="C50" s="33" t="s">
        <v>2</v>
      </c>
      <c r="D50" s="14">
        <v>1</v>
      </c>
      <c r="E50" s="64"/>
      <c r="F50" s="118"/>
    </row>
    <row r="51" spans="1:18" ht="18" x14ac:dyDescent="0.25">
      <c r="A51" s="55">
        <f t="shared" si="0"/>
        <v>30</v>
      </c>
      <c r="B51" s="4" t="s">
        <v>124</v>
      </c>
      <c r="C51" s="9" t="s">
        <v>2</v>
      </c>
      <c r="D51" s="8">
        <v>10</v>
      </c>
      <c r="E51" s="64"/>
      <c r="F51" s="118"/>
    </row>
    <row r="52" spans="1:18" ht="18" x14ac:dyDescent="0.25">
      <c r="A52" s="55">
        <f t="shared" si="0"/>
        <v>31</v>
      </c>
      <c r="B52" s="4" t="s">
        <v>46</v>
      </c>
      <c r="C52" s="33" t="s">
        <v>2</v>
      </c>
      <c r="D52" s="8">
        <v>7</v>
      </c>
      <c r="E52" s="64"/>
      <c r="F52" s="118"/>
    </row>
    <row r="53" spans="1:18" ht="18" x14ac:dyDescent="0.25">
      <c r="A53" s="55">
        <f t="shared" si="0"/>
        <v>32</v>
      </c>
      <c r="B53" s="4" t="s">
        <v>134</v>
      </c>
      <c r="C53" s="9" t="s">
        <v>2</v>
      </c>
      <c r="D53" s="8">
        <v>3</v>
      </c>
      <c r="E53" s="64"/>
      <c r="F53" s="118"/>
    </row>
    <row r="54" spans="1:18" ht="21.75" customHeight="1" x14ac:dyDescent="0.25">
      <c r="A54" s="55">
        <f t="shared" si="0"/>
        <v>33</v>
      </c>
      <c r="B54" s="4" t="s">
        <v>47</v>
      </c>
      <c r="C54" s="9" t="s">
        <v>2</v>
      </c>
      <c r="D54" s="14">
        <v>2</v>
      </c>
      <c r="E54" s="64"/>
      <c r="F54" s="118"/>
    </row>
    <row r="55" spans="1:18" ht="21.75" customHeight="1" x14ac:dyDescent="0.25">
      <c r="A55" s="55">
        <f t="shared" si="0"/>
        <v>34</v>
      </c>
      <c r="B55" s="4" t="s">
        <v>120</v>
      </c>
      <c r="C55" s="33" t="s">
        <v>2</v>
      </c>
      <c r="D55" s="14">
        <v>1</v>
      </c>
      <c r="E55" s="64"/>
      <c r="F55" s="118"/>
    </row>
    <row r="56" spans="1:18" ht="21.75" customHeight="1" x14ac:dyDescent="0.25">
      <c r="A56" s="55">
        <f t="shared" si="0"/>
        <v>35</v>
      </c>
      <c r="B56" s="4" t="s">
        <v>116</v>
      </c>
      <c r="C56" s="7" t="s">
        <v>2</v>
      </c>
      <c r="D56" s="14">
        <v>2</v>
      </c>
      <c r="E56" s="64"/>
      <c r="F56" s="118"/>
    </row>
    <row r="57" spans="1:18" ht="20.25" x14ac:dyDescent="0.3">
      <c r="A57" s="58"/>
      <c r="B57" s="15" t="s">
        <v>48</v>
      </c>
      <c r="C57" s="15"/>
      <c r="D57" s="15"/>
      <c r="E57" s="67"/>
      <c r="F57" s="121"/>
    </row>
    <row r="58" spans="1:18" s="27" customFormat="1" ht="12" customHeight="1" x14ac:dyDescent="0.25">
      <c r="A58" s="17"/>
      <c r="B58" s="55"/>
      <c r="C58" s="18"/>
      <c r="D58" s="8"/>
      <c r="E58" s="65"/>
      <c r="F58" s="65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</row>
    <row r="59" spans="1:18" s="31" customFormat="1" ht="27.75" customHeight="1" x14ac:dyDescent="0.2">
      <c r="A59" s="19" t="s">
        <v>49</v>
      </c>
      <c r="B59" s="106" t="s">
        <v>50</v>
      </c>
      <c r="C59" s="29"/>
      <c r="D59" s="30"/>
      <c r="E59" s="72"/>
      <c r="F59" s="72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</row>
    <row r="60" spans="1:18" s="27" customFormat="1" ht="18" x14ac:dyDescent="0.25">
      <c r="A60" s="32"/>
      <c r="B60" s="94" t="s">
        <v>50</v>
      </c>
      <c r="C60" s="5"/>
      <c r="D60" s="6"/>
      <c r="E60" s="66"/>
      <c r="F60" s="66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</row>
    <row r="61" spans="1:18" ht="18" x14ac:dyDescent="0.25">
      <c r="A61" s="55">
        <f>+A56+1</f>
        <v>36</v>
      </c>
      <c r="B61" s="4" t="s">
        <v>117</v>
      </c>
      <c r="C61" s="33" t="s">
        <v>2</v>
      </c>
      <c r="D61" s="8">
        <v>2</v>
      </c>
      <c r="E61" s="64"/>
      <c r="F61" s="118"/>
    </row>
    <row r="62" spans="1:18" ht="20.25" x14ac:dyDescent="0.3">
      <c r="A62" s="58"/>
      <c r="B62" s="15" t="s">
        <v>144</v>
      </c>
      <c r="C62" s="15"/>
      <c r="D62" s="15"/>
      <c r="E62" s="67"/>
      <c r="F62" s="121"/>
    </row>
    <row r="63" spans="1:18" s="27" customFormat="1" ht="9" customHeight="1" x14ac:dyDescent="0.25">
      <c r="A63" s="17"/>
      <c r="B63" s="55"/>
      <c r="C63" s="18"/>
      <c r="D63" s="8"/>
      <c r="E63" s="99"/>
      <c r="F63" s="122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</row>
    <row r="64" spans="1:18" s="31" customFormat="1" ht="30.75" customHeight="1" x14ac:dyDescent="0.2">
      <c r="A64" s="90" t="s">
        <v>51</v>
      </c>
      <c r="B64" s="107" t="s">
        <v>52</v>
      </c>
      <c r="C64" s="91"/>
      <c r="D64" s="92"/>
      <c r="E64" s="93"/>
      <c r="F64" s="93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</row>
    <row r="65" spans="1:6" ht="18" x14ac:dyDescent="0.25">
      <c r="A65" s="89"/>
      <c r="B65" s="11" t="s">
        <v>53</v>
      </c>
      <c r="C65" s="53"/>
      <c r="D65" s="8"/>
      <c r="E65" s="99"/>
      <c r="F65" s="118"/>
    </row>
    <row r="66" spans="1:6" ht="21.75" customHeight="1" x14ac:dyDescent="0.25">
      <c r="A66" s="55">
        <f>+A61+1</f>
        <v>37</v>
      </c>
      <c r="B66" s="4" t="s">
        <v>54</v>
      </c>
      <c r="C66" s="87" t="s">
        <v>1</v>
      </c>
      <c r="D66" s="54">
        <v>67</v>
      </c>
      <c r="E66" s="65"/>
      <c r="F66" s="119"/>
    </row>
    <row r="67" spans="1:6" ht="18" x14ac:dyDescent="0.25">
      <c r="A67" s="10"/>
      <c r="B67" s="79" t="s">
        <v>55</v>
      </c>
      <c r="C67" s="80"/>
      <c r="D67" s="81"/>
      <c r="E67" s="82"/>
      <c r="F67" s="82"/>
    </row>
    <row r="68" spans="1:6" ht="20.25" customHeight="1" x14ac:dyDescent="0.25">
      <c r="A68" s="55">
        <f>+A66+1</f>
        <v>38</v>
      </c>
      <c r="B68" s="77" t="s">
        <v>125</v>
      </c>
      <c r="C68" s="33" t="s">
        <v>2</v>
      </c>
      <c r="D68" s="8">
        <v>1</v>
      </c>
      <c r="E68" s="64"/>
      <c r="F68" s="118"/>
    </row>
    <row r="69" spans="1:6" ht="20.25" customHeight="1" x14ac:dyDescent="0.25">
      <c r="A69" s="55">
        <f>+A68+1</f>
        <v>39</v>
      </c>
      <c r="B69" s="4" t="s">
        <v>118</v>
      </c>
      <c r="C69" s="87" t="s">
        <v>2</v>
      </c>
      <c r="D69" s="54">
        <v>1</v>
      </c>
      <c r="E69" s="65"/>
      <c r="F69" s="119"/>
    </row>
    <row r="70" spans="1:6" ht="18" x14ac:dyDescent="0.25">
      <c r="A70" s="10"/>
      <c r="B70" s="79" t="s">
        <v>56</v>
      </c>
      <c r="C70" s="80"/>
      <c r="D70" s="81"/>
      <c r="E70" s="82"/>
      <c r="F70" s="82"/>
    </row>
    <row r="71" spans="1:6" ht="21.75" customHeight="1" x14ac:dyDescent="0.25">
      <c r="A71" s="55">
        <f>+A69+1</f>
        <v>40</v>
      </c>
      <c r="B71" s="77" t="s">
        <v>57</v>
      </c>
      <c r="C71" s="7" t="s">
        <v>2</v>
      </c>
      <c r="D71" s="8">
        <v>35</v>
      </c>
      <c r="E71" s="64"/>
      <c r="F71" s="118"/>
    </row>
    <row r="72" spans="1:6" ht="21.75" customHeight="1" x14ac:dyDescent="0.25">
      <c r="A72" s="55">
        <f>+A71+1</f>
        <v>41</v>
      </c>
      <c r="B72" s="4" t="s">
        <v>58</v>
      </c>
      <c r="C72" s="7" t="s">
        <v>2</v>
      </c>
      <c r="D72" s="8">
        <v>12</v>
      </c>
      <c r="E72" s="64"/>
      <c r="F72" s="118"/>
    </row>
    <row r="73" spans="1:6" ht="21.75" customHeight="1" x14ac:dyDescent="0.25">
      <c r="A73" s="55">
        <f>+A72+1</f>
        <v>42</v>
      </c>
      <c r="B73" s="4" t="s">
        <v>59</v>
      </c>
      <c r="C73" s="7" t="s">
        <v>2</v>
      </c>
      <c r="D73" s="8">
        <v>3</v>
      </c>
      <c r="E73" s="64"/>
      <c r="F73" s="118"/>
    </row>
    <row r="74" spans="1:6" ht="21.75" customHeight="1" x14ac:dyDescent="0.25">
      <c r="A74" s="55">
        <f>+A73+1</f>
        <v>43</v>
      </c>
      <c r="B74" s="4" t="s">
        <v>60</v>
      </c>
      <c r="C74" s="7" t="s">
        <v>2</v>
      </c>
      <c r="D74" s="8">
        <v>7</v>
      </c>
      <c r="E74" s="64"/>
      <c r="F74" s="118"/>
    </row>
    <row r="75" spans="1:6" ht="21.75" customHeight="1" x14ac:dyDescent="0.25">
      <c r="A75" s="55">
        <f>+A74+1</f>
        <v>44</v>
      </c>
      <c r="B75" s="4" t="s">
        <v>61</v>
      </c>
      <c r="C75" s="7" t="s">
        <v>2</v>
      </c>
      <c r="D75" s="8">
        <v>7</v>
      </c>
      <c r="E75" s="64"/>
      <c r="F75" s="118"/>
    </row>
    <row r="76" spans="1:6" ht="18" x14ac:dyDescent="0.25">
      <c r="A76" s="55">
        <f>+A75+1</f>
        <v>45</v>
      </c>
      <c r="B76" s="4" t="s">
        <v>62</v>
      </c>
      <c r="C76" s="53" t="s">
        <v>2</v>
      </c>
      <c r="D76" s="54">
        <v>22</v>
      </c>
      <c r="E76" s="65"/>
      <c r="F76" s="119"/>
    </row>
    <row r="77" spans="1:6" ht="18" x14ac:dyDescent="0.25">
      <c r="A77" s="10"/>
      <c r="B77" s="79" t="s">
        <v>63</v>
      </c>
      <c r="C77" s="80"/>
      <c r="D77" s="81"/>
      <c r="E77" s="82"/>
      <c r="F77" s="82"/>
    </row>
    <row r="78" spans="1:6" ht="18" x14ac:dyDescent="0.25">
      <c r="A78" s="55">
        <f>+A76+1</f>
        <v>46</v>
      </c>
      <c r="B78" s="77" t="s">
        <v>64</v>
      </c>
      <c r="C78" s="7" t="s">
        <v>2</v>
      </c>
      <c r="D78" s="8">
        <v>15</v>
      </c>
      <c r="E78" s="64"/>
      <c r="F78" s="118"/>
    </row>
    <row r="79" spans="1:6" ht="18" x14ac:dyDescent="0.25">
      <c r="A79" s="55">
        <f>+A78+1</f>
        <v>47</v>
      </c>
      <c r="B79" s="4" t="s">
        <v>65</v>
      </c>
      <c r="C79" s="7" t="s">
        <v>2</v>
      </c>
      <c r="D79" s="8">
        <v>7</v>
      </c>
      <c r="E79" s="64"/>
      <c r="F79" s="118"/>
    </row>
    <row r="80" spans="1:6" ht="18" x14ac:dyDescent="0.25">
      <c r="A80" s="55">
        <f>+A79+1</f>
        <v>48</v>
      </c>
      <c r="B80" s="4" t="s">
        <v>66</v>
      </c>
      <c r="C80" s="53" t="s">
        <v>2</v>
      </c>
      <c r="D80" s="54">
        <v>3</v>
      </c>
      <c r="E80" s="65"/>
      <c r="F80" s="119"/>
    </row>
    <row r="81" spans="1:18" ht="18" x14ac:dyDescent="0.25">
      <c r="A81" s="10"/>
      <c r="B81" s="79" t="s">
        <v>67</v>
      </c>
      <c r="C81" s="80"/>
      <c r="D81" s="81"/>
      <c r="E81" s="82"/>
      <c r="F81" s="82"/>
    </row>
    <row r="82" spans="1:18" ht="18" x14ac:dyDescent="0.25">
      <c r="A82" s="55">
        <f>+A80+1</f>
        <v>49</v>
      </c>
      <c r="B82" s="77" t="s">
        <v>68</v>
      </c>
      <c r="C82" s="7" t="s">
        <v>2</v>
      </c>
      <c r="D82" s="8">
        <v>7</v>
      </c>
      <c r="E82" s="64"/>
      <c r="F82" s="118"/>
    </row>
    <row r="83" spans="1:18" ht="18" x14ac:dyDescent="0.25">
      <c r="A83" s="55">
        <f t="shared" ref="A83:A88" si="1">+A82+1</f>
        <v>50</v>
      </c>
      <c r="B83" s="4" t="s">
        <v>69</v>
      </c>
      <c r="C83" s="7" t="s">
        <v>2</v>
      </c>
      <c r="D83" s="8">
        <v>68</v>
      </c>
      <c r="E83" s="64"/>
      <c r="F83" s="118"/>
    </row>
    <row r="84" spans="1:18" ht="18" x14ac:dyDescent="0.25">
      <c r="A84" s="55">
        <f t="shared" si="1"/>
        <v>51</v>
      </c>
      <c r="B84" s="4" t="s">
        <v>119</v>
      </c>
      <c r="C84" s="7" t="s">
        <v>2</v>
      </c>
      <c r="D84" s="8">
        <v>12</v>
      </c>
      <c r="E84" s="64"/>
      <c r="F84" s="118"/>
    </row>
    <row r="85" spans="1:18" ht="18" x14ac:dyDescent="0.25">
      <c r="A85" s="55">
        <f t="shared" si="1"/>
        <v>52</v>
      </c>
      <c r="B85" s="4" t="s">
        <v>70</v>
      </c>
      <c r="C85" s="7" t="s">
        <v>2</v>
      </c>
      <c r="D85" s="8">
        <v>4</v>
      </c>
      <c r="E85" s="64"/>
      <c r="F85" s="118"/>
    </row>
    <row r="86" spans="1:18" ht="21" customHeight="1" x14ac:dyDescent="0.25">
      <c r="A86" s="55">
        <f t="shared" si="1"/>
        <v>53</v>
      </c>
      <c r="B86" s="4" t="s">
        <v>71</v>
      </c>
      <c r="C86" s="7" t="s">
        <v>2</v>
      </c>
      <c r="D86" s="8">
        <v>5</v>
      </c>
      <c r="E86" s="64"/>
      <c r="F86" s="118"/>
    </row>
    <row r="87" spans="1:18" ht="36" x14ac:dyDescent="0.25">
      <c r="A87" s="55">
        <f t="shared" si="1"/>
        <v>54</v>
      </c>
      <c r="B87" s="4" t="s">
        <v>72</v>
      </c>
      <c r="C87" s="7" t="s">
        <v>2</v>
      </c>
      <c r="D87" s="8">
        <v>5</v>
      </c>
      <c r="E87" s="64"/>
      <c r="F87" s="118"/>
    </row>
    <row r="88" spans="1:18" ht="18" x14ac:dyDescent="0.25">
      <c r="A88" s="55">
        <f t="shared" si="1"/>
        <v>55</v>
      </c>
      <c r="B88" s="4" t="s">
        <v>73</v>
      </c>
      <c r="C88" s="53" t="s">
        <v>4</v>
      </c>
      <c r="D88" s="54">
        <v>1</v>
      </c>
      <c r="E88" s="65"/>
      <c r="F88" s="119"/>
    </row>
    <row r="89" spans="1:18" ht="18" x14ac:dyDescent="0.25">
      <c r="A89" s="10"/>
      <c r="B89" s="79" t="s">
        <v>74</v>
      </c>
      <c r="C89" s="80"/>
      <c r="D89" s="81"/>
      <c r="E89" s="82"/>
      <c r="F89" s="82"/>
    </row>
    <row r="90" spans="1:18" ht="21" customHeight="1" x14ac:dyDescent="0.25">
      <c r="A90" s="55">
        <f>+A88+1</f>
        <v>56</v>
      </c>
      <c r="B90" s="88" t="s">
        <v>75</v>
      </c>
      <c r="C90" s="7" t="s">
        <v>2</v>
      </c>
      <c r="D90" s="8">
        <v>3</v>
      </c>
      <c r="E90" s="64"/>
      <c r="F90" s="118"/>
    </row>
    <row r="91" spans="1:18" ht="21" customHeight="1" x14ac:dyDescent="0.25">
      <c r="A91" s="55">
        <f>+A90+1</f>
        <v>57</v>
      </c>
      <c r="B91" s="4" t="s">
        <v>76</v>
      </c>
      <c r="C91" s="7" t="s">
        <v>2</v>
      </c>
      <c r="D91" s="8">
        <v>11</v>
      </c>
      <c r="E91" s="64"/>
      <c r="F91" s="118"/>
    </row>
    <row r="92" spans="1:18" ht="25.5" customHeight="1" x14ac:dyDescent="0.3">
      <c r="A92" s="58"/>
      <c r="B92" s="15" t="s">
        <v>77</v>
      </c>
      <c r="C92" s="15"/>
      <c r="D92" s="15"/>
      <c r="E92" s="67"/>
      <c r="F92" s="121"/>
    </row>
    <row r="93" spans="1:18" ht="9.75" customHeight="1" x14ac:dyDescent="0.25">
      <c r="A93" s="123"/>
      <c r="B93" s="100"/>
      <c r="C93" s="100"/>
      <c r="D93" s="124"/>
      <c r="E93" s="99"/>
      <c r="F93" s="122"/>
    </row>
    <row r="94" spans="1:18" s="23" customFormat="1" ht="25.5" customHeight="1" x14ac:dyDescent="0.3">
      <c r="A94" s="90" t="s">
        <v>136</v>
      </c>
      <c r="B94" s="25" t="s">
        <v>81</v>
      </c>
      <c r="C94" s="26"/>
      <c r="D94" s="103"/>
      <c r="E94" s="93"/>
      <c r="F94" s="93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</row>
    <row r="95" spans="1:18" ht="36" x14ac:dyDescent="0.25">
      <c r="A95" s="24">
        <f>+A91+1</f>
        <v>58</v>
      </c>
      <c r="B95" s="77" t="s">
        <v>82</v>
      </c>
      <c r="C95" s="7" t="s">
        <v>2</v>
      </c>
      <c r="D95" s="101">
        <v>3</v>
      </c>
      <c r="E95" s="102"/>
      <c r="F95" s="118"/>
    </row>
    <row r="96" spans="1:18" ht="18" x14ac:dyDescent="0.25">
      <c r="A96" s="55">
        <f>+A95+1</f>
        <v>59</v>
      </c>
      <c r="B96" s="4" t="s">
        <v>83</v>
      </c>
      <c r="C96" s="7" t="s">
        <v>2</v>
      </c>
      <c r="D96" s="56">
        <v>4</v>
      </c>
      <c r="E96" s="61"/>
      <c r="F96" s="118"/>
    </row>
    <row r="97" spans="1:18" ht="18" x14ac:dyDescent="0.25">
      <c r="A97" s="55">
        <f>+A96+1</f>
        <v>60</v>
      </c>
      <c r="B97" s="4" t="s">
        <v>84</v>
      </c>
      <c r="C97" s="7" t="s">
        <v>2</v>
      </c>
      <c r="D97" s="56">
        <v>4</v>
      </c>
      <c r="E97" s="61"/>
      <c r="F97" s="118"/>
    </row>
    <row r="98" spans="1:18" ht="20.25" x14ac:dyDescent="0.3">
      <c r="A98" s="58"/>
      <c r="B98" s="15" t="s">
        <v>147</v>
      </c>
      <c r="C98" s="15"/>
      <c r="D98" s="15"/>
      <c r="E98" s="67"/>
      <c r="F98" s="121"/>
    </row>
    <row r="99" spans="1:18" s="38" customFormat="1" ht="10.5" customHeight="1" x14ac:dyDescent="0.3">
      <c r="A99" s="59"/>
      <c r="B99" s="37"/>
      <c r="C99" s="37"/>
      <c r="D99" s="37"/>
      <c r="E99" s="62"/>
      <c r="F99" s="6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</row>
    <row r="100" spans="1:18" ht="20.25" x14ac:dyDescent="0.3">
      <c r="A100" s="39"/>
      <c r="B100" s="28" t="s">
        <v>85</v>
      </c>
      <c r="C100" s="40"/>
      <c r="D100" s="14"/>
      <c r="E100" s="99"/>
      <c r="F100" s="122"/>
    </row>
    <row r="101" spans="1:18" s="36" customFormat="1" ht="24.75" customHeight="1" x14ac:dyDescent="0.3">
      <c r="A101" s="35" t="s">
        <v>78</v>
      </c>
      <c r="B101" s="25" t="s">
        <v>87</v>
      </c>
      <c r="C101" s="29"/>
      <c r="D101" s="41"/>
      <c r="E101" s="72"/>
      <c r="F101" s="72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</row>
    <row r="102" spans="1:18" ht="18" x14ac:dyDescent="0.25">
      <c r="A102" s="55">
        <f>+A97+1</f>
        <v>61</v>
      </c>
      <c r="B102" s="4" t="s">
        <v>127</v>
      </c>
      <c r="C102" s="95" t="s">
        <v>2</v>
      </c>
      <c r="D102" s="56">
        <v>12</v>
      </c>
      <c r="E102" s="61"/>
      <c r="F102" s="118"/>
    </row>
    <row r="103" spans="1:18" ht="18" x14ac:dyDescent="0.25">
      <c r="A103" s="55">
        <f>+A102+1</f>
        <v>62</v>
      </c>
      <c r="B103" s="4" t="s">
        <v>109</v>
      </c>
      <c r="C103" s="95" t="s">
        <v>2</v>
      </c>
      <c r="D103" s="56">
        <v>30</v>
      </c>
      <c r="E103" s="61"/>
      <c r="F103" s="118"/>
    </row>
    <row r="104" spans="1:18" ht="18" x14ac:dyDescent="0.25">
      <c r="A104" s="55">
        <f>+A103+1</f>
        <v>63</v>
      </c>
      <c r="B104" s="4" t="s">
        <v>88</v>
      </c>
      <c r="C104" s="95" t="s">
        <v>0</v>
      </c>
      <c r="D104" s="56">
        <v>47.3</v>
      </c>
      <c r="E104" s="61"/>
      <c r="F104" s="118"/>
    </row>
    <row r="105" spans="1:18" ht="18" x14ac:dyDescent="0.25">
      <c r="A105" s="55">
        <f>+A104+1</f>
        <v>64</v>
      </c>
      <c r="B105" s="4" t="s">
        <v>145</v>
      </c>
      <c r="C105" s="95" t="s">
        <v>0</v>
      </c>
      <c r="D105" s="56">
        <v>9.3000000000000007</v>
      </c>
      <c r="E105" s="61"/>
      <c r="F105" s="118"/>
    </row>
    <row r="106" spans="1:18" ht="20.25" x14ac:dyDescent="0.3">
      <c r="A106" s="58"/>
      <c r="B106" s="15" t="s">
        <v>89</v>
      </c>
      <c r="C106" s="15"/>
      <c r="D106" s="15"/>
      <c r="E106" s="67"/>
      <c r="F106" s="121"/>
    </row>
    <row r="107" spans="1:18" ht="11.25" customHeight="1" x14ac:dyDescent="0.25">
      <c r="A107" s="42"/>
      <c r="B107" s="13"/>
      <c r="C107" s="53"/>
      <c r="D107" s="12"/>
      <c r="E107" s="99"/>
      <c r="F107" s="122"/>
    </row>
    <row r="108" spans="1:18" s="36" customFormat="1" ht="20.25" x14ac:dyDescent="0.3">
      <c r="A108" s="35" t="s">
        <v>79</v>
      </c>
      <c r="B108" s="25" t="s">
        <v>91</v>
      </c>
      <c r="C108" s="29"/>
      <c r="D108" s="30"/>
      <c r="E108" s="72"/>
      <c r="F108" s="72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</row>
    <row r="109" spans="1:18" ht="57" customHeight="1" x14ac:dyDescent="0.25">
      <c r="A109" s="55">
        <f>1+A105</f>
        <v>65</v>
      </c>
      <c r="B109" s="4" t="s">
        <v>92</v>
      </c>
      <c r="C109" s="9" t="s">
        <v>0</v>
      </c>
      <c r="D109" s="56">
        <v>13</v>
      </c>
      <c r="E109" s="61"/>
      <c r="F109" s="118"/>
    </row>
    <row r="110" spans="1:18" ht="20.25" x14ac:dyDescent="0.3">
      <c r="A110" s="58"/>
      <c r="B110" s="15" t="s">
        <v>93</v>
      </c>
      <c r="C110" s="15"/>
      <c r="D110" s="15"/>
      <c r="E110" s="67"/>
      <c r="F110" s="121"/>
    </row>
    <row r="111" spans="1:18" ht="7.5" customHeight="1" x14ac:dyDescent="0.25">
      <c r="A111" s="123"/>
      <c r="B111" s="100"/>
      <c r="C111" s="100"/>
      <c r="D111" s="124"/>
      <c r="E111" s="99"/>
      <c r="F111" s="122"/>
    </row>
    <row r="112" spans="1:18" s="36" customFormat="1" ht="23.25" customHeight="1" x14ac:dyDescent="0.3">
      <c r="A112" s="35" t="s">
        <v>80</v>
      </c>
      <c r="B112" s="28" t="s">
        <v>94</v>
      </c>
      <c r="C112" s="29"/>
      <c r="D112" s="30"/>
      <c r="E112" s="72"/>
      <c r="F112" s="72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</row>
    <row r="113" spans="1:18" s="36" customFormat="1" ht="18" x14ac:dyDescent="0.25">
      <c r="A113" s="55">
        <f>1+A109</f>
        <v>66</v>
      </c>
      <c r="B113" s="4" t="s">
        <v>121</v>
      </c>
      <c r="C113" s="9" t="s">
        <v>0</v>
      </c>
      <c r="D113" s="57">
        <v>9.8000000000000007</v>
      </c>
      <c r="E113" s="63"/>
      <c r="F113" s="125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</row>
    <row r="114" spans="1:18" s="36" customFormat="1" ht="18" x14ac:dyDescent="0.25">
      <c r="A114" s="55">
        <f>1+A113</f>
        <v>67</v>
      </c>
      <c r="B114" s="4" t="s">
        <v>128</v>
      </c>
      <c r="C114" s="96" t="s">
        <v>0</v>
      </c>
      <c r="D114" s="57">
        <f>32*0.6*0.9</f>
        <v>17.28</v>
      </c>
      <c r="E114" s="63"/>
      <c r="F114" s="125"/>
      <c r="G114" s="113"/>
      <c r="H114" s="113"/>
      <c r="I114" s="113"/>
      <c r="J114" s="113"/>
      <c r="K114" s="113"/>
      <c r="L114" s="113"/>
      <c r="M114" s="113"/>
      <c r="N114" s="113"/>
      <c r="O114" s="113"/>
      <c r="P114" s="113"/>
      <c r="Q114" s="113"/>
      <c r="R114" s="113"/>
    </row>
    <row r="115" spans="1:18" s="36" customFormat="1" ht="18" x14ac:dyDescent="0.25">
      <c r="A115" s="55">
        <f>1+A114</f>
        <v>68</v>
      </c>
      <c r="B115" s="4" t="s">
        <v>129</v>
      </c>
      <c r="C115" s="96" t="s">
        <v>1</v>
      </c>
      <c r="D115" s="57">
        <v>9.6999999999999993</v>
      </c>
      <c r="E115" s="63"/>
      <c r="F115" s="125"/>
      <c r="G115" s="113"/>
      <c r="H115" s="113"/>
      <c r="I115" s="113"/>
      <c r="J115" s="113"/>
      <c r="K115" s="113"/>
      <c r="L115" s="113"/>
      <c r="M115" s="113"/>
      <c r="N115" s="113"/>
      <c r="O115" s="113"/>
      <c r="P115" s="113"/>
      <c r="Q115" s="113"/>
      <c r="R115" s="113"/>
    </row>
    <row r="116" spans="1:18" ht="20.25" x14ac:dyDescent="0.3">
      <c r="A116" s="58"/>
      <c r="B116" s="15" t="s">
        <v>95</v>
      </c>
      <c r="C116" s="15"/>
      <c r="D116" s="15"/>
      <c r="E116" s="67"/>
      <c r="F116" s="121"/>
    </row>
    <row r="117" spans="1:18" x14ac:dyDescent="0.25">
      <c r="A117" s="60"/>
      <c r="B117" s="43"/>
      <c r="C117" s="43"/>
      <c r="D117" s="44"/>
      <c r="E117" s="99"/>
      <c r="F117" s="122"/>
    </row>
    <row r="118" spans="1:18" s="36" customFormat="1" ht="24.75" customHeight="1" x14ac:dyDescent="0.3">
      <c r="A118" s="35" t="s">
        <v>86</v>
      </c>
      <c r="B118" s="28" t="s">
        <v>96</v>
      </c>
      <c r="C118" s="29"/>
      <c r="D118" s="30"/>
      <c r="E118" s="72"/>
      <c r="F118" s="72"/>
      <c r="G118" s="113"/>
      <c r="H118" s="113"/>
      <c r="I118" s="113"/>
      <c r="J118" s="113"/>
      <c r="K118" s="113"/>
      <c r="L118" s="113"/>
      <c r="M118" s="113"/>
      <c r="N118" s="113"/>
      <c r="O118" s="113"/>
      <c r="P118" s="113"/>
      <c r="Q118" s="113"/>
      <c r="R118" s="113"/>
    </row>
    <row r="119" spans="1:18" ht="18" x14ac:dyDescent="0.25">
      <c r="A119" s="55">
        <f>+A115+1</f>
        <v>69</v>
      </c>
      <c r="B119" s="4" t="s">
        <v>122</v>
      </c>
      <c r="C119" s="9" t="s">
        <v>0</v>
      </c>
      <c r="D119" s="56">
        <v>1430</v>
      </c>
      <c r="E119" s="61"/>
      <c r="F119" s="118"/>
    </row>
    <row r="120" spans="1:18" ht="18" x14ac:dyDescent="0.25">
      <c r="A120" s="55">
        <f>+A119+1</f>
        <v>70</v>
      </c>
      <c r="B120" s="4" t="s">
        <v>135</v>
      </c>
      <c r="C120" s="9" t="s">
        <v>0</v>
      </c>
      <c r="D120" s="61">
        <v>25</v>
      </c>
      <c r="E120" s="61"/>
      <c r="F120" s="118"/>
    </row>
    <row r="121" spans="1:18" ht="18" x14ac:dyDescent="0.25">
      <c r="A121" s="55">
        <f>+A120+1</f>
        <v>71</v>
      </c>
      <c r="B121" s="4" t="s">
        <v>126</v>
      </c>
      <c r="C121" s="9" t="s">
        <v>0</v>
      </c>
      <c r="D121" s="56">
        <v>9</v>
      </c>
      <c r="E121" s="61"/>
      <c r="F121" s="118"/>
    </row>
    <row r="122" spans="1:18" ht="18" x14ac:dyDescent="0.25">
      <c r="A122" s="55">
        <f t="shared" ref="A122:A124" si="2">+A121+1</f>
        <v>72</v>
      </c>
      <c r="B122" s="4" t="s">
        <v>142</v>
      </c>
      <c r="C122" s="9" t="s">
        <v>15</v>
      </c>
      <c r="D122" s="56">
        <v>100</v>
      </c>
      <c r="E122" s="61"/>
      <c r="F122" s="118"/>
    </row>
    <row r="123" spans="1:18" ht="18" x14ac:dyDescent="0.25">
      <c r="A123" s="55">
        <f t="shared" si="2"/>
        <v>73</v>
      </c>
      <c r="B123" s="4" t="s">
        <v>123</v>
      </c>
      <c r="C123" s="9" t="s">
        <v>1</v>
      </c>
      <c r="D123" s="56">
        <v>94</v>
      </c>
      <c r="E123" s="61"/>
      <c r="F123" s="118"/>
    </row>
    <row r="124" spans="1:18" ht="20.25" customHeight="1" x14ac:dyDescent="0.25">
      <c r="A124" s="55">
        <f t="shared" si="2"/>
        <v>74</v>
      </c>
      <c r="B124" s="4" t="s">
        <v>97</v>
      </c>
      <c r="C124" s="9" t="s">
        <v>0</v>
      </c>
      <c r="D124" s="56">
        <v>347.6</v>
      </c>
      <c r="E124" s="61"/>
      <c r="F124" s="118"/>
    </row>
    <row r="125" spans="1:18" ht="23.25" customHeight="1" x14ac:dyDescent="0.3">
      <c r="A125" s="58"/>
      <c r="B125" s="15" t="s">
        <v>98</v>
      </c>
      <c r="C125" s="15"/>
      <c r="D125" s="15"/>
      <c r="E125" s="67"/>
      <c r="F125" s="121"/>
    </row>
    <row r="126" spans="1:18" ht="8.25" customHeight="1" x14ac:dyDescent="0.25">
      <c r="A126" s="123"/>
      <c r="B126" s="100"/>
      <c r="C126" s="100"/>
      <c r="D126" s="124"/>
      <c r="E126" s="99"/>
      <c r="F126" s="122"/>
    </row>
    <row r="127" spans="1:18" s="36" customFormat="1" ht="22.5" customHeight="1" x14ac:dyDescent="0.3">
      <c r="A127" s="35" t="s">
        <v>90</v>
      </c>
      <c r="B127" s="28" t="s">
        <v>99</v>
      </c>
      <c r="C127" s="29"/>
      <c r="D127" s="30"/>
      <c r="E127" s="72"/>
      <c r="F127" s="72"/>
      <c r="G127" s="113"/>
      <c r="H127" s="113"/>
      <c r="I127" s="113"/>
      <c r="J127" s="113"/>
      <c r="K127" s="113"/>
      <c r="L127" s="113"/>
      <c r="M127" s="113"/>
      <c r="N127" s="113"/>
      <c r="O127" s="113"/>
      <c r="P127" s="113"/>
      <c r="Q127" s="113"/>
      <c r="R127" s="113"/>
    </row>
    <row r="128" spans="1:18" ht="20.25" customHeight="1" x14ac:dyDescent="0.25">
      <c r="A128" s="55">
        <f>+A124+1</f>
        <v>75</v>
      </c>
      <c r="B128" s="4" t="s">
        <v>100</v>
      </c>
      <c r="C128" s="9" t="s">
        <v>0</v>
      </c>
      <c r="D128" s="56">
        <v>740</v>
      </c>
      <c r="E128" s="61"/>
      <c r="F128" s="118"/>
    </row>
    <row r="129" spans="1:18" ht="20.25" x14ac:dyDescent="0.3">
      <c r="A129" s="58"/>
      <c r="B129" s="15" t="s">
        <v>101</v>
      </c>
      <c r="C129" s="97"/>
      <c r="D129" s="15"/>
      <c r="E129" s="67"/>
      <c r="F129" s="121"/>
    </row>
    <row r="130" spans="1:18" ht="9" customHeight="1" x14ac:dyDescent="0.25">
      <c r="A130" s="123"/>
      <c r="B130" s="100"/>
      <c r="C130" s="123"/>
      <c r="D130" s="124"/>
      <c r="E130" s="99"/>
      <c r="F130" s="122"/>
    </row>
    <row r="131" spans="1:18" s="36" customFormat="1" ht="22.5" customHeight="1" x14ac:dyDescent="0.3">
      <c r="A131" s="35" t="s">
        <v>3</v>
      </c>
      <c r="B131" s="28" t="s">
        <v>102</v>
      </c>
      <c r="C131" s="29"/>
      <c r="D131" s="30"/>
      <c r="E131" s="72"/>
      <c r="F131" s="72"/>
      <c r="G131" s="113"/>
      <c r="H131" s="113"/>
      <c r="I131" s="113"/>
      <c r="J131" s="113"/>
      <c r="K131" s="113"/>
      <c r="L131" s="113"/>
      <c r="M131" s="113"/>
      <c r="N131" s="113"/>
      <c r="O131" s="113"/>
      <c r="P131" s="113"/>
      <c r="Q131" s="113"/>
      <c r="R131" s="113"/>
    </row>
    <row r="132" spans="1:18" ht="18" x14ac:dyDescent="0.25">
      <c r="A132" s="55">
        <f>+A128+1</f>
        <v>76</v>
      </c>
      <c r="B132" s="4" t="s">
        <v>103</v>
      </c>
      <c r="C132" s="9" t="s">
        <v>0</v>
      </c>
      <c r="D132" s="56">
        <v>1080</v>
      </c>
      <c r="E132" s="61"/>
      <c r="F132" s="118"/>
    </row>
    <row r="133" spans="1:18" ht="36" x14ac:dyDescent="0.25">
      <c r="A133" s="55">
        <f>+A132+1</f>
        <v>77</v>
      </c>
      <c r="B133" s="4" t="s">
        <v>104</v>
      </c>
      <c r="C133" s="9" t="s">
        <v>0</v>
      </c>
      <c r="D133" s="56">
        <v>2735</v>
      </c>
      <c r="E133" s="61"/>
      <c r="F133" s="118"/>
    </row>
    <row r="134" spans="1:18" ht="36" x14ac:dyDescent="0.25">
      <c r="A134" s="55">
        <f>+A133+1</f>
        <v>78</v>
      </c>
      <c r="B134" s="4" t="s">
        <v>105</v>
      </c>
      <c r="C134" s="9" t="s">
        <v>0</v>
      </c>
      <c r="D134" s="56">
        <v>420</v>
      </c>
      <c r="E134" s="61"/>
      <c r="F134" s="118"/>
    </row>
    <row r="135" spans="1:18" ht="23.25" customHeight="1" x14ac:dyDescent="0.3">
      <c r="A135" s="45"/>
      <c r="B135" s="15" t="s">
        <v>106</v>
      </c>
      <c r="C135" s="46"/>
      <c r="D135" s="47"/>
      <c r="E135" s="16"/>
      <c r="F135" s="121"/>
    </row>
    <row r="136" spans="1:18" s="38" customFormat="1" ht="94.5" customHeight="1" x14ac:dyDescent="0.3">
      <c r="A136" s="73"/>
      <c r="B136" s="74"/>
      <c r="C136" s="73"/>
      <c r="D136" s="75"/>
      <c r="E136" s="76"/>
      <c r="F136" s="126"/>
      <c r="G136" s="112"/>
      <c r="H136" s="112"/>
      <c r="I136" s="112"/>
      <c r="J136" s="112"/>
      <c r="K136" s="112"/>
      <c r="L136" s="112"/>
      <c r="M136" s="112"/>
      <c r="N136" s="112"/>
      <c r="O136" s="112"/>
      <c r="P136" s="112"/>
      <c r="Q136" s="112"/>
      <c r="R136" s="112"/>
    </row>
    <row r="137" spans="1:18" ht="32.25" customHeight="1" x14ac:dyDescent="0.25">
      <c r="A137" s="139" t="s">
        <v>146</v>
      </c>
      <c r="B137" s="139"/>
      <c r="C137" s="139"/>
      <c r="D137" s="139"/>
      <c r="E137" s="139"/>
      <c r="F137" s="139"/>
    </row>
    <row r="138" spans="1:18" ht="21" thickBot="1" x14ac:dyDescent="0.35">
      <c r="A138" s="104" t="s">
        <v>11</v>
      </c>
      <c r="B138" s="136" t="s">
        <v>139</v>
      </c>
      <c r="C138" s="137"/>
      <c r="D138" s="137"/>
      <c r="E138" s="138"/>
      <c r="F138" s="127">
        <f>F22</f>
        <v>0</v>
      </c>
    </row>
    <row r="139" spans="1:18" ht="21.75" thickTop="1" thickBot="1" x14ac:dyDescent="0.35">
      <c r="A139" s="48" t="s">
        <v>23</v>
      </c>
      <c r="B139" s="49" t="s">
        <v>140</v>
      </c>
      <c r="C139" s="50"/>
      <c r="D139" s="50"/>
      <c r="E139" s="51"/>
      <c r="F139" s="128">
        <f>F26</f>
        <v>0</v>
      </c>
    </row>
    <row r="140" spans="1:18" ht="21.75" thickTop="1" thickBot="1" x14ac:dyDescent="0.35">
      <c r="A140" s="48" t="s">
        <v>26</v>
      </c>
      <c r="B140" s="49" t="s">
        <v>27</v>
      </c>
      <c r="C140" s="50"/>
      <c r="D140" s="50"/>
      <c r="E140" s="51"/>
      <c r="F140" s="128">
        <f>F57</f>
        <v>0</v>
      </c>
    </row>
    <row r="141" spans="1:18" ht="24" customHeight="1" thickTop="1" thickBot="1" x14ac:dyDescent="0.35">
      <c r="A141" s="48" t="s">
        <v>49</v>
      </c>
      <c r="B141" s="49" t="s">
        <v>50</v>
      </c>
      <c r="C141" s="50"/>
      <c r="D141" s="50"/>
      <c r="E141" s="51"/>
      <c r="F141" s="128">
        <f>F62</f>
        <v>0</v>
      </c>
    </row>
    <row r="142" spans="1:18" ht="21.75" thickTop="1" thickBot="1" x14ac:dyDescent="0.35">
      <c r="A142" s="48" t="s">
        <v>51</v>
      </c>
      <c r="B142" s="49" t="s">
        <v>107</v>
      </c>
      <c r="C142" s="50"/>
      <c r="D142" s="50"/>
      <c r="E142" s="51"/>
      <c r="F142" s="128">
        <f>F92</f>
        <v>0</v>
      </c>
    </row>
    <row r="143" spans="1:18" ht="21.75" thickTop="1" thickBot="1" x14ac:dyDescent="0.35">
      <c r="A143" s="48" t="s">
        <v>136</v>
      </c>
      <c r="B143" s="49" t="s">
        <v>81</v>
      </c>
      <c r="C143" s="50"/>
      <c r="D143" s="50"/>
      <c r="E143" s="51"/>
      <c r="F143" s="128">
        <f>F98</f>
        <v>0</v>
      </c>
    </row>
    <row r="144" spans="1:18" ht="21.75" thickTop="1" thickBot="1" x14ac:dyDescent="0.35">
      <c r="A144" s="48" t="s">
        <v>78</v>
      </c>
      <c r="B144" s="49" t="s">
        <v>87</v>
      </c>
      <c r="C144" s="50"/>
      <c r="D144" s="50"/>
      <c r="E144" s="51"/>
      <c r="F144" s="128">
        <f>F106</f>
        <v>0</v>
      </c>
    </row>
    <row r="145" spans="1:18" ht="21.75" thickTop="1" thickBot="1" x14ac:dyDescent="0.35">
      <c r="A145" s="48" t="s">
        <v>79</v>
      </c>
      <c r="B145" s="49" t="s">
        <v>91</v>
      </c>
      <c r="C145" s="50"/>
      <c r="D145" s="50"/>
      <c r="E145" s="51"/>
      <c r="F145" s="128">
        <f>F110</f>
        <v>0</v>
      </c>
    </row>
    <row r="146" spans="1:18" ht="21.75" thickTop="1" thickBot="1" x14ac:dyDescent="0.35">
      <c r="A146" s="48" t="s">
        <v>80</v>
      </c>
      <c r="B146" s="49" t="s">
        <v>94</v>
      </c>
      <c r="C146" s="50"/>
      <c r="D146" s="50"/>
      <c r="E146" s="51"/>
      <c r="F146" s="128">
        <f>F116</f>
        <v>0</v>
      </c>
    </row>
    <row r="147" spans="1:18" ht="21.75" thickTop="1" thickBot="1" x14ac:dyDescent="0.35">
      <c r="A147" s="48" t="s">
        <v>86</v>
      </c>
      <c r="B147" s="49" t="s">
        <v>96</v>
      </c>
      <c r="C147" s="50"/>
      <c r="D147" s="50"/>
      <c r="E147" s="51"/>
      <c r="F147" s="128">
        <f>F125</f>
        <v>0</v>
      </c>
    </row>
    <row r="148" spans="1:18" ht="21.75" thickTop="1" thickBot="1" x14ac:dyDescent="0.35">
      <c r="A148" s="48" t="s">
        <v>90</v>
      </c>
      <c r="B148" s="49" t="s">
        <v>99</v>
      </c>
      <c r="C148" s="50"/>
      <c r="D148" s="50"/>
      <c r="E148" s="51"/>
      <c r="F148" s="128">
        <f>F129</f>
        <v>0</v>
      </c>
    </row>
    <row r="149" spans="1:18" ht="21.75" thickTop="1" thickBot="1" x14ac:dyDescent="0.35">
      <c r="A149" s="48" t="s">
        <v>3</v>
      </c>
      <c r="B149" s="49" t="s">
        <v>102</v>
      </c>
      <c r="C149" s="50"/>
      <c r="D149" s="50"/>
      <c r="E149" s="51"/>
      <c r="F149" s="128">
        <f>F135</f>
        <v>0</v>
      </c>
    </row>
    <row r="150" spans="1:18" ht="21.75" thickTop="1" thickBot="1" x14ac:dyDescent="0.35">
      <c r="A150" s="129"/>
      <c r="B150" s="129"/>
      <c r="C150" s="129"/>
      <c r="D150" s="130"/>
      <c r="E150" s="112"/>
      <c r="F150" s="131"/>
    </row>
    <row r="151" spans="1:18" s="52" customFormat="1" ht="35.1" customHeight="1" thickTop="1" thickBot="1" x14ac:dyDescent="0.45">
      <c r="A151" s="114"/>
      <c r="B151" s="133" t="s">
        <v>138</v>
      </c>
      <c r="C151" s="134"/>
      <c r="D151" s="134"/>
      <c r="E151" s="135"/>
      <c r="F151" s="132">
        <f>SUM(F138:F149)</f>
        <v>0</v>
      </c>
      <c r="G151" s="114"/>
      <c r="H151" s="114"/>
      <c r="I151" s="114"/>
      <c r="J151" s="114"/>
      <c r="K151" s="114"/>
      <c r="L151" s="114"/>
      <c r="M151" s="114"/>
      <c r="N151" s="114"/>
      <c r="O151" s="114"/>
      <c r="P151" s="114"/>
      <c r="Q151" s="114"/>
      <c r="R151" s="114"/>
    </row>
    <row r="152" spans="1:18" s="52" customFormat="1" ht="35.1" customHeight="1" thickTop="1" thickBot="1" x14ac:dyDescent="0.45">
      <c r="A152" s="114"/>
      <c r="B152" s="133" t="s">
        <v>137</v>
      </c>
      <c r="C152" s="134"/>
      <c r="D152" s="134"/>
      <c r="E152" s="135"/>
      <c r="F152" s="132">
        <f>F151*0.2</f>
        <v>0</v>
      </c>
      <c r="G152" s="114"/>
      <c r="H152" s="114"/>
      <c r="I152" s="114"/>
      <c r="J152" s="114"/>
      <c r="K152" s="114"/>
      <c r="L152" s="114"/>
      <c r="M152" s="114"/>
      <c r="N152" s="114"/>
      <c r="O152" s="114"/>
      <c r="P152" s="114"/>
      <c r="Q152" s="114"/>
      <c r="R152" s="114"/>
    </row>
    <row r="153" spans="1:18" s="52" customFormat="1" ht="35.1" customHeight="1" thickTop="1" thickBot="1" x14ac:dyDescent="0.45">
      <c r="A153" s="114"/>
      <c r="B153" s="133" t="s">
        <v>108</v>
      </c>
      <c r="C153" s="134"/>
      <c r="D153" s="134"/>
      <c r="E153" s="135"/>
      <c r="F153" s="132">
        <f>F151+F152</f>
        <v>0</v>
      </c>
      <c r="G153" s="114"/>
      <c r="H153" s="114"/>
      <c r="I153" s="114"/>
      <c r="J153" s="114"/>
      <c r="K153" s="114"/>
      <c r="L153" s="114"/>
      <c r="M153" s="114"/>
      <c r="N153" s="114"/>
      <c r="O153" s="114"/>
      <c r="P153" s="114"/>
      <c r="Q153" s="114"/>
      <c r="R153" s="114"/>
    </row>
    <row r="154" spans="1:18" ht="14.25" thickTop="1" x14ac:dyDescent="0.25"/>
  </sheetData>
  <mergeCells count="13">
    <mergeCell ref="A4:A5"/>
    <mergeCell ref="A3:F3"/>
    <mergeCell ref="A2:F2"/>
    <mergeCell ref="F4:F5"/>
    <mergeCell ref="E4:E5"/>
    <mergeCell ref="D4:D5"/>
    <mergeCell ref="C4:C5"/>
    <mergeCell ref="B4:B5"/>
    <mergeCell ref="B153:E153"/>
    <mergeCell ref="B151:E151"/>
    <mergeCell ref="B152:E152"/>
    <mergeCell ref="B138:E138"/>
    <mergeCell ref="A137:F137"/>
  </mergeCells>
  <phoneticPr fontId="17" type="noConversion"/>
  <printOptions horizontalCentered="1"/>
  <pageMargins left="0.39370078740157483" right="0.39370078740157483" top="0.19685039370078741" bottom="0.19685039370078741" header="0.31496062992125984" footer="0.31496062992125984"/>
  <pageSetup paperSize="9" scale="56" fitToHeight="0" orientation="portrait" r:id="rId1"/>
  <rowBreaks count="2" manualBreakCount="2">
    <brk id="69" max="6" man="1"/>
    <brk id="13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aelidrissi</dc:creator>
  <cp:lastModifiedBy>mohammed tahir</cp:lastModifiedBy>
  <cp:lastPrinted>2026-08-07T14:13:36Z</cp:lastPrinted>
  <dcterms:created xsi:type="dcterms:W3CDTF">2026-07-06T10:45:16Z</dcterms:created>
  <dcterms:modified xsi:type="dcterms:W3CDTF">2026-08-07T14:14:55Z</dcterms:modified>
</cp:coreProperties>
</file>