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AOO 2026\A.O.O 83 TRAVAUX ELHOCEIMA\Publication\"/>
    </mc:Choice>
  </mc:AlternateContent>
  <xr:revisionPtr revIDLastSave="0" documentId="13_ncr:1_{55E7A1DE-2471-4A40-BF2C-6D05F79A0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E" sheetId="2" r:id="rId1"/>
  </sheets>
  <definedNames>
    <definedName name="_xlnm.Print_Area" localSheetId="0">BPDEE!$A$1:$F$212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2" l="1"/>
  <c r="A11" i="2" s="1"/>
  <c r="A12" i="2" s="1"/>
  <c r="A13" i="2" s="1"/>
  <c r="A14" i="2" s="1"/>
  <c r="A15" i="2" s="1"/>
  <c r="A17" i="2" s="1"/>
  <c r="A18" i="2" s="1"/>
  <c r="A19" i="2" s="1"/>
  <c r="A20" i="2" s="1"/>
  <c r="A21" i="2" l="1"/>
  <c r="A23" i="2" s="1"/>
  <c r="A24" i="2" s="1"/>
  <c r="A26" i="2" s="1"/>
  <c r="A28" i="2" s="1"/>
  <c r="A29" i="2" s="1"/>
  <c r="A31" i="2" s="1"/>
  <c r="A32" i="2" s="1"/>
  <c r="A33" i="2" s="1"/>
  <c r="A34" i="2" s="1"/>
  <c r="A36" i="2" s="1"/>
  <c r="A37" i="2" s="1"/>
  <c r="A38" i="2" s="1"/>
  <c r="A39" i="2" s="1"/>
  <c r="A41" i="2" s="1"/>
  <c r="A42" i="2" s="1"/>
  <c r="A43" i="2" s="1"/>
  <c r="A45" i="2" s="1"/>
  <c r="A46" i="2" s="1"/>
  <c r="A47" i="2" s="1"/>
  <c r="A48" i="2" s="1"/>
  <c r="A49" i="2" s="1"/>
  <c r="A51" i="2" s="1"/>
  <c r="D29" i="2"/>
  <c r="D24" i="2"/>
  <c r="D26" i="2"/>
  <c r="D13" i="2"/>
  <c r="F115" i="2" l="1"/>
  <c r="F85" i="2"/>
  <c r="A54" i="2"/>
  <c r="A55" i="2" s="1"/>
  <c r="A56" i="2" s="1"/>
  <c r="A57" i="2" s="1"/>
  <c r="A58" i="2" s="1"/>
  <c r="A59" i="2" s="1"/>
  <c r="F203" i="2"/>
  <c r="F89" i="2"/>
  <c r="A60" i="2" l="1"/>
  <c r="A63" i="2" s="1"/>
  <c r="A64" i="2" s="1"/>
  <c r="A65" i="2" s="1"/>
  <c r="A66" i="2" s="1"/>
  <c r="A67" i="2" s="1"/>
  <c r="A68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l="1"/>
  <c r="F207" i="2"/>
  <c r="F191" i="2" l="1"/>
  <c r="F69" i="2"/>
  <c r="F176" i="2"/>
  <c r="F61" i="2"/>
  <c r="A82" i="2"/>
  <c r="F196" i="2"/>
  <c r="F152" i="2"/>
  <c r="A83" i="2" l="1"/>
  <c r="A84" i="2" s="1"/>
  <c r="A87" i="2" s="1"/>
  <c r="A88" i="2" s="1"/>
  <c r="A91" i="2" s="1"/>
  <c r="F208" i="2"/>
  <c r="A92" i="2" l="1"/>
  <c r="A94" i="2" s="1"/>
  <c r="A95" i="2" s="1"/>
  <c r="A96" i="2" s="1"/>
  <c r="A97" i="2" s="1"/>
  <c r="A99" i="2" s="1"/>
  <c r="A100" i="2" s="1"/>
  <c r="A101" i="2" s="1"/>
  <c r="A102" i="2" s="1"/>
  <c r="A104" i="2" s="1"/>
  <c r="F209" i="2"/>
  <c r="F210" i="2" s="1"/>
  <c r="A105" i="2" l="1"/>
  <c r="A106" i="2" s="1"/>
  <c r="A107" i="2" s="1"/>
  <c r="A108" i="2" s="1"/>
  <c r="A109" i="2" s="1"/>
  <c r="A110" i="2" s="1"/>
  <c r="A111" i="2" s="1"/>
  <c r="A112" i="2" s="1"/>
  <c r="A113" i="2" l="1"/>
  <c r="A114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31" i="2" s="1"/>
  <c r="A132" i="2" s="1"/>
  <c r="A133" i="2" s="1"/>
  <c r="A134" i="2" s="1"/>
  <c r="A135" i="2" s="1"/>
  <c r="A136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4" i="2" s="1"/>
  <c r="A155" i="2" s="1"/>
  <c r="A156" i="2" s="1"/>
  <c r="A157" i="2" s="1"/>
  <c r="A161" i="2" s="1"/>
  <c r="A162" i="2" l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8" i="2" s="1"/>
  <c r="A179" i="2" s="1"/>
  <c r="A180" i="2" s="1"/>
  <c r="A181" i="2" s="1"/>
  <c r="A182" i="2" s="1"/>
  <c r="A183" i="2" s="1"/>
  <c r="A184" i="2" l="1"/>
  <c r="A185" i="2" s="1"/>
  <c r="A186" i="2" s="1"/>
  <c r="A187" i="2" s="1"/>
  <c r="A188" i="2" s="1"/>
  <c r="A189" i="2" s="1"/>
  <c r="A190" i="2" s="1"/>
  <c r="A194" i="2" s="1"/>
  <c r="A195" i="2" s="1"/>
  <c r="A198" i="2" s="1"/>
  <c r="A199" i="2" s="1"/>
  <c r="A200" i="2" s="1"/>
  <c r="A201" i="2" s="1"/>
  <c r="A202" i="2" s="1"/>
  <c r="A205" i="2" s="1"/>
  <c r="A206" i="2" s="1"/>
</calcChain>
</file>

<file path=xl/sharedStrings.xml><?xml version="1.0" encoding="utf-8"?>
<sst xmlns="http://schemas.openxmlformats.org/spreadsheetml/2006/main" count="376" uniqueCount="223">
  <si>
    <t>U</t>
  </si>
  <si>
    <t>Montant H.T</t>
  </si>
  <si>
    <t>P.U en (DH) H.T</t>
  </si>
  <si>
    <t>A. GROS ŒUVRES</t>
  </si>
  <si>
    <t>Terrassements et travaux préparatoires</t>
  </si>
  <si>
    <t>Fouilles en pleine masse dans terrain de toute nature y/c rocher</t>
  </si>
  <si>
    <t>Evacuation à la décharge publique ou mise en remblai</t>
  </si>
  <si>
    <t>Herissonnage en pierres sèches</t>
  </si>
  <si>
    <t>Tout venant compacté</t>
  </si>
  <si>
    <t>Maçonnerie et travaux divers en fondations</t>
  </si>
  <si>
    <t>Maçonnerie de moellons en fondations</t>
  </si>
  <si>
    <t>Gros béton ou béton banché</t>
  </si>
  <si>
    <t>Béton de propreté</t>
  </si>
  <si>
    <t xml:space="preserve">Arase étanche </t>
  </si>
  <si>
    <t xml:space="preserve">Mise à la terre </t>
  </si>
  <si>
    <t>Béton armé en fondations</t>
  </si>
  <si>
    <t>Forme en béton y compris acier</t>
  </si>
  <si>
    <t>Béton armé en élévation</t>
  </si>
  <si>
    <t xml:space="preserve">Béton pour béton armé en fondations  </t>
  </si>
  <si>
    <t>Armatures en acier HA 500 pour béton armé en fondations</t>
  </si>
  <si>
    <t>Formes et dallages</t>
  </si>
  <si>
    <t xml:space="preserve">Béton pour béton armé en élévation </t>
  </si>
  <si>
    <t>Armatures en acier HA 500 pour béton armé en élévation</t>
  </si>
  <si>
    <t>Planchers en corps creux</t>
  </si>
  <si>
    <t>Plancher en hourdis de 15+5</t>
  </si>
  <si>
    <t>Travaux divers en élévation</t>
  </si>
  <si>
    <t>Maçonnerie et cloisonnement</t>
  </si>
  <si>
    <t>Enduits</t>
  </si>
  <si>
    <t>Appuis de fenêtres en béton armé</t>
  </si>
  <si>
    <t>Traitement des joints intérieurs y/c couvre joint</t>
  </si>
  <si>
    <t>Traitement des joints extérieurs y/c couvre joint</t>
  </si>
  <si>
    <t>Egouts et canalisations</t>
  </si>
  <si>
    <t>Regards visitables ou non visitables de 0,40x0,40m</t>
  </si>
  <si>
    <t>Regards visitables ou non visitables de 0,60x0,60m</t>
  </si>
  <si>
    <t>Regards visitables ou non visitables de 0,80x0,80m</t>
  </si>
  <si>
    <t>Regards visitables ou non visitables de 1,00x1,00m</t>
  </si>
  <si>
    <t>Regard de tirage de dimension 0.80x0.80x0.80</t>
  </si>
  <si>
    <t>M3</t>
  </si>
  <si>
    <t>M²</t>
  </si>
  <si>
    <t>ML</t>
  </si>
  <si>
    <t>KG</t>
  </si>
  <si>
    <t>B. ETANCHEITE</t>
  </si>
  <si>
    <t xml:space="preserve">TOTAL GROS ŒUVRES </t>
  </si>
  <si>
    <t>Etanchéité léger des salles d’eau</t>
  </si>
  <si>
    <t>TOTAL ETANCHEITE</t>
  </si>
  <si>
    <t>Fourniture et pose d'une gaine annelée double parois D=100</t>
  </si>
  <si>
    <t>Tableau général TGBT</t>
  </si>
  <si>
    <t>Coffret de comptage 4 fils</t>
  </si>
  <si>
    <t>Boite de répartition</t>
  </si>
  <si>
    <t>Boite de coupure y/c fusibles</t>
  </si>
  <si>
    <t>Liaison équipotentielle</t>
  </si>
  <si>
    <t>Câble U1000 RO2V</t>
  </si>
  <si>
    <t>Foyer simple allumage</t>
  </si>
  <si>
    <t>Foyer simple allumage étanche</t>
  </si>
  <si>
    <t>Foyer double allumage</t>
  </si>
  <si>
    <t>Prise RJ45 informatique y compris câblage</t>
  </si>
  <si>
    <t>Prise téléphone y compris câblage</t>
  </si>
  <si>
    <t>Réglette sanitaire led</t>
  </si>
  <si>
    <t>Panel led carré 60X60 ou rond de 40 W</t>
  </si>
  <si>
    <t>TOTAL ELECTRICITE-LUSTRERIE-TELEPHONE</t>
  </si>
  <si>
    <t xml:space="preserve">Siphon de sol </t>
  </si>
  <si>
    <t>WC à l'anglaise complet</t>
  </si>
  <si>
    <t xml:space="preserve">WC à la turque complet </t>
  </si>
  <si>
    <t>Evier de cuisine à double bac en inox</t>
  </si>
  <si>
    <t>Receveur de douche</t>
  </si>
  <si>
    <t>Robinet d’incendie armé (R.I.A.)</t>
  </si>
  <si>
    <t>TOTAL AMENAGEMENTS EXTERIEURS</t>
  </si>
  <si>
    <t>TVA 20%</t>
  </si>
  <si>
    <t>Total général (H.T)</t>
  </si>
  <si>
    <t>Décapage et évacuation des déchets</t>
  </si>
  <si>
    <t>Canalisation pour passage des câbles électriques toutes dimensions</t>
  </si>
  <si>
    <t>Coffret de distribution</t>
  </si>
  <si>
    <t>Lavabo vasque</t>
  </si>
  <si>
    <t>Fouilles en rigoles, en tranchées ou en puits dans terrain de toute nature y/c rocher</t>
  </si>
  <si>
    <t xml:space="preserve">Montant TTC  </t>
  </si>
  <si>
    <t>Plancher en hourdis de 25+5</t>
  </si>
  <si>
    <t xml:space="preserve">Tableau de protection électrique TP </t>
  </si>
  <si>
    <t>Plancher en hourdis de 20+5</t>
  </si>
  <si>
    <t>Plancher en hourdis de 25+7</t>
  </si>
  <si>
    <t xml:space="preserve">Forme de pente et Chape de lissage </t>
  </si>
  <si>
    <t>Complexe d'étanchéité bicouche y compris relevés</t>
  </si>
  <si>
    <t>Protection mécanique d'étanchéité</t>
  </si>
  <si>
    <t>Descente des eaux pluviales en PVC Ø 110mm</t>
  </si>
  <si>
    <t>TOTAL PLOMBERIE-SANITAIRE</t>
  </si>
  <si>
    <t xml:space="preserve">Prise de courant </t>
  </si>
  <si>
    <t xml:space="preserve">a)  Prise de courant 2x16A + T </t>
  </si>
  <si>
    <t>b)  Prise de courant 2x16A + T étanche</t>
  </si>
  <si>
    <t>TOTAL SECURITE ET PROTECTION D'INCENDIE</t>
  </si>
  <si>
    <t>Split-system mural inverter y/c tuyauterie en cuivre calorifigee</t>
  </si>
  <si>
    <t>TOTAL CLIMATISATION</t>
  </si>
  <si>
    <t xml:space="preserve">Split system réversible de 9000 btu y/c alimentation électrique </t>
  </si>
  <si>
    <t xml:space="preserve">Split system réversible de 12 000 btu y/c alimentation électrique </t>
  </si>
  <si>
    <t xml:space="preserve">Fourniture, pose et scellement de garguilles en plomb et crapaudines </t>
  </si>
  <si>
    <t>C. REVETEMENTS</t>
  </si>
  <si>
    <t>TOTAL REVETEMENTS</t>
  </si>
  <si>
    <t>N° de Prix</t>
  </si>
  <si>
    <t>Désignation des ouvrages</t>
  </si>
  <si>
    <t>QTE</t>
  </si>
  <si>
    <t>Construction d'acrotére y/c façon de l'armier</t>
  </si>
  <si>
    <t xml:space="preserve">Buses en  PVC </t>
  </si>
  <si>
    <t xml:space="preserve">a) 4 x 25 mm» + T : </t>
  </si>
  <si>
    <t xml:space="preserve">b) 4 x 16 mm» + T : </t>
  </si>
  <si>
    <t xml:space="preserve">Foyer simple allumage va et vient </t>
  </si>
  <si>
    <t xml:space="preserve">Foyer double allumage va et vient </t>
  </si>
  <si>
    <t>Applique tete de lit</t>
  </si>
  <si>
    <t>Détecteur de mouvement</t>
  </si>
  <si>
    <t>Projecteur orientable extérieur 250W</t>
  </si>
  <si>
    <t>Tube en polypropyléne (PPR)  encastré ou apparent</t>
  </si>
  <si>
    <r>
      <t xml:space="preserve">a) </t>
    </r>
    <r>
      <rPr>
        <sz val="8"/>
        <color rgb="FF000000"/>
        <rFont val="Symbol"/>
        <family val="1"/>
        <charset val="2"/>
      </rPr>
      <t>f</t>
    </r>
    <r>
      <rPr>
        <sz val="8"/>
        <color rgb="FF000000"/>
        <rFont val="Arial"/>
        <family val="2"/>
      </rPr>
      <t xml:space="preserve"> 32/40: </t>
    </r>
  </si>
  <si>
    <r>
      <t xml:space="preserve">b) </t>
    </r>
    <r>
      <rPr>
        <sz val="8"/>
        <color rgb="FF000000"/>
        <rFont val="Symbol"/>
        <family val="1"/>
        <charset val="2"/>
      </rPr>
      <t>f</t>
    </r>
    <r>
      <rPr>
        <sz val="8"/>
        <color rgb="FF000000"/>
        <rFont val="Arial"/>
        <family val="2"/>
      </rPr>
      <t xml:space="preserve"> 25/32: </t>
    </r>
  </si>
  <si>
    <r>
      <t xml:space="preserve">c) </t>
    </r>
    <r>
      <rPr>
        <sz val="8"/>
        <color rgb="FF000000"/>
        <rFont val="Symbol"/>
        <family val="1"/>
        <charset val="2"/>
      </rPr>
      <t>f</t>
    </r>
    <r>
      <rPr>
        <sz val="8"/>
        <color rgb="FF000000"/>
        <rFont val="Arial"/>
        <family val="2"/>
      </rPr>
      <t xml:space="preserve"> 20/25: </t>
    </r>
  </si>
  <si>
    <t>Extincteur A Eau Pulvérisée 6L</t>
  </si>
  <si>
    <t>Poteau d’incendie</t>
  </si>
  <si>
    <t>TOTAL MENUISERIE BOIS, ALUMINIUM ET METALLIQUE</t>
  </si>
  <si>
    <t>TOTAL PEINTURE</t>
  </si>
  <si>
    <t xml:space="preserve">Boite de raccordement de téléphone </t>
  </si>
  <si>
    <t>Ecran de surveillance</t>
  </si>
  <si>
    <t>Baie de brassage</t>
  </si>
  <si>
    <t>a) Ø 315:</t>
  </si>
  <si>
    <t>b) Ø 200:</t>
  </si>
  <si>
    <t xml:space="preserve">Renformis en béton </t>
  </si>
  <si>
    <t>Construction des paillasses et dallettes</t>
  </si>
  <si>
    <t>Construction des placards</t>
  </si>
  <si>
    <t>Enduits extérieurs au mortier de ciment  y/c baguette d'angle</t>
  </si>
  <si>
    <t>Enduits intérieurs au mortier de ciment y/c baguette d'angle</t>
  </si>
  <si>
    <t xml:space="preserve">c) 4 x 10 mm »+ T : </t>
  </si>
  <si>
    <t>Tuyauterie en polyéthylène enterrée ∅40</t>
  </si>
  <si>
    <t>Chauffe-eau solaire 300L y/c alimentation électrique</t>
  </si>
  <si>
    <t>Chauffe-eau électrique 50L y/c alimentation électrique</t>
  </si>
  <si>
    <t xml:space="preserve">Trottoirs périphériques </t>
  </si>
  <si>
    <t>Pavé autobloquant de 6cm</t>
  </si>
  <si>
    <t xml:space="preserve">D. FAUX PLAFOND </t>
  </si>
  <si>
    <t xml:space="preserve">TOTAL FAUX PLAFOND </t>
  </si>
  <si>
    <t>E. MENUISERIE BOIS, ALUMINIUM ET METALLIQUE</t>
  </si>
  <si>
    <t>F. ELECTRICITE-LUSTRERIE-TELEPHONE</t>
  </si>
  <si>
    <t>G. PLOMBERIE-SANITAIRE</t>
  </si>
  <si>
    <t>H. SECURITE ET PROTECTION D'INCENDIE</t>
  </si>
  <si>
    <t>I. CLIMATISATION</t>
  </si>
  <si>
    <t>K. AMENAGEMENTS EXTERIEURS</t>
  </si>
  <si>
    <t xml:space="preserve">Caniveau de 0.40 m de largeur </t>
  </si>
  <si>
    <t>Collecteur de distribution en laiton y/c coffret en pvc</t>
  </si>
  <si>
    <t>Tuyauterie intérieure en réticulé (per) ø 13/16</t>
  </si>
  <si>
    <t>Bloc autonome d'éclairage de sécurité</t>
  </si>
  <si>
    <t>m²</t>
  </si>
  <si>
    <t>ml</t>
  </si>
  <si>
    <t>M2</t>
  </si>
  <si>
    <t>MENUISERIE BOIS</t>
  </si>
  <si>
    <t>MENUISERIE ALUMINUIM</t>
  </si>
  <si>
    <t>MENUISERIE METALLIQUE</t>
  </si>
  <si>
    <t xml:space="preserve"> </t>
  </si>
  <si>
    <t>Revêtement mural en ALUCOBOND</t>
  </si>
  <si>
    <t>Marche et contre marche en marbre PERLATINO</t>
  </si>
  <si>
    <t xml:space="preserve">Revêtement de sol en résine EPOXY </t>
  </si>
  <si>
    <t>Faux-plafond modulaire type ARMSTRONG</t>
  </si>
  <si>
    <t>Faux-plafond en staff lisse, y compris joints creux</t>
  </si>
  <si>
    <t xml:space="preserve">Porte coupe-feu 1/2 h en bois finition chêne plus ferme-porte  </t>
  </si>
  <si>
    <t xml:space="preserve">Porte pare-flamme 1h en bois finition chêne plus ferme-porte  </t>
  </si>
  <si>
    <t>Portes en aluminium série 16</t>
  </si>
  <si>
    <t xml:space="preserve">Fenêtre et châssis en aluminium y compris vitrage  </t>
  </si>
  <si>
    <t xml:space="preserve">Ensemble vitré </t>
  </si>
  <si>
    <t>Brise soleil en aluminium</t>
  </si>
  <si>
    <t>Porte métallique pleine</t>
  </si>
  <si>
    <t>Portes sectionnelles motorisées</t>
  </si>
  <si>
    <t>Garde-corps en INOX de H = 1,10m</t>
  </si>
  <si>
    <t>Main courante en INOX Ø60</t>
  </si>
  <si>
    <t xml:space="preserve">Fourniture et pose de mat drapeau                                     </t>
  </si>
  <si>
    <t>Enseigne extérieure en INOX</t>
  </si>
  <si>
    <t>Enseigne extérieur en PLEXIGLACE</t>
  </si>
  <si>
    <t>Plaques signalétiques</t>
  </si>
  <si>
    <t xml:space="preserve">Peinture vinylique extérieure sur façades </t>
  </si>
  <si>
    <t>Peinture vinylique sur murs et plafonds intérieurs</t>
  </si>
  <si>
    <t>Vitrage trempé SECURIT de 8 mm d'épaisseur.</t>
  </si>
  <si>
    <t>Caméras PTZ extérieures étanches IR  y/c cablage et alimentation</t>
  </si>
  <si>
    <t>Caméras fixes intérieures IP 2MP IR  y/c cablage et alimentation</t>
  </si>
  <si>
    <t>Caméras fixes intérieures IP étanche 2MP IR  y/c cablage et alimentation</t>
  </si>
  <si>
    <t>Caméras 180°  étanches IR</t>
  </si>
  <si>
    <t xml:space="preserve">Revêtement souple pour salle de sport </t>
  </si>
  <si>
    <t>Revêtement de sol en carreaux de grès cérame compact antidérapant ( type COMPACTO)  60*60 y/c Plinthe</t>
  </si>
  <si>
    <t>Revêtement de sol en carreaux de grès cérame compact ( type COMPACTO)  60*60 y/c Plinthe</t>
  </si>
  <si>
    <t>Revêtement de sol en carreaux de grès cérame antidérapant pour terrasse  y/c Plinthe</t>
  </si>
  <si>
    <t>Branchement au réseau électrique public</t>
  </si>
  <si>
    <t>Branchement au réseau d'eau potable public</t>
  </si>
  <si>
    <t>Double cloison en briques creuses de 10x20x25+15x20x25</t>
  </si>
  <si>
    <t>Cloisons en briques creuses de 20x20x25</t>
  </si>
  <si>
    <t>Cloison en briques simple de 10 cm</t>
  </si>
  <si>
    <t>Marche et contre marche en carreaux de grès cérame y/c Plinthe (Tour)</t>
  </si>
  <si>
    <t>Revêtement de sol en béton désactivé ( Aire de manœuvre )</t>
  </si>
  <si>
    <t xml:space="preserve">Revêtement mural en carrelage </t>
  </si>
  <si>
    <t>Evier de cuisine à simple bac en inox</t>
  </si>
  <si>
    <t>Lavabo suspendu (cache siphon/demi colonne)</t>
  </si>
  <si>
    <t xml:space="preserve">Applique mural étanche </t>
  </si>
  <si>
    <t>Porte-serviette longue en inox</t>
  </si>
  <si>
    <t>Porte-serviette de douche (crochet) en inox</t>
  </si>
  <si>
    <t>Peinture Glycérophtalique sur murs et plafonds intérieurs</t>
  </si>
  <si>
    <t>Trappe d'accès en terrasse de 100 x 100 cm</t>
  </si>
  <si>
    <t>J. PEINTURE-VITRERIE</t>
  </si>
  <si>
    <t>Revêtement de sol en béton lisse (type hélicoptère)</t>
  </si>
  <si>
    <t>Remise en état des portes isoplanes existantes</t>
  </si>
  <si>
    <t>Branchement au réseau d'assainissement public</t>
  </si>
  <si>
    <t>Démolition des ouvrages existants y/c transport aux décharges publiques et remise en état des lieux des travaux</t>
  </si>
  <si>
    <t>Remise en état de la menuiserie bois, aluminium et métallique</t>
  </si>
  <si>
    <t>Vérification et réfection du réseau d'électricité existant mise a niveau de la terre existante</t>
  </si>
  <si>
    <t xml:space="preserve">Rénovation du revêtement en granito poli existant </t>
  </si>
  <si>
    <t>Placard métallique pour équipement d’intervention</t>
  </si>
  <si>
    <t xml:space="preserve">Revêtement de sol en marbre PERLATINO y/c Plinthe </t>
  </si>
  <si>
    <t xml:space="preserve">Granite pour paillasse et banquette d’ablutions  </t>
  </si>
  <si>
    <t>Porte en bois isoplanes, chêne</t>
  </si>
  <si>
    <t>Placards isoplanes en bois, chêne</t>
  </si>
  <si>
    <t xml:space="preserve">Mat de descente en inox </t>
  </si>
  <si>
    <t>Applique Murale led</t>
  </si>
  <si>
    <t>Spot led encastré rond  18 w</t>
  </si>
  <si>
    <t>Spot led encastré étanche 12 w</t>
  </si>
  <si>
    <t>Spot Encastrable Au Sol Etanche orientable 70W</t>
  </si>
  <si>
    <t>Robinet d'arrêt tous diametres</t>
  </si>
  <si>
    <t>Extincteur de 6kg a poudre polyvalente (abc)</t>
  </si>
  <si>
    <t>Extincteur portatif  CO2 5 kg</t>
  </si>
  <si>
    <t>Enregistreur numerique (nvr ou dvr)</t>
  </si>
  <si>
    <t xml:space="preserve">Miroirs pour salles de bain / WC </t>
  </si>
  <si>
    <t>ROYAUME DU MAROC</t>
  </si>
  <si>
    <t>UE</t>
  </si>
  <si>
    <t xml:space="preserve">                     MINISTERE DE L'INTERIEUR</t>
  </si>
  <si>
    <t xml:space="preserve"> DIRECTION GENERALE DE LA PROTECTION CIVILE</t>
  </si>
  <si>
    <r>
      <t xml:space="preserve">
APPEL D'OFFRES OUVERT NATIONAL SUR OFFRES DES PRIX N° 83/DGPC/2026
</t>
    </r>
    <r>
      <rPr>
        <b/>
        <u/>
        <sz val="16"/>
        <rFont val="Times New Roman"/>
        <family val="1"/>
      </rPr>
      <t xml:space="preserve">
OBJET</t>
    </r>
    <r>
      <rPr>
        <b/>
        <sz val="16"/>
        <rFont val="Times New Roman"/>
        <family val="1"/>
      </rPr>
      <t xml:space="preserve">: TRAVAUX DE CONSTRUCTION D’UN CENTRE DE SECOURS PRINCIPAL DE LA PROTECTION CIVILE A LA VILLE D’AL HOCEIMA (LOT UNIQUE).
</t>
    </r>
    <r>
      <rPr>
        <b/>
        <sz val="16"/>
        <color rgb="FFFF0000"/>
        <rFont val="Times New Roman"/>
        <family val="1"/>
      </rPr>
      <t xml:space="preserve">                                                                   </t>
    </r>
    <r>
      <rPr>
        <b/>
        <sz val="18"/>
        <color rgb="FFFF0000"/>
        <rFont val="Times New Roman"/>
        <family val="1"/>
      </rPr>
      <t>BPDE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</si>
</sst>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"/>
      <name val="Times New Roman"/>
      <family val="1"/>
    </font>
    <font>
      <sz val="12"/>
      <color theme="1"/>
      <name val="Times New Roman"/>
      <family val="1"/>
    </font>
    <font>
      <sz val="8"/>
      <color rgb="FF000000"/>
      <name val="Symbol"/>
      <family val="1"/>
      <charset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8"/>
      <name val="Calibri"/>
      <family val="2"/>
      <scheme val="minor"/>
    </font>
    <font>
      <sz val="9.75"/>
      <name val="Tms Rmn"/>
    </font>
    <font>
      <sz val="12"/>
      <name val="Arial"/>
      <family val="2"/>
    </font>
    <font>
      <b/>
      <sz val="16"/>
      <name val="Times New Roman"/>
      <family val="1"/>
    </font>
    <font>
      <b/>
      <u/>
      <sz val="16"/>
      <name val="Times New Roman"/>
      <family val="1"/>
    </font>
    <font>
      <b/>
      <sz val="16"/>
      <color rgb="FFFF0000"/>
      <name val="Times New Roman"/>
      <family val="1"/>
    </font>
    <font>
      <b/>
      <sz val="18"/>
      <color rgb="FFFF0000"/>
      <name val="Times New Roman"/>
      <family val="1"/>
    </font>
    <font>
      <b/>
      <sz val="14"/>
      <name val="Arial"/>
      <family val="2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9D1F2"/>
        <bgColor indexed="64"/>
      </patternFill>
    </fill>
    <fill>
      <patternFill patternType="solid">
        <fgColor rgb="FF9E5CD0"/>
        <bgColor indexed="64"/>
      </patternFill>
    </fill>
    <fill>
      <patternFill patternType="solid">
        <fgColor rgb="FFD9BF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7">
    <xf numFmtId="0" fontId="0" fillId="0" borderId="0"/>
    <xf numFmtId="0" fontId="12" fillId="0" borderId="0"/>
    <xf numFmtId="164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6" fillId="7" borderId="0"/>
    <xf numFmtId="0" fontId="12" fillId="0" borderId="0"/>
    <xf numFmtId="0" fontId="12" fillId="0" borderId="0"/>
  </cellStyleXfs>
  <cellXfs count="61">
    <xf numFmtId="0" fontId="0" fillId="0" borderId="0" xfId="0"/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2" fillId="0" borderId="0" xfId="0" applyFont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8" fillId="4" borderId="1" xfId="0" applyNumberFormat="1" applyFont="1" applyFill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8" fillId="4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2" fillId="5" borderId="0" xfId="0" applyFont="1" applyFill="1"/>
    <xf numFmtId="0" fontId="6" fillId="0" borderId="1" xfId="0" applyFont="1" applyBorder="1"/>
    <xf numFmtId="0" fontId="13" fillId="6" borderId="1" xfId="0" applyFont="1" applyFill="1" applyBorder="1" applyAlignment="1">
      <alignment horizontal="center"/>
    </xf>
    <xf numFmtId="165" fontId="12" fillId="6" borderId="1" xfId="3" applyNumberFormat="1" applyFont="1" applyFill="1" applyBorder="1" applyAlignment="1">
      <alignment horizontal="center"/>
    </xf>
    <xf numFmtId="164" fontId="12" fillId="6" borderId="1" xfId="2" applyFont="1" applyFill="1" applyBorder="1" applyAlignment="1">
      <alignment horizontal="center"/>
    </xf>
    <xf numFmtId="164" fontId="2" fillId="6" borderId="7" xfId="2" applyFont="1" applyFill="1" applyBorder="1" applyAlignment="1">
      <alignment horizontal="center" vertical="center"/>
    </xf>
    <xf numFmtId="0" fontId="2" fillId="6" borderId="7" xfId="1" applyFont="1" applyFill="1" applyBorder="1" applyAlignment="1">
      <alignment horizontal="center" vertical="center"/>
    </xf>
    <xf numFmtId="49" fontId="2" fillId="6" borderId="7" xfId="1" applyNumberFormat="1" applyFont="1" applyFill="1" applyBorder="1" applyAlignment="1">
      <alignment vertical="center" wrapText="1"/>
    </xf>
    <xf numFmtId="164" fontId="14" fillId="6" borderId="7" xfId="2" applyFont="1" applyFill="1" applyBorder="1" applyAlignment="1">
      <alignment horizontal="center" vertical="center"/>
    </xf>
    <xf numFmtId="164" fontId="14" fillId="6" borderId="7" xfId="2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wrapText="1"/>
    </xf>
    <xf numFmtId="164" fontId="2" fillId="6" borderId="1" xfId="0" applyNumberFormat="1" applyFont="1" applyFill="1" applyBorder="1"/>
    <xf numFmtId="0" fontId="6" fillId="6" borderId="1" xfId="0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vertical="center"/>
    </xf>
    <xf numFmtId="0" fontId="17" fillId="0" borderId="0" xfId="5" applyFont="1" applyAlignment="1">
      <alignment vertical="center"/>
    </xf>
    <xf numFmtId="0" fontId="0" fillId="0" borderId="0" xfId="0" applyAlignment="1">
      <alignment vertical="center"/>
    </xf>
    <xf numFmtId="0" fontId="22" fillId="0" borderId="0" xfId="4" applyFont="1" applyFill="1" applyAlignment="1">
      <alignment horizontal="center" vertical="center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/>
    </xf>
    <xf numFmtId="164" fontId="24" fillId="0" borderId="1" xfId="0" applyNumberFormat="1" applyFont="1" applyBorder="1"/>
    <xf numFmtId="0" fontId="24" fillId="0" borderId="1" xfId="0" applyFont="1" applyBorder="1" applyAlignment="1">
      <alignment horizontal="center"/>
    </xf>
    <xf numFmtId="0" fontId="22" fillId="0" borderId="0" xfId="4" applyFont="1" applyFill="1" applyAlignment="1">
      <alignment horizontal="center" vertical="center"/>
    </xf>
    <xf numFmtId="0" fontId="18" fillId="0" borderId="0" xfId="6" applyFont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</cellXfs>
  <cellStyles count="7">
    <cellStyle name="Milliers 8" xfId="2" xr:uid="{6655F423-D164-4D86-A35A-88FB02C7122C}"/>
    <cellStyle name="Milliers_Feuil1" xfId="3" xr:uid="{0728F074-E22C-448A-B941-FEF1A9173A95}"/>
    <cellStyle name="Normal" xfId="0" builtinId="0"/>
    <cellStyle name="Normal - Style1" xfId="5" xr:uid="{2AD51463-AFFC-4CB7-8BBC-DE53F0D6D609}"/>
    <cellStyle name="Normal 2" xfId="1" xr:uid="{AECF18CF-4E93-4AA0-A5C3-520F275EC604}"/>
    <cellStyle name="Normal_AvantMétréConstructionCUKelaaM'gounaProvOZTE" xfId="6" xr:uid="{BF466954-1D7D-4223-8A57-CC85CDD23CB5}"/>
    <cellStyle name="Normal_Metre dce_bord-COMPLET" xfId="4" xr:uid="{2B81E503-4064-4765-B5AA-D1818C110667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D9BFD1"/>
      <color rgb="FF9E5CD0"/>
      <color rgb="FFF9D1F2"/>
      <color rgb="FFD8B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9CDE-8527-4D4E-8615-E9740015D006}">
  <dimension ref="A1:ALI289"/>
  <sheetViews>
    <sheetView tabSelected="1" view="pageBreakPreview" zoomScale="142" zoomScaleNormal="142" zoomScaleSheetLayoutView="142" workbookViewId="0">
      <selection activeCell="L4" sqref="L4"/>
    </sheetView>
  </sheetViews>
  <sheetFormatPr baseColWidth="10" defaultColWidth="14.42578125" defaultRowHeight="15" x14ac:dyDescent="0.25"/>
  <cols>
    <col min="1" max="1" width="7.85546875" customWidth="1"/>
    <col min="2" max="2" width="54.7109375" customWidth="1"/>
    <col min="3" max="3" width="5.42578125" customWidth="1"/>
    <col min="4" max="4" width="14" customWidth="1"/>
    <col min="5" max="5" width="15.7109375" style="7" customWidth="1"/>
    <col min="6" max="6" width="19.7109375" style="7" customWidth="1"/>
    <col min="7" max="12" width="9.140625" customWidth="1"/>
  </cols>
  <sheetData>
    <row r="1" spans="1:7" s="33" customFormat="1" ht="23.25" customHeight="1" x14ac:dyDescent="0.25">
      <c r="A1" s="41" t="s">
        <v>218</v>
      </c>
      <c r="B1" s="41"/>
      <c r="C1" s="41"/>
      <c r="D1" s="41"/>
      <c r="E1" s="41"/>
      <c r="F1" s="41"/>
    </row>
    <row r="2" spans="1:7" s="33" customFormat="1" ht="23.25" customHeight="1" x14ac:dyDescent="0.25">
      <c r="A2" s="35"/>
      <c r="B2" s="41" t="s">
        <v>220</v>
      </c>
      <c r="C2" s="41"/>
      <c r="D2" s="41"/>
      <c r="E2" s="41"/>
      <c r="F2" s="35"/>
    </row>
    <row r="3" spans="1:7" s="33" customFormat="1" ht="27" customHeight="1" x14ac:dyDescent="0.25">
      <c r="A3" s="41" t="s">
        <v>221</v>
      </c>
      <c r="B3" s="41"/>
      <c r="C3" s="41"/>
      <c r="D3" s="41"/>
      <c r="E3" s="41"/>
      <c r="F3" s="41"/>
    </row>
    <row r="4" spans="1:7" s="34" customFormat="1" ht="172.5" customHeight="1" x14ac:dyDescent="0.25">
      <c r="A4" s="42" t="s">
        <v>222</v>
      </c>
      <c r="B4" s="42"/>
      <c r="C4" s="42"/>
      <c r="D4" s="42"/>
      <c r="E4" s="42"/>
      <c r="F4" s="42"/>
    </row>
    <row r="5" spans="1:7" ht="33.75" customHeight="1" x14ac:dyDescent="0.25">
      <c r="A5" s="43" t="s">
        <v>95</v>
      </c>
      <c r="B5" s="43" t="s">
        <v>96</v>
      </c>
      <c r="C5" s="43" t="s">
        <v>0</v>
      </c>
      <c r="D5" s="43" t="s">
        <v>97</v>
      </c>
      <c r="E5" s="43" t="s">
        <v>2</v>
      </c>
      <c r="F5" s="43" t="s">
        <v>1</v>
      </c>
      <c r="G5" s="54"/>
    </row>
    <row r="6" spans="1:7" ht="15" customHeight="1" x14ac:dyDescent="0.25">
      <c r="A6" s="44"/>
      <c r="B6" s="44"/>
      <c r="C6" s="44"/>
      <c r="D6" s="44"/>
      <c r="E6" s="44"/>
      <c r="F6" s="44"/>
      <c r="G6" s="54"/>
    </row>
    <row r="7" spans="1:7" s="7" customFormat="1" x14ac:dyDescent="0.25">
      <c r="A7" s="48" t="s">
        <v>3</v>
      </c>
      <c r="B7" s="49"/>
      <c r="C7" s="49"/>
      <c r="D7" s="49"/>
      <c r="E7" s="49"/>
      <c r="F7" s="50"/>
    </row>
    <row r="8" spans="1:7" s="7" customFormat="1" x14ac:dyDescent="0.25">
      <c r="A8" s="9"/>
      <c r="B8" s="2" t="s">
        <v>4</v>
      </c>
      <c r="C8" s="3"/>
      <c r="D8" s="1"/>
      <c r="E8" s="1"/>
      <c r="F8" s="1"/>
    </row>
    <row r="9" spans="1:7" s="7" customFormat="1" ht="26.25" x14ac:dyDescent="0.25">
      <c r="A9" s="3">
        <v>1</v>
      </c>
      <c r="B9" s="8" t="s">
        <v>199</v>
      </c>
      <c r="C9" s="10" t="s">
        <v>219</v>
      </c>
      <c r="D9" s="12">
        <v>1</v>
      </c>
      <c r="E9" s="16"/>
      <c r="F9" s="16"/>
    </row>
    <row r="10" spans="1:7" s="7" customFormat="1" x14ac:dyDescent="0.25">
      <c r="A10" s="9">
        <f>+A9+1</f>
        <v>2</v>
      </c>
      <c r="B10" s="8" t="s">
        <v>69</v>
      </c>
      <c r="C10" s="10" t="s">
        <v>38</v>
      </c>
      <c r="D10" s="5">
        <v>1199</v>
      </c>
      <c r="E10" s="4"/>
      <c r="F10" s="4"/>
    </row>
    <row r="11" spans="1:7" s="7" customFormat="1" x14ac:dyDescent="0.25">
      <c r="A11" s="9">
        <f>+A10+1</f>
        <v>3</v>
      </c>
      <c r="B11" s="8" t="s">
        <v>5</v>
      </c>
      <c r="C11" s="10" t="s">
        <v>37</v>
      </c>
      <c r="D11" s="5">
        <v>600</v>
      </c>
      <c r="E11" s="4"/>
      <c r="F11" s="4"/>
    </row>
    <row r="12" spans="1:7" s="7" customFormat="1" ht="26.25" customHeight="1" x14ac:dyDescent="0.25">
      <c r="A12" s="3">
        <f>+A11+1</f>
        <v>4</v>
      </c>
      <c r="B12" s="15" t="s">
        <v>73</v>
      </c>
      <c r="C12" s="10" t="s">
        <v>37</v>
      </c>
      <c r="D12" s="12">
        <v>450</v>
      </c>
      <c r="E12" s="16"/>
      <c r="F12" s="16"/>
    </row>
    <row r="13" spans="1:7" s="7" customFormat="1" x14ac:dyDescent="0.25">
      <c r="A13" s="3">
        <f t="shared" ref="A13:A15" si="0">+A12+1</f>
        <v>5</v>
      </c>
      <c r="B13" s="8" t="s">
        <v>6</v>
      </c>
      <c r="C13" s="10" t="s">
        <v>37</v>
      </c>
      <c r="D13" s="5">
        <f>+D12+D11</f>
        <v>1050</v>
      </c>
      <c r="E13" s="4"/>
      <c r="F13" s="4"/>
    </row>
    <row r="14" spans="1:7" s="7" customFormat="1" x14ac:dyDescent="0.25">
      <c r="A14" s="3">
        <f t="shared" si="0"/>
        <v>6</v>
      </c>
      <c r="B14" s="8" t="s">
        <v>7</v>
      </c>
      <c r="C14" s="10" t="s">
        <v>38</v>
      </c>
      <c r="D14" s="5">
        <v>500</v>
      </c>
      <c r="E14" s="4"/>
      <c r="F14" s="4"/>
    </row>
    <row r="15" spans="1:7" s="7" customFormat="1" x14ac:dyDescent="0.25">
      <c r="A15" s="3">
        <f t="shared" si="0"/>
        <v>7</v>
      </c>
      <c r="B15" s="8" t="s">
        <v>8</v>
      </c>
      <c r="C15" s="10" t="s">
        <v>37</v>
      </c>
      <c r="D15" s="5">
        <v>400</v>
      </c>
      <c r="E15" s="4"/>
      <c r="F15" s="4"/>
    </row>
    <row r="16" spans="1:7" s="7" customFormat="1" x14ac:dyDescent="0.25">
      <c r="A16" s="9"/>
      <c r="B16" s="2" t="s">
        <v>9</v>
      </c>
      <c r="C16" s="3"/>
      <c r="D16" s="1"/>
      <c r="E16" s="1"/>
      <c r="F16" s="4"/>
    </row>
    <row r="17" spans="1:6" s="7" customFormat="1" x14ac:dyDescent="0.25">
      <c r="A17" s="3">
        <f>+A15+1</f>
        <v>8</v>
      </c>
      <c r="B17" s="8" t="s">
        <v>10</v>
      </c>
      <c r="C17" s="10" t="s">
        <v>37</v>
      </c>
      <c r="D17" s="5">
        <v>20</v>
      </c>
      <c r="E17" s="4"/>
      <c r="F17" s="4"/>
    </row>
    <row r="18" spans="1:6" s="7" customFormat="1" x14ac:dyDescent="0.25">
      <c r="A18" s="3">
        <f>+A17+1</f>
        <v>9</v>
      </c>
      <c r="B18" s="8" t="s">
        <v>11</v>
      </c>
      <c r="C18" s="10" t="s">
        <v>37</v>
      </c>
      <c r="D18" s="5">
        <v>170</v>
      </c>
      <c r="E18" s="4"/>
      <c r="F18" s="4"/>
    </row>
    <row r="19" spans="1:6" s="7" customFormat="1" x14ac:dyDescent="0.25">
      <c r="A19" s="3">
        <f t="shared" ref="A19:A20" si="1">+A18+1</f>
        <v>10</v>
      </c>
      <c r="B19" s="8" t="s">
        <v>12</v>
      </c>
      <c r="C19" s="10" t="s">
        <v>37</v>
      </c>
      <c r="D19" s="5">
        <v>10</v>
      </c>
      <c r="E19" s="4"/>
      <c r="F19" s="4"/>
    </row>
    <row r="20" spans="1:6" s="7" customFormat="1" x14ac:dyDescent="0.25">
      <c r="A20" s="3">
        <f t="shared" si="1"/>
        <v>11</v>
      </c>
      <c r="B20" s="8" t="s">
        <v>13</v>
      </c>
      <c r="C20" s="10" t="s">
        <v>39</v>
      </c>
      <c r="D20" s="5">
        <v>130</v>
      </c>
      <c r="E20" s="4"/>
      <c r="F20" s="4"/>
    </row>
    <row r="21" spans="1:6" s="7" customFormat="1" x14ac:dyDescent="0.25">
      <c r="A21" s="3">
        <f>+A20+1</f>
        <v>12</v>
      </c>
      <c r="B21" s="8" t="s">
        <v>14</v>
      </c>
      <c r="C21" s="10" t="s">
        <v>219</v>
      </c>
      <c r="D21" s="5">
        <v>1</v>
      </c>
      <c r="E21" s="4"/>
      <c r="F21" s="4"/>
    </row>
    <row r="22" spans="1:6" s="7" customFormat="1" x14ac:dyDescent="0.25">
      <c r="A22" s="9"/>
      <c r="B22" s="2" t="s">
        <v>15</v>
      </c>
      <c r="C22" s="3"/>
      <c r="D22" s="1"/>
      <c r="E22" s="1"/>
      <c r="F22" s="4"/>
    </row>
    <row r="23" spans="1:6" s="7" customFormat="1" x14ac:dyDescent="0.25">
      <c r="A23" s="3">
        <f>+A21+1</f>
        <v>13</v>
      </c>
      <c r="B23" s="8" t="s">
        <v>18</v>
      </c>
      <c r="C23" s="10" t="s">
        <v>37</v>
      </c>
      <c r="D23" s="5">
        <v>270</v>
      </c>
      <c r="E23" s="4"/>
      <c r="F23" s="4"/>
    </row>
    <row r="24" spans="1:6" s="7" customFormat="1" x14ac:dyDescent="0.25">
      <c r="A24" s="3">
        <f>+A23+1</f>
        <v>14</v>
      </c>
      <c r="B24" s="8" t="s">
        <v>19</v>
      </c>
      <c r="C24" s="10" t="s">
        <v>40</v>
      </c>
      <c r="D24" s="5">
        <f>+D23*120</f>
        <v>32400</v>
      </c>
      <c r="E24" s="4"/>
      <c r="F24" s="4"/>
    </row>
    <row r="25" spans="1:6" s="7" customFormat="1" x14ac:dyDescent="0.25">
      <c r="A25" s="9"/>
      <c r="B25" s="2" t="s">
        <v>20</v>
      </c>
      <c r="C25" s="3"/>
      <c r="D25" s="1"/>
      <c r="E25" s="1"/>
      <c r="F25" s="4"/>
    </row>
    <row r="26" spans="1:6" s="7" customFormat="1" x14ac:dyDescent="0.25">
      <c r="A26" s="3">
        <f>+A24+1</f>
        <v>15</v>
      </c>
      <c r="B26" s="8" t="s">
        <v>16</v>
      </c>
      <c r="C26" s="10" t="s">
        <v>38</v>
      </c>
      <c r="D26" s="5">
        <f>+D14</f>
        <v>500</v>
      </c>
      <c r="E26" s="4"/>
      <c r="F26" s="4"/>
    </row>
    <row r="27" spans="1:6" s="7" customFormat="1" x14ac:dyDescent="0.25">
      <c r="A27" s="3"/>
      <c r="B27" s="2" t="s">
        <v>17</v>
      </c>
      <c r="C27" s="3"/>
      <c r="D27" s="1"/>
      <c r="E27" s="1"/>
      <c r="F27" s="4"/>
    </row>
    <row r="28" spans="1:6" s="7" customFormat="1" x14ac:dyDescent="0.25">
      <c r="A28" s="9">
        <f>+A26+1</f>
        <v>16</v>
      </c>
      <c r="B28" s="8" t="s">
        <v>21</v>
      </c>
      <c r="C28" s="10" t="s">
        <v>37</v>
      </c>
      <c r="D28" s="5">
        <v>540</v>
      </c>
      <c r="E28" s="4"/>
      <c r="F28" s="4"/>
    </row>
    <row r="29" spans="1:6" s="7" customFormat="1" x14ac:dyDescent="0.25">
      <c r="A29" s="9">
        <f>+A28+1</f>
        <v>17</v>
      </c>
      <c r="B29" s="8" t="s">
        <v>22</v>
      </c>
      <c r="C29" s="10" t="s">
        <v>40</v>
      </c>
      <c r="D29" s="5">
        <f>+D28*175</f>
        <v>94500</v>
      </c>
      <c r="E29" s="4"/>
      <c r="F29" s="4"/>
    </row>
    <row r="30" spans="1:6" s="7" customFormat="1" x14ac:dyDescent="0.25">
      <c r="A30" s="9"/>
      <c r="B30" s="2" t="s">
        <v>23</v>
      </c>
      <c r="C30" s="3"/>
      <c r="D30" s="1"/>
      <c r="E30" s="1"/>
      <c r="F30" s="4"/>
    </row>
    <row r="31" spans="1:6" s="7" customFormat="1" x14ac:dyDescent="0.25">
      <c r="A31" s="9">
        <f>+A29+1</f>
        <v>18</v>
      </c>
      <c r="B31" s="8" t="s">
        <v>24</v>
      </c>
      <c r="C31" s="10" t="s">
        <v>38</v>
      </c>
      <c r="D31" s="5">
        <v>300</v>
      </c>
      <c r="E31" s="4"/>
      <c r="F31" s="4"/>
    </row>
    <row r="32" spans="1:6" s="7" customFormat="1" x14ac:dyDescent="0.25">
      <c r="A32" s="9">
        <f>+A31+1</f>
        <v>19</v>
      </c>
      <c r="B32" s="8" t="s">
        <v>77</v>
      </c>
      <c r="C32" s="10" t="s">
        <v>38</v>
      </c>
      <c r="D32" s="5">
        <v>200</v>
      </c>
      <c r="E32" s="4"/>
      <c r="F32" s="4"/>
    </row>
    <row r="33" spans="1:6" s="7" customFormat="1" x14ac:dyDescent="0.25">
      <c r="A33" s="9">
        <f>+A32+1</f>
        <v>20</v>
      </c>
      <c r="B33" s="8" t="s">
        <v>75</v>
      </c>
      <c r="C33" s="10" t="s">
        <v>38</v>
      </c>
      <c r="D33" s="5">
        <v>80</v>
      </c>
      <c r="E33" s="4"/>
      <c r="F33" s="4"/>
    </row>
    <row r="34" spans="1:6" s="7" customFormat="1" x14ac:dyDescent="0.25">
      <c r="A34" s="9">
        <f>+A33+1</f>
        <v>21</v>
      </c>
      <c r="B34" s="8" t="s">
        <v>78</v>
      </c>
      <c r="C34" s="10" t="s">
        <v>38</v>
      </c>
      <c r="D34" s="5">
        <v>800</v>
      </c>
      <c r="E34" s="4"/>
      <c r="F34" s="4"/>
    </row>
    <row r="35" spans="1:6" s="7" customFormat="1" x14ac:dyDescent="0.25">
      <c r="A35" s="27"/>
      <c r="B35" s="2" t="s">
        <v>25</v>
      </c>
      <c r="C35" s="3"/>
      <c r="D35" s="1"/>
      <c r="E35" s="1"/>
      <c r="F35" s="4"/>
    </row>
    <row r="36" spans="1:6" s="7" customFormat="1" x14ac:dyDescent="0.25">
      <c r="A36" s="9">
        <f>+A34+1</f>
        <v>22</v>
      </c>
      <c r="B36" s="8" t="s">
        <v>120</v>
      </c>
      <c r="C36" s="10" t="s">
        <v>38</v>
      </c>
      <c r="D36" s="5">
        <v>25</v>
      </c>
      <c r="E36" s="4"/>
      <c r="F36" s="4"/>
    </row>
    <row r="37" spans="1:6" s="7" customFormat="1" x14ac:dyDescent="0.25">
      <c r="A37" s="9">
        <f>+A36+1</f>
        <v>23</v>
      </c>
      <c r="B37" s="8" t="s">
        <v>121</v>
      </c>
      <c r="C37" s="10" t="s">
        <v>38</v>
      </c>
      <c r="D37" s="5">
        <v>25</v>
      </c>
      <c r="E37" s="4"/>
      <c r="F37" s="4"/>
    </row>
    <row r="38" spans="1:6" s="7" customFormat="1" x14ac:dyDescent="0.25">
      <c r="A38" s="9">
        <f>+A37+1</f>
        <v>24</v>
      </c>
      <c r="B38" s="8" t="s">
        <v>122</v>
      </c>
      <c r="C38" s="10" t="s">
        <v>38</v>
      </c>
      <c r="D38" s="5">
        <v>25</v>
      </c>
      <c r="E38" s="4"/>
      <c r="F38" s="4"/>
    </row>
    <row r="39" spans="1:6" s="7" customFormat="1" x14ac:dyDescent="0.25">
      <c r="A39" s="9">
        <f>+A38+1</f>
        <v>25</v>
      </c>
      <c r="B39" s="8" t="s">
        <v>98</v>
      </c>
      <c r="C39" s="10" t="s">
        <v>39</v>
      </c>
      <c r="D39" s="5">
        <v>200</v>
      </c>
      <c r="E39" s="4"/>
      <c r="F39" s="4"/>
    </row>
    <row r="40" spans="1:6" s="7" customFormat="1" x14ac:dyDescent="0.25">
      <c r="A40" s="9"/>
      <c r="B40" s="2" t="s">
        <v>26</v>
      </c>
      <c r="C40" s="3"/>
      <c r="D40" s="1"/>
      <c r="E40" s="1"/>
      <c r="F40" s="4"/>
    </row>
    <row r="41" spans="1:6" s="7" customFormat="1" x14ac:dyDescent="0.25">
      <c r="A41" s="27">
        <f>+A39+1</f>
        <v>26</v>
      </c>
      <c r="B41" s="28" t="s">
        <v>182</v>
      </c>
      <c r="C41" s="30" t="s">
        <v>38</v>
      </c>
      <c r="D41" s="5">
        <v>1600</v>
      </c>
      <c r="E41" s="4"/>
      <c r="F41" s="29"/>
    </row>
    <row r="42" spans="1:6" s="7" customFormat="1" x14ac:dyDescent="0.25">
      <c r="A42" s="9">
        <f>+A41+1</f>
        <v>27</v>
      </c>
      <c r="B42" s="28" t="s">
        <v>183</v>
      </c>
      <c r="C42" s="30" t="s">
        <v>38</v>
      </c>
      <c r="D42" s="5">
        <v>1152</v>
      </c>
      <c r="E42" s="4"/>
      <c r="F42" s="29"/>
    </row>
    <row r="43" spans="1:6" s="7" customFormat="1" x14ac:dyDescent="0.25">
      <c r="A43" s="3">
        <f>+A42+1</f>
        <v>28</v>
      </c>
      <c r="B43" s="28" t="s">
        <v>184</v>
      </c>
      <c r="C43" s="30" t="s">
        <v>38</v>
      </c>
      <c r="D43" s="12">
        <v>50</v>
      </c>
      <c r="E43" s="16"/>
      <c r="F43" s="32"/>
    </row>
    <row r="44" spans="1:6" s="7" customFormat="1" x14ac:dyDescent="0.25">
      <c r="A44" s="9"/>
      <c r="B44" s="2" t="s">
        <v>27</v>
      </c>
      <c r="C44" s="3"/>
      <c r="D44" s="1"/>
      <c r="E44" s="1"/>
      <c r="F44" s="4"/>
    </row>
    <row r="45" spans="1:6" s="7" customFormat="1" x14ac:dyDescent="0.25">
      <c r="A45" s="27">
        <f>A43+1</f>
        <v>29</v>
      </c>
      <c r="B45" s="28" t="s">
        <v>123</v>
      </c>
      <c r="C45" s="30" t="s">
        <v>38</v>
      </c>
      <c r="D45" s="31">
        <v>2300</v>
      </c>
      <c r="E45" s="4"/>
      <c r="F45" s="4"/>
    </row>
    <row r="46" spans="1:6" s="7" customFormat="1" x14ac:dyDescent="0.25">
      <c r="A46" s="27">
        <f>A45+1</f>
        <v>30</v>
      </c>
      <c r="B46" s="28" t="s">
        <v>124</v>
      </c>
      <c r="C46" s="30" t="s">
        <v>38</v>
      </c>
      <c r="D46" s="31">
        <v>6800</v>
      </c>
      <c r="E46" s="4"/>
      <c r="F46" s="4"/>
    </row>
    <row r="47" spans="1:6" s="7" customFormat="1" x14ac:dyDescent="0.25">
      <c r="A47" s="27">
        <f t="shared" ref="A47:A49" si="2">A46+1</f>
        <v>31</v>
      </c>
      <c r="B47" s="8" t="s">
        <v>28</v>
      </c>
      <c r="C47" s="10" t="s">
        <v>39</v>
      </c>
      <c r="D47" s="5">
        <v>120</v>
      </c>
      <c r="E47" s="4"/>
      <c r="F47" s="4"/>
    </row>
    <row r="48" spans="1:6" s="7" customFormat="1" x14ac:dyDescent="0.25">
      <c r="A48" s="27">
        <f t="shared" si="2"/>
        <v>32</v>
      </c>
      <c r="B48" s="8" t="s">
        <v>29</v>
      </c>
      <c r="C48" s="10" t="s">
        <v>39</v>
      </c>
      <c r="D48" s="5">
        <v>120</v>
      </c>
      <c r="E48" s="4"/>
      <c r="F48" s="4"/>
    </row>
    <row r="49" spans="1:6" s="7" customFormat="1" x14ac:dyDescent="0.25">
      <c r="A49" s="27">
        <f t="shared" si="2"/>
        <v>33</v>
      </c>
      <c r="B49" s="8" t="s">
        <v>30</v>
      </c>
      <c r="C49" s="10" t="s">
        <v>39</v>
      </c>
      <c r="D49" s="5">
        <v>120</v>
      </c>
      <c r="E49" s="4"/>
      <c r="F49" s="4"/>
    </row>
    <row r="50" spans="1:6" s="7" customFormat="1" x14ac:dyDescent="0.25">
      <c r="A50" s="27"/>
      <c r="B50" s="2" t="s">
        <v>31</v>
      </c>
      <c r="C50" s="3"/>
      <c r="D50" s="1"/>
      <c r="E50" s="1"/>
      <c r="F50" s="4"/>
    </row>
    <row r="51" spans="1:6" s="7" customFormat="1" x14ac:dyDescent="0.25">
      <c r="A51" s="9">
        <f>A49+1</f>
        <v>34</v>
      </c>
      <c r="B51" s="8" t="s">
        <v>99</v>
      </c>
      <c r="C51" s="10"/>
      <c r="D51" s="5"/>
      <c r="E51" s="4"/>
      <c r="F51" s="4"/>
    </row>
    <row r="52" spans="1:6" s="7" customFormat="1" x14ac:dyDescent="0.25">
      <c r="A52" s="9"/>
      <c r="B52" s="8" t="s">
        <v>118</v>
      </c>
      <c r="C52" s="10" t="s">
        <v>39</v>
      </c>
      <c r="D52" s="5">
        <v>50</v>
      </c>
      <c r="E52" s="4"/>
      <c r="F52" s="4"/>
    </row>
    <row r="53" spans="1:6" s="7" customFormat="1" x14ac:dyDescent="0.25">
      <c r="A53" s="9"/>
      <c r="B53" s="8" t="s">
        <v>119</v>
      </c>
      <c r="C53" s="10" t="s">
        <v>39</v>
      </c>
      <c r="D53" s="5">
        <v>150</v>
      </c>
      <c r="E53" s="4"/>
      <c r="F53" s="4"/>
    </row>
    <row r="54" spans="1:6" s="7" customFormat="1" x14ac:dyDescent="0.25">
      <c r="A54" s="9">
        <f>+A51+1</f>
        <v>35</v>
      </c>
      <c r="B54" s="8" t="s">
        <v>32</v>
      </c>
      <c r="C54" s="10" t="s">
        <v>0</v>
      </c>
      <c r="D54" s="5">
        <v>2</v>
      </c>
      <c r="E54" s="4"/>
      <c r="F54" s="4"/>
    </row>
    <row r="55" spans="1:6" s="7" customFormat="1" x14ac:dyDescent="0.25">
      <c r="A55" s="9">
        <f t="shared" ref="A55:A60" si="3">A54+1</f>
        <v>36</v>
      </c>
      <c r="B55" s="8" t="s">
        <v>33</v>
      </c>
      <c r="C55" s="10" t="s">
        <v>0</v>
      </c>
      <c r="D55" s="5">
        <v>2</v>
      </c>
      <c r="E55" s="4"/>
      <c r="F55" s="4"/>
    </row>
    <row r="56" spans="1:6" s="7" customFormat="1" x14ac:dyDescent="0.25">
      <c r="A56" s="9">
        <f t="shared" si="3"/>
        <v>37</v>
      </c>
      <c r="B56" s="8" t="s">
        <v>34</v>
      </c>
      <c r="C56" s="10" t="s">
        <v>0</v>
      </c>
      <c r="D56" s="5">
        <v>4</v>
      </c>
      <c r="E56" s="4"/>
      <c r="F56" s="4"/>
    </row>
    <row r="57" spans="1:6" s="7" customFormat="1" x14ac:dyDescent="0.25">
      <c r="A57" s="9">
        <f t="shared" si="3"/>
        <v>38</v>
      </c>
      <c r="B57" s="8" t="s">
        <v>35</v>
      </c>
      <c r="C57" s="10" t="s">
        <v>0</v>
      </c>
      <c r="D57" s="5">
        <v>2</v>
      </c>
      <c r="E57" s="4"/>
      <c r="F57" s="4"/>
    </row>
    <row r="58" spans="1:6" s="7" customFormat="1" x14ac:dyDescent="0.25">
      <c r="A58" s="9">
        <f t="shared" si="3"/>
        <v>39</v>
      </c>
      <c r="B58" s="8" t="s">
        <v>139</v>
      </c>
      <c r="C58" s="10" t="s">
        <v>39</v>
      </c>
      <c r="D58" s="5">
        <v>40</v>
      </c>
      <c r="E58" s="4"/>
      <c r="F58" s="4"/>
    </row>
    <row r="59" spans="1:6" s="7" customFormat="1" x14ac:dyDescent="0.25">
      <c r="A59" s="9">
        <f>A58+1</f>
        <v>40</v>
      </c>
      <c r="B59" s="8" t="s">
        <v>36</v>
      </c>
      <c r="C59" s="10" t="s">
        <v>0</v>
      </c>
      <c r="D59" s="5">
        <v>5</v>
      </c>
      <c r="E59" s="4"/>
      <c r="F59" s="4"/>
    </row>
    <row r="60" spans="1:6" s="7" customFormat="1" ht="17.25" customHeight="1" x14ac:dyDescent="0.25">
      <c r="A60" s="9">
        <f t="shared" si="3"/>
        <v>41</v>
      </c>
      <c r="B60" s="15" t="s">
        <v>70</v>
      </c>
      <c r="C60" s="10" t="s">
        <v>39</v>
      </c>
      <c r="D60" s="12">
        <v>100</v>
      </c>
      <c r="E60" s="16"/>
      <c r="F60" s="16"/>
    </row>
    <row r="61" spans="1:6" s="7" customFormat="1" ht="15.75" x14ac:dyDescent="0.25">
      <c r="A61" s="45" t="s">
        <v>42</v>
      </c>
      <c r="B61" s="46"/>
      <c r="C61" s="46"/>
      <c r="D61" s="46"/>
      <c r="E61" s="46"/>
      <c r="F61" s="11">
        <f>SUM(F9:F60)</f>
        <v>0</v>
      </c>
    </row>
    <row r="62" spans="1:6" s="7" customFormat="1" x14ac:dyDescent="0.25">
      <c r="A62" s="48" t="s">
        <v>41</v>
      </c>
      <c r="B62" s="49"/>
      <c r="C62" s="49"/>
      <c r="D62" s="49"/>
      <c r="E62" s="49"/>
      <c r="F62" s="50"/>
    </row>
    <row r="63" spans="1:6" s="7" customFormat="1" x14ac:dyDescent="0.25">
      <c r="A63" s="9">
        <f>A60+1</f>
        <v>42</v>
      </c>
      <c r="B63" s="8" t="s">
        <v>79</v>
      </c>
      <c r="C63" s="10" t="s">
        <v>38</v>
      </c>
      <c r="D63" s="5">
        <v>850</v>
      </c>
      <c r="E63" s="4"/>
      <c r="F63" s="4"/>
    </row>
    <row r="64" spans="1:6" s="7" customFormat="1" x14ac:dyDescent="0.25">
      <c r="A64" s="9">
        <f>A63+1</f>
        <v>43</v>
      </c>
      <c r="B64" s="8" t="s">
        <v>80</v>
      </c>
      <c r="C64" s="10" t="s">
        <v>38</v>
      </c>
      <c r="D64" s="5">
        <v>850</v>
      </c>
      <c r="E64" s="4"/>
      <c r="F64" s="4"/>
    </row>
    <row r="65" spans="1:8" s="7" customFormat="1" x14ac:dyDescent="0.25">
      <c r="A65" s="9">
        <f t="shared" ref="A65:A68" si="4">A64+1</f>
        <v>44</v>
      </c>
      <c r="B65" s="8" t="s">
        <v>81</v>
      </c>
      <c r="C65" s="10" t="s">
        <v>38</v>
      </c>
      <c r="D65" s="5">
        <v>850</v>
      </c>
      <c r="E65" s="4"/>
      <c r="F65" s="4"/>
    </row>
    <row r="66" spans="1:8" s="7" customFormat="1" x14ac:dyDescent="0.25">
      <c r="A66" s="9">
        <f t="shared" si="4"/>
        <v>45</v>
      </c>
      <c r="B66" s="8" t="s">
        <v>43</v>
      </c>
      <c r="C66" s="10" t="s">
        <v>38</v>
      </c>
      <c r="D66" s="5">
        <v>90</v>
      </c>
      <c r="E66" s="4"/>
      <c r="F66" s="4"/>
    </row>
    <row r="67" spans="1:8" s="7" customFormat="1" x14ac:dyDescent="0.25">
      <c r="A67" s="9">
        <f t="shared" si="4"/>
        <v>46</v>
      </c>
      <c r="B67" s="8" t="s">
        <v>82</v>
      </c>
      <c r="C67" s="10" t="s">
        <v>39</v>
      </c>
      <c r="D67" s="5">
        <v>135</v>
      </c>
      <c r="E67" s="4"/>
      <c r="F67" s="4"/>
    </row>
    <row r="68" spans="1:8" s="7" customFormat="1" ht="15" customHeight="1" x14ac:dyDescent="0.25">
      <c r="A68" s="9">
        <f t="shared" si="4"/>
        <v>47</v>
      </c>
      <c r="B68" s="8" t="s">
        <v>92</v>
      </c>
      <c r="C68" s="10" t="s">
        <v>0</v>
      </c>
      <c r="D68" s="12">
        <v>10</v>
      </c>
      <c r="E68" s="16"/>
      <c r="F68" s="16"/>
    </row>
    <row r="69" spans="1:8" s="7" customFormat="1" ht="15.75" x14ac:dyDescent="0.25">
      <c r="A69" s="45" t="s">
        <v>44</v>
      </c>
      <c r="B69" s="46"/>
      <c r="C69" s="46"/>
      <c r="D69" s="46"/>
      <c r="E69" s="46"/>
      <c r="F69" s="11">
        <f>SUM(F63:F68)</f>
        <v>0</v>
      </c>
    </row>
    <row r="70" spans="1:8" s="7" customFormat="1" x14ac:dyDescent="0.25">
      <c r="A70" s="48" t="s">
        <v>93</v>
      </c>
      <c r="B70" s="49"/>
      <c r="C70" s="49"/>
      <c r="D70" s="49"/>
      <c r="E70" s="49"/>
      <c r="F70" s="50"/>
    </row>
    <row r="71" spans="1:8" s="7" customFormat="1" x14ac:dyDescent="0.25">
      <c r="A71" s="40">
        <f>A68+1</f>
        <v>48</v>
      </c>
      <c r="B71" s="36" t="s">
        <v>150</v>
      </c>
      <c r="C71" s="37" t="s">
        <v>143</v>
      </c>
      <c r="D71" s="38">
        <v>330</v>
      </c>
      <c r="E71" s="39"/>
      <c r="F71" s="39"/>
    </row>
    <row r="72" spans="1:8" s="7" customFormat="1" x14ac:dyDescent="0.25">
      <c r="A72" s="9">
        <f>+A71+1</f>
        <v>49</v>
      </c>
      <c r="B72" s="8" t="s">
        <v>204</v>
      </c>
      <c r="C72" s="10" t="s">
        <v>143</v>
      </c>
      <c r="D72" s="5">
        <v>140</v>
      </c>
      <c r="E72" s="4"/>
      <c r="F72" s="4"/>
    </row>
    <row r="73" spans="1:8" s="7" customFormat="1" x14ac:dyDescent="0.25">
      <c r="A73" s="9">
        <f t="shared" ref="A73:A84" si="5">+A72+1</f>
        <v>50</v>
      </c>
      <c r="B73" s="8" t="s">
        <v>151</v>
      </c>
      <c r="C73" s="10" t="s">
        <v>144</v>
      </c>
      <c r="D73" s="5">
        <v>260</v>
      </c>
      <c r="E73" s="4"/>
      <c r="F73" s="4"/>
    </row>
    <row r="74" spans="1:8" s="13" customFormat="1" ht="19.899999999999999" customHeight="1" x14ac:dyDescent="0.25">
      <c r="A74" s="3">
        <f t="shared" si="5"/>
        <v>51</v>
      </c>
      <c r="B74" s="15" t="s">
        <v>185</v>
      </c>
      <c r="C74" s="10" t="s">
        <v>144</v>
      </c>
      <c r="D74" s="12">
        <v>115</v>
      </c>
      <c r="E74" s="16"/>
      <c r="F74" s="16"/>
    </row>
    <row r="75" spans="1:8" s="7" customFormat="1" ht="26.25" x14ac:dyDescent="0.25">
      <c r="A75" s="9">
        <f t="shared" si="5"/>
        <v>52</v>
      </c>
      <c r="B75" s="8" t="s">
        <v>178</v>
      </c>
      <c r="C75" s="10" t="s">
        <v>143</v>
      </c>
      <c r="D75" s="12">
        <v>825</v>
      </c>
      <c r="E75" s="16"/>
      <c r="F75" s="16"/>
    </row>
    <row r="76" spans="1:8" s="7" customFormat="1" ht="26.25" x14ac:dyDescent="0.25">
      <c r="A76" s="9">
        <f t="shared" si="5"/>
        <v>53</v>
      </c>
      <c r="B76" s="8" t="s">
        <v>177</v>
      </c>
      <c r="C76" s="10" t="s">
        <v>143</v>
      </c>
      <c r="D76" s="12">
        <v>180</v>
      </c>
      <c r="E76" s="16"/>
      <c r="F76" s="16"/>
    </row>
    <row r="77" spans="1:8" s="7" customFormat="1" x14ac:dyDescent="0.25">
      <c r="A77" s="9">
        <f t="shared" si="5"/>
        <v>54</v>
      </c>
      <c r="B77" s="8" t="s">
        <v>187</v>
      </c>
      <c r="C77" s="10" t="s">
        <v>143</v>
      </c>
      <c r="D77" s="5">
        <v>550</v>
      </c>
      <c r="E77" s="4"/>
      <c r="F77" s="4"/>
    </row>
    <row r="78" spans="1:8" s="17" customFormat="1" x14ac:dyDescent="0.25">
      <c r="A78" s="27">
        <f t="shared" si="5"/>
        <v>55</v>
      </c>
      <c r="B78" s="28" t="s">
        <v>152</v>
      </c>
      <c r="C78" s="30" t="s">
        <v>143</v>
      </c>
      <c r="D78" s="31">
        <v>336</v>
      </c>
      <c r="E78" s="29"/>
      <c r="F78" s="4"/>
    </row>
    <row r="79" spans="1:8" s="7" customFormat="1" ht="26.25" x14ac:dyDescent="0.25">
      <c r="A79" s="9">
        <f t="shared" si="5"/>
        <v>56</v>
      </c>
      <c r="B79" s="8" t="s">
        <v>179</v>
      </c>
      <c r="C79" s="10" t="s">
        <v>143</v>
      </c>
      <c r="D79" s="5">
        <v>125</v>
      </c>
      <c r="E79" s="4"/>
      <c r="F79" s="4"/>
    </row>
    <row r="80" spans="1:8" s="7" customFormat="1" x14ac:dyDescent="0.25">
      <c r="A80" s="9">
        <f t="shared" si="5"/>
        <v>57</v>
      </c>
      <c r="B80" s="8" t="s">
        <v>205</v>
      </c>
      <c r="C80" s="10" t="s">
        <v>143</v>
      </c>
      <c r="D80" s="5">
        <v>35</v>
      </c>
      <c r="E80" s="4"/>
      <c r="F80" s="4"/>
      <c r="H80" s="7" t="s">
        <v>149</v>
      </c>
    </row>
    <row r="81" spans="1:6" s="7" customFormat="1" x14ac:dyDescent="0.25">
      <c r="A81" s="9">
        <f t="shared" si="5"/>
        <v>58</v>
      </c>
      <c r="B81" s="8" t="s">
        <v>176</v>
      </c>
      <c r="C81" s="10" t="s">
        <v>143</v>
      </c>
      <c r="D81" s="5">
        <v>70</v>
      </c>
      <c r="E81" s="4"/>
      <c r="F81" s="4"/>
    </row>
    <row r="82" spans="1:6" s="7" customFormat="1" x14ac:dyDescent="0.25">
      <c r="A82" s="9">
        <f t="shared" si="5"/>
        <v>59</v>
      </c>
      <c r="B82" s="8" t="s">
        <v>186</v>
      </c>
      <c r="C82" s="10" t="s">
        <v>143</v>
      </c>
      <c r="D82" s="5">
        <v>433</v>
      </c>
      <c r="E82" s="4"/>
      <c r="F82" s="4"/>
    </row>
    <row r="83" spans="1:6" s="7" customFormat="1" x14ac:dyDescent="0.25">
      <c r="A83" s="9">
        <f t="shared" si="5"/>
        <v>60</v>
      </c>
      <c r="B83" s="8" t="s">
        <v>196</v>
      </c>
      <c r="C83" s="10" t="s">
        <v>143</v>
      </c>
      <c r="D83" s="5">
        <v>116</v>
      </c>
      <c r="E83" s="4"/>
      <c r="F83" s="4"/>
    </row>
    <row r="84" spans="1:6" s="7" customFormat="1" x14ac:dyDescent="0.25">
      <c r="A84" s="9">
        <f t="shared" si="5"/>
        <v>61</v>
      </c>
      <c r="B84" s="8" t="s">
        <v>202</v>
      </c>
      <c r="C84" s="10" t="s">
        <v>143</v>
      </c>
      <c r="D84" s="5">
        <v>210</v>
      </c>
      <c r="E84" s="4"/>
      <c r="F84" s="4"/>
    </row>
    <row r="85" spans="1:6" s="7" customFormat="1" ht="15.75" x14ac:dyDescent="0.25">
      <c r="A85" s="58" t="s">
        <v>94</v>
      </c>
      <c r="B85" s="59"/>
      <c r="C85" s="59"/>
      <c r="D85" s="59"/>
      <c r="E85" s="60"/>
      <c r="F85" s="14">
        <f>SUM(F71:F84)</f>
        <v>0</v>
      </c>
    </row>
    <row r="86" spans="1:6" s="7" customFormat="1" x14ac:dyDescent="0.25">
      <c r="A86" s="55" t="s">
        <v>131</v>
      </c>
      <c r="B86" s="56"/>
      <c r="C86" s="56"/>
      <c r="D86" s="56"/>
      <c r="E86" s="56"/>
      <c r="F86" s="57"/>
    </row>
    <row r="87" spans="1:6" s="7" customFormat="1" x14ac:dyDescent="0.25">
      <c r="A87" s="9">
        <f>A84+1</f>
        <v>62</v>
      </c>
      <c r="B87" s="8" t="s">
        <v>153</v>
      </c>
      <c r="C87" s="10" t="s">
        <v>143</v>
      </c>
      <c r="D87" s="5">
        <v>145</v>
      </c>
      <c r="E87" s="4"/>
      <c r="F87" s="4"/>
    </row>
    <row r="88" spans="1:6" s="7" customFormat="1" x14ac:dyDescent="0.25">
      <c r="A88" s="9">
        <f>A87+1</f>
        <v>63</v>
      </c>
      <c r="B88" s="8" t="s">
        <v>154</v>
      </c>
      <c r="C88" s="10" t="s">
        <v>143</v>
      </c>
      <c r="D88" s="5">
        <v>1330</v>
      </c>
      <c r="E88" s="4"/>
      <c r="F88" s="4"/>
    </row>
    <row r="89" spans="1:6" s="7" customFormat="1" ht="15.75" x14ac:dyDescent="0.25">
      <c r="A89" s="58" t="s">
        <v>132</v>
      </c>
      <c r="B89" s="59"/>
      <c r="C89" s="59"/>
      <c r="D89" s="59"/>
      <c r="E89" s="60"/>
      <c r="F89" s="14">
        <f>SUM(F87:F88)</f>
        <v>0</v>
      </c>
    </row>
    <row r="90" spans="1:6" s="7" customFormat="1" x14ac:dyDescent="0.25">
      <c r="A90" s="48" t="s">
        <v>133</v>
      </c>
      <c r="B90" s="49"/>
      <c r="C90" s="49"/>
      <c r="D90" s="49"/>
      <c r="E90" s="49"/>
      <c r="F90" s="50"/>
    </row>
    <row r="91" spans="1:6" s="7" customFormat="1" x14ac:dyDescent="0.25">
      <c r="A91" s="9">
        <f>A88+1</f>
        <v>64</v>
      </c>
      <c r="B91" s="8" t="s">
        <v>200</v>
      </c>
      <c r="C91" s="10" t="s">
        <v>219</v>
      </c>
      <c r="D91" s="5">
        <v>1</v>
      </c>
      <c r="E91" s="4"/>
      <c r="F91" s="4"/>
    </row>
    <row r="92" spans="1:6" s="7" customFormat="1" x14ac:dyDescent="0.25">
      <c r="A92" s="9">
        <f t="shared" ref="A92" si="6">A91+1</f>
        <v>65</v>
      </c>
      <c r="B92" s="8" t="s">
        <v>197</v>
      </c>
      <c r="C92" s="10" t="s">
        <v>145</v>
      </c>
      <c r="D92" s="5">
        <v>33</v>
      </c>
      <c r="E92" s="4"/>
      <c r="F92" s="4"/>
    </row>
    <row r="93" spans="1:6" s="7" customFormat="1" x14ac:dyDescent="0.25">
      <c r="A93" s="19"/>
      <c r="B93" s="2" t="s">
        <v>146</v>
      </c>
      <c r="C93" s="20"/>
      <c r="D93" s="20"/>
      <c r="E93" s="21"/>
      <c r="F93" s="19"/>
    </row>
    <row r="94" spans="1:6" s="7" customFormat="1" x14ac:dyDescent="0.25">
      <c r="A94" s="9">
        <f>A92+1</f>
        <v>66</v>
      </c>
      <c r="B94" s="8" t="s">
        <v>206</v>
      </c>
      <c r="C94" s="10" t="s">
        <v>145</v>
      </c>
      <c r="D94" s="5">
        <v>75</v>
      </c>
      <c r="E94" s="4"/>
      <c r="F94" s="4"/>
    </row>
    <row r="95" spans="1:6" s="7" customFormat="1" x14ac:dyDescent="0.25">
      <c r="A95" s="9">
        <f>A94+1</f>
        <v>67</v>
      </c>
      <c r="B95" s="8" t="s">
        <v>155</v>
      </c>
      <c r="C95" s="10" t="s">
        <v>145</v>
      </c>
      <c r="D95" s="5">
        <v>29</v>
      </c>
      <c r="E95" s="4"/>
      <c r="F95" s="4"/>
    </row>
    <row r="96" spans="1:6" s="7" customFormat="1" x14ac:dyDescent="0.25">
      <c r="A96" s="9">
        <f t="shared" ref="A96:A97" si="7">A95+1</f>
        <v>68</v>
      </c>
      <c r="B96" s="8" t="s">
        <v>156</v>
      </c>
      <c r="C96" s="10" t="s">
        <v>145</v>
      </c>
      <c r="D96" s="5">
        <v>15</v>
      </c>
      <c r="E96" s="4"/>
      <c r="F96" s="4"/>
    </row>
    <row r="97" spans="1:6" s="7" customFormat="1" x14ac:dyDescent="0.25">
      <c r="A97" s="9">
        <f t="shared" si="7"/>
        <v>69</v>
      </c>
      <c r="B97" s="8" t="s">
        <v>207</v>
      </c>
      <c r="C97" s="10" t="s">
        <v>145</v>
      </c>
      <c r="D97" s="5">
        <v>115</v>
      </c>
      <c r="E97" s="4"/>
      <c r="F97" s="4"/>
    </row>
    <row r="98" spans="1:6" s="7" customFormat="1" x14ac:dyDescent="0.25">
      <c r="A98" s="9"/>
      <c r="B98" s="2" t="s">
        <v>147</v>
      </c>
      <c r="C98" s="10"/>
      <c r="D98" s="22"/>
      <c r="E98" s="22"/>
      <c r="F98" s="22"/>
    </row>
    <row r="99" spans="1:6" s="7" customFormat="1" x14ac:dyDescent="0.25">
      <c r="A99" s="9">
        <f>1+A97</f>
        <v>70</v>
      </c>
      <c r="B99" s="8" t="s">
        <v>157</v>
      </c>
      <c r="C99" s="10" t="s">
        <v>145</v>
      </c>
      <c r="D99" s="5">
        <v>38</v>
      </c>
      <c r="E99" s="4"/>
      <c r="F99" s="4"/>
    </row>
    <row r="100" spans="1:6" s="7" customFormat="1" x14ac:dyDescent="0.25">
      <c r="A100" s="9">
        <f>1+A99</f>
        <v>71</v>
      </c>
      <c r="B100" s="8" t="s">
        <v>158</v>
      </c>
      <c r="C100" s="10" t="s">
        <v>145</v>
      </c>
      <c r="D100" s="5">
        <v>105</v>
      </c>
      <c r="E100" s="4"/>
      <c r="F100" s="4"/>
    </row>
    <row r="101" spans="1:6" s="7" customFormat="1" x14ac:dyDescent="0.25">
      <c r="A101" s="9">
        <f t="shared" ref="A101:A102" si="8">1+A100</f>
        <v>72</v>
      </c>
      <c r="B101" s="8" t="s">
        <v>159</v>
      </c>
      <c r="C101" s="10" t="s">
        <v>145</v>
      </c>
      <c r="D101" s="5">
        <v>150</v>
      </c>
      <c r="E101" s="4"/>
      <c r="F101" s="4"/>
    </row>
    <row r="102" spans="1:6" s="7" customFormat="1" x14ac:dyDescent="0.25">
      <c r="A102" s="9">
        <f t="shared" si="8"/>
        <v>73</v>
      </c>
      <c r="B102" s="8" t="s">
        <v>160</v>
      </c>
      <c r="C102" s="10" t="s">
        <v>145</v>
      </c>
      <c r="D102" s="5">
        <v>120</v>
      </c>
      <c r="E102" s="4"/>
      <c r="F102" s="4"/>
    </row>
    <row r="103" spans="1:6" s="7" customFormat="1" x14ac:dyDescent="0.25">
      <c r="A103" s="9"/>
      <c r="B103" s="2" t="s">
        <v>148</v>
      </c>
      <c r="C103" s="23"/>
      <c r="D103" s="22"/>
      <c r="E103" s="22"/>
      <c r="F103" s="22"/>
    </row>
    <row r="104" spans="1:6" s="7" customFormat="1" x14ac:dyDescent="0.25">
      <c r="A104" s="9">
        <f>A102+1</f>
        <v>74</v>
      </c>
      <c r="B104" s="8" t="s">
        <v>161</v>
      </c>
      <c r="C104" s="10" t="s">
        <v>145</v>
      </c>
      <c r="D104" s="5">
        <v>8</v>
      </c>
      <c r="E104" s="4"/>
      <c r="F104" s="4"/>
    </row>
    <row r="105" spans="1:6" s="7" customFormat="1" x14ac:dyDescent="0.25">
      <c r="A105" s="9">
        <f>A104+1</f>
        <v>75</v>
      </c>
      <c r="B105" s="8" t="s">
        <v>162</v>
      </c>
      <c r="C105" s="10" t="s">
        <v>145</v>
      </c>
      <c r="D105" s="5">
        <v>75</v>
      </c>
      <c r="E105" s="4"/>
      <c r="F105" s="4"/>
    </row>
    <row r="106" spans="1:6" s="7" customFormat="1" x14ac:dyDescent="0.25">
      <c r="A106" s="9">
        <f t="shared" ref="A106:A114" si="9">A105+1</f>
        <v>76</v>
      </c>
      <c r="B106" s="8" t="s">
        <v>163</v>
      </c>
      <c r="C106" s="10" t="s">
        <v>39</v>
      </c>
      <c r="D106" s="5">
        <v>26</v>
      </c>
      <c r="E106" s="4"/>
      <c r="F106" s="4"/>
    </row>
    <row r="107" spans="1:6" s="7" customFormat="1" x14ac:dyDescent="0.25">
      <c r="A107" s="9">
        <f t="shared" si="9"/>
        <v>77</v>
      </c>
      <c r="B107" s="8" t="s">
        <v>164</v>
      </c>
      <c r="C107" s="10" t="s">
        <v>39</v>
      </c>
      <c r="D107" s="5">
        <v>70</v>
      </c>
      <c r="E107" s="4"/>
      <c r="F107" s="4"/>
    </row>
    <row r="108" spans="1:6" s="7" customFormat="1" x14ac:dyDescent="0.25">
      <c r="A108" s="9">
        <f t="shared" si="9"/>
        <v>78</v>
      </c>
      <c r="B108" s="8" t="s">
        <v>165</v>
      </c>
      <c r="C108" s="10" t="s">
        <v>0</v>
      </c>
      <c r="D108" s="5">
        <v>1</v>
      </c>
      <c r="E108" s="4"/>
      <c r="F108" s="4"/>
    </row>
    <row r="109" spans="1:6" s="7" customFormat="1" x14ac:dyDescent="0.25">
      <c r="A109" s="9">
        <f t="shared" si="9"/>
        <v>79</v>
      </c>
      <c r="B109" s="8" t="s">
        <v>166</v>
      </c>
      <c r="C109" s="10" t="s">
        <v>0</v>
      </c>
      <c r="D109" s="5">
        <v>3</v>
      </c>
      <c r="E109" s="4"/>
      <c r="F109" s="4"/>
    </row>
    <row r="110" spans="1:6" s="7" customFormat="1" x14ac:dyDescent="0.25">
      <c r="A110" s="9">
        <f t="shared" si="9"/>
        <v>80</v>
      </c>
      <c r="B110" s="8" t="s">
        <v>167</v>
      </c>
      <c r="C110" s="10" t="s">
        <v>0</v>
      </c>
      <c r="D110" s="5">
        <v>1</v>
      </c>
      <c r="E110" s="4"/>
      <c r="F110" s="4"/>
    </row>
    <row r="111" spans="1:6" s="7" customFormat="1" x14ac:dyDescent="0.25">
      <c r="A111" s="9">
        <f t="shared" si="9"/>
        <v>81</v>
      </c>
      <c r="B111" s="8" t="s">
        <v>168</v>
      </c>
      <c r="C111" s="10" t="s">
        <v>0</v>
      </c>
      <c r="D111" s="5">
        <v>25</v>
      </c>
      <c r="E111" s="4"/>
      <c r="F111" s="4"/>
    </row>
    <row r="112" spans="1:6" s="7" customFormat="1" x14ac:dyDescent="0.25">
      <c r="A112" s="40">
        <f t="shared" si="9"/>
        <v>82</v>
      </c>
      <c r="B112" s="36" t="s">
        <v>208</v>
      </c>
      <c r="C112" s="37" t="s">
        <v>39</v>
      </c>
      <c r="D112" s="38">
        <v>20</v>
      </c>
      <c r="E112" s="39"/>
      <c r="F112" s="39"/>
    </row>
    <row r="113" spans="1:6" s="7" customFormat="1" x14ac:dyDescent="0.25">
      <c r="A113" s="9">
        <f t="shared" si="9"/>
        <v>83</v>
      </c>
      <c r="B113" s="8" t="s">
        <v>194</v>
      </c>
      <c r="C113" s="10" t="s">
        <v>0</v>
      </c>
      <c r="D113" s="5">
        <v>3</v>
      </c>
      <c r="E113" s="4"/>
      <c r="F113" s="4"/>
    </row>
    <row r="114" spans="1:6" s="7" customFormat="1" x14ac:dyDescent="0.25">
      <c r="A114" s="9">
        <f t="shared" si="9"/>
        <v>84</v>
      </c>
      <c r="B114" s="8" t="s">
        <v>203</v>
      </c>
      <c r="C114" s="10" t="s">
        <v>39</v>
      </c>
      <c r="D114" s="5">
        <v>25</v>
      </c>
      <c r="E114" s="4"/>
      <c r="F114" s="4"/>
    </row>
    <row r="115" spans="1:6" s="7" customFormat="1" ht="15.75" x14ac:dyDescent="0.25">
      <c r="A115" s="45" t="s">
        <v>113</v>
      </c>
      <c r="B115" s="46"/>
      <c r="C115" s="46"/>
      <c r="D115" s="46"/>
      <c r="E115" s="47"/>
      <c r="F115" s="11">
        <f>SUM(F91:F114)</f>
        <v>0</v>
      </c>
    </row>
    <row r="116" spans="1:6" s="7" customFormat="1" x14ac:dyDescent="0.25">
      <c r="A116" s="48" t="s">
        <v>134</v>
      </c>
      <c r="B116" s="49"/>
      <c r="C116" s="49"/>
      <c r="D116" s="49"/>
      <c r="E116" s="49"/>
      <c r="F116" s="50"/>
    </row>
    <row r="117" spans="1:6" s="7" customFormat="1" x14ac:dyDescent="0.25">
      <c r="A117" s="3">
        <f>A114+1</f>
        <v>85</v>
      </c>
      <c r="B117" s="8" t="s">
        <v>180</v>
      </c>
      <c r="C117" s="10" t="s">
        <v>219</v>
      </c>
      <c r="D117" s="5">
        <v>1</v>
      </c>
      <c r="E117" s="4"/>
      <c r="F117" s="4"/>
    </row>
    <row r="118" spans="1:6" s="7" customFormat="1" ht="26.25" x14ac:dyDescent="0.25">
      <c r="A118" s="3">
        <f>A117+1</f>
        <v>86</v>
      </c>
      <c r="B118" s="8" t="s">
        <v>201</v>
      </c>
      <c r="C118" s="10" t="s">
        <v>219</v>
      </c>
      <c r="D118" s="5">
        <v>1</v>
      </c>
      <c r="E118" s="4"/>
      <c r="F118" s="4"/>
    </row>
    <row r="119" spans="1:6" s="7" customFormat="1" x14ac:dyDescent="0.25">
      <c r="A119" s="9">
        <f>A118+1</f>
        <v>87</v>
      </c>
      <c r="B119" s="8" t="s">
        <v>45</v>
      </c>
      <c r="C119" s="10" t="s">
        <v>39</v>
      </c>
      <c r="D119" s="5">
        <v>120</v>
      </c>
      <c r="E119" s="4"/>
      <c r="F119" s="4"/>
    </row>
    <row r="120" spans="1:6" s="7" customFormat="1" x14ac:dyDescent="0.25">
      <c r="A120" s="9">
        <f t="shared" ref="A120:A151" si="10">A119+1</f>
        <v>88</v>
      </c>
      <c r="B120" s="8" t="s">
        <v>46</v>
      </c>
      <c r="C120" s="10" t="s">
        <v>0</v>
      </c>
      <c r="D120" s="5">
        <v>1</v>
      </c>
      <c r="E120" s="4"/>
      <c r="F120" s="4"/>
    </row>
    <row r="121" spans="1:6" s="7" customFormat="1" x14ac:dyDescent="0.25">
      <c r="A121" s="9">
        <f t="shared" si="10"/>
        <v>89</v>
      </c>
      <c r="B121" s="8" t="s">
        <v>47</v>
      </c>
      <c r="C121" s="10" t="s">
        <v>0</v>
      </c>
      <c r="D121" s="5">
        <v>1</v>
      </c>
      <c r="E121" s="4"/>
      <c r="F121" s="4"/>
    </row>
    <row r="122" spans="1:6" s="7" customFormat="1" x14ac:dyDescent="0.25">
      <c r="A122" s="9">
        <f t="shared" si="10"/>
        <v>90</v>
      </c>
      <c r="B122" s="8" t="s">
        <v>71</v>
      </c>
      <c r="C122" s="10" t="s">
        <v>0</v>
      </c>
      <c r="D122" s="5">
        <v>1</v>
      </c>
      <c r="E122" s="4"/>
      <c r="F122" s="4"/>
    </row>
    <row r="123" spans="1:6" s="7" customFormat="1" x14ac:dyDescent="0.25">
      <c r="A123" s="9">
        <f t="shared" si="10"/>
        <v>91</v>
      </c>
      <c r="B123" s="8" t="s">
        <v>48</v>
      </c>
      <c r="C123" s="10" t="s">
        <v>0</v>
      </c>
      <c r="D123" s="5">
        <v>12</v>
      </c>
      <c r="E123" s="4"/>
      <c r="F123" s="4"/>
    </row>
    <row r="124" spans="1:6" s="7" customFormat="1" x14ac:dyDescent="0.25">
      <c r="A124" s="9">
        <f t="shared" si="10"/>
        <v>92</v>
      </c>
      <c r="B124" s="8" t="s">
        <v>49</v>
      </c>
      <c r="C124" s="10" t="s">
        <v>0</v>
      </c>
      <c r="D124" s="5">
        <v>12</v>
      </c>
      <c r="E124" s="4"/>
      <c r="F124" s="4"/>
    </row>
    <row r="125" spans="1:6" s="7" customFormat="1" x14ac:dyDescent="0.25">
      <c r="A125" s="9">
        <f t="shared" si="10"/>
        <v>93</v>
      </c>
      <c r="B125" s="8" t="s">
        <v>76</v>
      </c>
      <c r="C125" s="10" t="s">
        <v>0</v>
      </c>
      <c r="D125" s="5">
        <v>7</v>
      </c>
      <c r="E125" s="4"/>
      <c r="F125" s="4"/>
    </row>
    <row r="126" spans="1:6" s="7" customFormat="1" x14ac:dyDescent="0.25">
      <c r="A126" s="9">
        <f t="shared" si="10"/>
        <v>94</v>
      </c>
      <c r="B126" s="8" t="s">
        <v>50</v>
      </c>
      <c r="C126" s="10" t="s">
        <v>219</v>
      </c>
      <c r="D126" s="5">
        <v>1</v>
      </c>
      <c r="E126" s="4"/>
      <c r="F126" s="4"/>
    </row>
    <row r="127" spans="1:6" s="7" customFormat="1" x14ac:dyDescent="0.25">
      <c r="A127" s="9">
        <f t="shared" si="10"/>
        <v>95</v>
      </c>
      <c r="B127" s="8" t="s">
        <v>51</v>
      </c>
      <c r="C127" s="10"/>
      <c r="D127" s="5"/>
      <c r="E127" s="4"/>
      <c r="F127" s="4"/>
    </row>
    <row r="128" spans="1:6" s="7" customFormat="1" x14ac:dyDescent="0.25">
      <c r="A128" s="9"/>
      <c r="B128" s="8" t="s">
        <v>100</v>
      </c>
      <c r="C128" s="10" t="s">
        <v>39</v>
      </c>
      <c r="D128" s="5">
        <v>50</v>
      </c>
      <c r="E128" s="4"/>
      <c r="F128" s="4"/>
    </row>
    <row r="129" spans="1:997" s="7" customFormat="1" x14ac:dyDescent="0.25">
      <c r="A129" s="9"/>
      <c r="B129" s="8" t="s">
        <v>101</v>
      </c>
      <c r="C129" s="10" t="s">
        <v>39</v>
      </c>
      <c r="D129" s="5">
        <v>250</v>
      </c>
      <c r="E129" s="4"/>
      <c r="F129" s="4"/>
    </row>
    <row r="130" spans="1:997" s="7" customFormat="1" x14ac:dyDescent="0.25">
      <c r="A130" s="9"/>
      <c r="B130" s="8" t="s">
        <v>125</v>
      </c>
      <c r="C130" s="10" t="s">
        <v>39</v>
      </c>
      <c r="D130" s="5">
        <v>100</v>
      </c>
      <c r="E130" s="4"/>
      <c r="F130" s="4"/>
    </row>
    <row r="131" spans="1:997" s="7" customFormat="1" x14ac:dyDescent="0.25">
      <c r="A131" s="9">
        <f>A127+1</f>
        <v>96</v>
      </c>
      <c r="B131" s="8" t="s">
        <v>52</v>
      </c>
      <c r="C131" s="10" t="s">
        <v>0</v>
      </c>
      <c r="D131" s="5">
        <v>68</v>
      </c>
      <c r="E131" s="4"/>
      <c r="F131" s="4"/>
    </row>
    <row r="132" spans="1:997" s="7" customFormat="1" x14ac:dyDescent="0.25">
      <c r="A132" s="9">
        <f t="shared" si="10"/>
        <v>97</v>
      </c>
      <c r="B132" s="8" t="s">
        <v>53</v>
      </c>
      <c r="C132" s="10" t="s">
        <v>0</v>
      </c>
      <c r="D132" s="5">
        <v>27</v>
      </c>
      <c r="E132" s="4"/>
      <c r="F132" s="4"/>
    </row>
    <row r="133" spans="1:997" s="7" customFormat="1" x14ac:dyDescent="0.25">
      <c r="A133" s="9">
        <f>A132+1</f>
        <v>98</v>
      </c>
      <c r="B133" s="8" t="s">
        <v>54</v>
      </c>
      <c r="C133" s="10" t="s">
        <v>0</v>
      </c>
      <c r="D133" s="5">
        <v>4</v>
      </c>
      <c r="E133" s="4"/>
      <c r="F133" s="4"/>
    </row>
    <row r="134" spans="1:997" s="7" customFormat="1" x14ac:dyDescent="0.25">
      <c r="A134" s="9">
        <f t="shared" si="10"/>
        <v>99</v>
      </c>
      <c r="B134" s="8" t="s">
        <v>102</v>
      </c>
      <c r="C134" s="10" t="s">
        <v>0</v>
      </c>
      <c r="D134" s="5">
        <v>12</v>
      </c>
      <c r="E134" s="4"/>
      <c r="F134" s="4"/>
    </row>
    <row r="135" spans="1:997" s="7" customFormat="1" x14ac:dyDescent="0.25">
      <c r="A135" s="9">
        <f t="shared" si="10"/>
        <v>100</v>
      </c>
      <c r="B135" s="8" t="s">
        <v>103</v>
      </c>
      <c r="C135" s="10" t="s">
        <v>0</v>
      </c>
      <c r="D135" s="5">
        <v>2</v>
      </c>
      <c r="E135" s="4"/>
      <c r="F135" s="4"/>
    </row>
    <row r="136" spans="1:997" s="7" customFormat="1" x14ac:dyDescent="0.25">
      <c r="A136" s="9">
        <f t="shared" si="10"/>
        <v>101</v>
      </c>
      <c r="B136" s="8" t="s">
        <v>84</v>
      </c>
      <c r="C136" s="10"/>
      <c r="D136" s="5"/>
      <c r="E136" s="4"/>
      <c r="F136" s="4"/>
    </row>
    <row r="137" spans="1:997" s="7" customFormat="1" x14ac:dyDescent="0.25">
      <c r="A137" s="9"/>
      <c r="B137" s="8" t="s">
        <v>85</v>
      </c>
      <c r="C137" s="10" t="s">
        <v>0</v>
      </c>
      <c r="D137" s="5">
        <v>78</v>
      </c>
      <c r="E137" s="4"/>
      <c r="F137" s="4"/>
    </row>
    <row r="138" spans="1:997" s="7" customFormat="1" x14ac:dyDescent="0.25">
      <c r="A138" s="9"/>
      <c r="B138" s="8" t="s">
        <v>86</v>
      </c>
      <c r="C138" s="10" t="s">
        <v>0</v>
      </c>
      <c r="D138" s="5">
        <v>25</v>
      </c>
      <c r="E138" s="4"/>
      <c r="F138" s="4"/>
    </row>
    <row r="139" spans="1:997" s="7" customFormat="1" x14ac:dyDescent="0.25">
      <c r="A139" s="9">
        <f>A136+1</f>
        <v>102</v>
      </c>
      <c r="B139" s="8" t="s">
        <v>55</v>
      </c>
      <c r="C139" s="10" t="s">
        <v>0</v>
      </c>
      <c r="D139" s="5">
        <v>7</v>
      </c>
      <c r="E139" s="4"/>
      <c r="F139" s="4"/>
    </row>
    <row r="140" spans="1:997" s="7" customFormat="1" x14ac:dyDescent="0.25">
      <c r="A140" s="9">
        <f t="shared" si="10"/>
        <v>103</v>
      </c>
      <c r="B140" s="8" t="s">
        <v>56</v>
      </c>
      <c r="C140" s="10" t="s">
        <v>0</v>
      </c>
      <c r="D140" s="5">
        <v>7</v>
      </c>
      <c r="E140" s="4"/>
      <c r="F140" s="4"/>
    </row>
    <row r="141" spans="1:997" s="7" customFormat="1" x14ac:dyDescent="0.25">
      <c r="A141" s="9">
        <f t="shared" si="10"/>
        <v>104</v>
      </c>
      <c r="B141" s="8" t="s">
        <v>115</v>
      </c>
      <c r="C141" s="10" t="s">
        <v>0</v>
      </c>
      <c r="D141" s="5">
        <v>7</v>
      </c>
      <c r="E141" s="4"/>
      <c r="F141" s="4"/>
    </row>
    <row r="142" spans="1:997" x14ac:dyDescent="0.25">
      <c r="A142" s="9">
        <f t="shared" si="10"/>
        <v>105</v>
      </c>
      <c r="B142" s="8" t="s">
        <v>57</v>
      </c>
      <c r="C142" s="10" t="s">
        <v>0</v>
      </c>
      <c r="D142" s="5">
        <v>21</v>
      </c>
      <c r="E142" s="4"/>
      <c r="F142" s="4"/>
    </row>
    <row r="143" spans="1:997" x14ac:dyDescent="0.25">
      <c r="A143" s="9">
        <f t="shared" si="10"/>
        <v>106</v>
      </c>
      <c r="B143" s="8" t="s">
        <v>209</v>
      </c>
      <c r="C143" s="10" t="s">
        <v>0</v>
      </c>
      <c r="D143" s="5">
        <v>21</v>
      </c>
      <c r="E143" s="4"/>
      <c r="F143" s="4"/>
    </row>
    <row r="144" spans="1:997" x14ac:dyDescent="0.25">
      <c r="A144" s="9">
        <f t="shared" si="10"/>
        <v>107</v>
      </c>
      <c r="B144" s="8" t="s">
        <v>104</v>
      </c>
      <c r="C144" s="10" t="s">
        <v>0</v>
      </c>
      <c r="D144" s="5">
        <v>68</v>
      </c>
      <c r="E144" s="4"/>
      <c r="F144" s="4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  <c r="OL144" s="7"/>
      <c r="OM144" s="7"/>
      <c r="ON144" s="7"/>
      <c r="OO144" s="7"/>
      <c r="OP144" s="7"/>
      <c r="OQ144" s="7"/>
      <c r="OR144" s="7"/>
      <c r="OS144" s="7"/>
      <c r="OT144" s="7"/>
      <c r="OU144" s="7"/>
      <c r="OV144" s="7"/>
      <c r="OW144" s="7"/>
      <c r="OX144" s="7"/>
      <c r="OY144" s="7"/>
      <c r="OZ144" s="7"/>
      <c r="PA144" s="7"/>
      <c r="PB144" s="7"/>
      <c r="PC144" s="7"/>
      <c r="PD144" s="7"/>
      <c r="PE144" s="7"/>
      <c r="PF144" s="7"/>
      <c r="PG144" s="7"/>
      <c r="PH144" s="7"/>
      <c r="PI144" s="7"/>
      <c r="PJ144" s="7"/>
      <c r="PK144" s="7"/>
      <c r="PL144" s="7"/>
      <c r="PM144" s="7"/>
      <c r="PN144" s="7"/>
      <c r="PO144" s="7"/>
      <c r="PP144" s="7"/>
      <c r="PQ144" s="7"/>
      <c r="PR144" s="7"/>
      <c r="PS144" s="7"/>
      <c r="PT144" s="7"/>
      <c r="PU144" s="7"/>
      <c r="PV144" s="7"/>
      <c r="PW144" s="7"/>
      <c r="PX144" s="7"/>
      <c r="PY144" s="7"/>
      <c r="PZ144" s="7"/>
      <c r="QA144" s="7"/>
      <c r="QB144" s="7"/>
      <c r="QC144" s="7"/>
      <c r="QD144" s="7"/>
      <c r="QE144" s="7"/>
      <c r="QF144" s="7"/>
      <c r="QG144" s="7"/>
      <c r="QH144" s="7"/>
      <c r="QI144" s="7"/>
      <c r="QJ144" s="7"/>
      <c r="QK144" s="7"/>
      <c r="QL144" s="7"/>
      <c r="QM144" s="7"/>
      <c r="QN144" s="7"/>
      <c r="QO144" s="7"/>
      <c r="QP144" s="7"/>
      <c r="QQ144" s="7"/>
      <c r="QR144" s="7"/>
      <c r="QS144" s="7"/>
      <c r="QT144" s="7"/>
      <c r="QU144" s="7"/>
      <c r="QV144" s="7"/>
      <c r="QW144" s="7"/>
      <c r="QX144" s="7"/>
      <c r="QY144" s="7"/>
      <c r="QZ144" s="7"/>
      <c r="RA144" s="7"/>
      <c r="RB144" s="7"/>
      <c r="RC144" s="7"/>
      <c r="RD144" s="7"/>
      <c r="RE144" s="7"/>
      <c r="RF144" s="7"/>
      <c r="RG144" s="7"/>
      <c r="RH144" s="7"/>
      <c r="RI144" s="7"/>
      <c r="RJ144" s="7"/>
      <c r="RK144" s="7"/>
      <c r="RL144" s="7"/>
      <c r="RM144" s="7"/>
      <c r="RN144" s="7"/>
      <c r="RO144" s="7"/>
      <c r="RP144" s="7"/>
      <c r="RQ144" s="7"/>
      <c r="RR144" s="7"/>
      <c r="RS144" s="7"/>
      <c r="RT144" s="7"/>
      <c r="RU144" s="7"/>
      <c r="RV144" s="7"/>
      <c r="RW144" s="7"/>
      <c r="RX144" s="7"/>
      <c r="RY144" s="7"/>
      <c r="RZ144" s="7"/>
      <c r="SA144" s="7"/>
      <c r="SB144" s="7"/>
      <c r="SC144" s="7"/>
      <c r="SD144" s="7"/>
      <c r="SE144" s="7"/>
      <c r="SF144" s="7"/>
      <c r="SG144" s="7"/>
      <c r="SH144" s="7"/>
      <c r="SI144" s="7"/>
      <c r="SJ144" s="7"/>
      <c r="SK144" s="7"/>
      <c r="SL144" s="7"/>
      <c r="SM144" s="7"/>
      <c r="SN144" s="7"/>
      <c r="SO144" s="7"/>
      <c r="SP144" s="7"/>
      <c r="SQ144" s="7"/>
      <c r="SR144" s="7"/>
      <c r="SS144" s="7"/>
      <c r="ST144" s="7"/>
      <c r="SU144" s="7"/>
      <c r="SV144" s="7"/>
      <c r="SW144" s="7"/>
      <c r="SX144" s="7"/>
      <c r="SY144" s="7"/>
      <c r="SZ144" s="7"/>
      <c r="TA144" s="7"/>
      <c r="TB144" s="7"/>
      <c r="TC144" s="7"/>
      <c r="TD144" s="7"/>
      <c r="TE144" s="7"/>
      <c r="TF144" s="7"/>
      <c r="TG144" s="7"/>
      <c r="TH144" s="7"/>
      <c r="TI144" s="7"/>
      <c r="TJ144" s="7"/>
      <c r="TK144" s="7"/>
      <c r="TL144" s="7"/>
      <c r="TM144" s="7"/>
      <c r="TN144" s="7"/>
      <c r="TO144" s="7"/>
      <c r="TP144" s="7"/>
      <c r="TQ144" s="7"/>
      <c r="TR144" s="7"/>
      <c r="TS144" s="7"/>
      <c r="TT144" s="7"/>
      <c r="TU144" s="7"/>
      <c r="TV144" s="7"/>
      <c r="TW144" s="7"/>
      <c r="TX144" s="7"/>
      <c r="TY144" s="7"/>
      <c r="TZ144" s="7"/>
      <c r="UA144" s="7"/>
      <c r="UB144" s="7"/>
      <c r="UC144" s="7"/>
      <c r="UD144" s="7"/>
      <c r="UE144" s="7"/>
      <c r="UF144" s="7"/>
      <c r="UG144" s="7"/>
      <c r="UH144" s="7"/>
      <c r="UI144" s="7"/>
      <c r="UJ144" s="7"/>
      <c r="UK144" s="7"/>
      <c r="UL144" s="7"/>
      <c r="UM144" s="7"/>
      <c r="UN144" s="7"/>
      <c r="UO144" s="7"/>
      <c r="UP144" s="7"/>
      <c r="UQ144" s="7"/>
      <c r="UR144" s="7"/>
      <c r="US144" s="7"/>
      <c r="UT144" s="7"/>
      <c r="UU144" s="7"/>
      <c r="UV144" s="7"/>
      <c r="UW144" s="7"/>
      <c r="UX144" s="7"/>
      <c r="UY144" s="7"/>
      <c r="UZ144" s="7"/>
      <c r="VA144" s="7"/>
      <c r="VB144" s="7"/>
      <c r="VC144" s="7"/>
      <c r="VD144" s="7"/>
      <c r="VE144" s="7"/>
      <c r="VF144" s="7"/>
      <c r="VG144" s="7"/>
      <c r="VH144" s="7"/>
      <c r="VI144" s="7"/>
      <c r="VJ144" s="7"/>
      <c r="VK144" s="7"/>
      <c r="VL144" s="7"/>
      <c r="VM144" s="7"/>
      <c r="VN144" s="7"/>
      <c r="VO144" s="7"/>
      <c r="VP144" s="7"/>
      <c r="VQ144" s="7"/>
      <c r="VR144" s="7"/>
      <c r="VS144" s="7"/>
      <c r="VT144" s="7"/>
      <c r="VU144" s="7"/>
      <c r="VV144" s="7"/>
      <c r="VW144" s="7"/>
      <c r="VX144" s="7"/>
      <c r="VY144" s="7"/>
      <c r="VZ144" s="7"/>
      <c r="WA144" s="7"/>
      <c r="WB144" s="7"/>
      <c r="WC144" s="7"/>
      <c r="WD144" s="7"/>
      <c r="WE144" s="7"/>
      <c r="WF144" s="7"/>
      <c r="WG144" s="7"/>
      <c r="WH144" s="7"/>
      <c r="WI144" s="7"/>
      <c r="WJ144" s="7"/>
      <c r="WK144" s="7"/>
      <c r="WL144" s="7"/>
      <c r="WM144" s="7"/>
      <c r="WN144" s="7"/>
      <c r="WO144" s="7"/>
      <c r="WP144" s="7"/>
      <c r="WQ144" s="7"/>
      <c r="WR144" s="7"/>
      <c r="WS144" s="7"/>
      <c r="WT144" s="7"/>
      <c r="WU144" s="7"/>
      <c r="WV144" s="7"/>
      <c r="WW144" s="7"/>
      <c r="WX144" s="7"/>
      <c r="WY144" s="7"/>
      <c r="WZ144" s="7"/>
      <c r="XA144" s="7"/>
      <c r="XB144" s="7"/>
      <c r="XC144" s="7"/>
      <c r="XD144" s="7"/>
      <c r="XE144" s="7"/>
      <c r="XF144" s="7"/>
      <c r="XG144" s="7"/>
      <c r="XH144" s="7"/>
      <c r="XI144" s="7"/>
      <c r="XJ144" s="7"/>
      <c r="XK144" s="7"/>
      <c r="XL144" s="7"/>
      <c r="XM144" s="7"/>
      <c r="XN144" s="7"/>
      <c r="XO144" s="7"/>
      <c r="XP144" s="7"/>
      <c r="XQ144" s="7"/>
      <c r="XR144" s="7"/>
      <c r="XS144" s="7"/>
      <c r="XT144" s="7"/>
      <c r="XU144" s="7"/>
      <c r="XV144" s="7"/>
      <c r="XW144" s="7"/>
      <c r="XX144" s="7"/>
      <c r="XY144" s="7"/>
      <c r="XZ144" s="7"/>
      <c r="YA144" s="7"/>
      <c r="YB144" s="7"/>
      <c r="YC144" s="7"/>
      <c r="YD144" s="7"/>
      <c r="YE144" s="7"/>
      <c r="YF144" s="7"/>
      <c r="YG144" s="7"/>
      <c r="YH144" s="7"/>
      <c r="YI144" s="7"/>
      <c r="YJ144" s="7"/>
      <c r="YK144" s="7"/>
      <c r="YL144" s="7"/>
      <c r="YM144" s="7"/>
      <c r="YN144" s="7"/>
      <c r="YO144" s="7"/>
      <c r="YP144" s="7"/>
      <c r="YQ144" s="7"/>
      <c r="YR144" s="7"/>
      <c r="YS144" s="7"/>
      <c r="YT144" s="7"/>
      <c r="YU144" s="7"/>
      <c r="YV144" s="7"/>
      <c r="YW144" s="7"/>
      <c r="YX144" s="7"/>
      <c r="YY144" s="7"/>
      <c r="YZ144" s="7"/>
      <c r="ZA144" s="7"/>
      <c r="ZB144" s="7"/>
      <c r="ZC144" s="7"/>
      <c r="ZD144" s="7"/>
      <c r="ZE144" s="7"/>
      <c r="ZF144" s="7"/>
      <c r="ZG144" s="7"/>
      <c r="ZH144" s="7"/>
      <c r="ZI144" s="7"/>
      <c r="ZJ144" s="7"/>
      <c r="ZK144" s="7"/>
      <c r="ZL144" s="7"/>
      <c r="ZM144" s="7"/>
      <c r="ZN144" s="7"/>
      <c r="ZO144" s="7"/>
      <c r="ZP144" s="7"/>
      <c r="ZQ144" s="7"/>
      <c r="ZR144" s="7"/>
      <c r="ZS144" s="7"/>
      <c r="ZT144" s="7"/>
      <c r="ZU144" s="7"/>
      <c r="ZV144" s="7"/>
      <c r="ZW144" s="7"/>
      <c r="ZX144" s="7"/>
      <c r="ZY144" s="7"/>
      <c r="ZZ144" s="7"/>
      <c r="AAA144" s="7"/>
      <c r="AAB144" s="7"/>
      <c r="AAC144" s="7"/>
      <c r="AAD144" s="7"/>
      <c r="AAE144" s="7"/>
      <c r="AAF144" s="7"/>
      <c r="AAG144" s="7"/>
      <c r="AAH144" s="7"/>
      <c r="AAI144" s="7"/>
      <c r="AAJ144" s="7"/>
      <c r="AAK144" s="7"/>
      <c r="AAL144" s="7"/>
      <c r="AAM144" s="7"/>
      <c r="AAN144" s="7"/>
      <c r="AAO144" s="7"/>
      <c r="AAP144" s="7"/>
      <c r="AAQ144" s="7"/>
      <c r="AAR144" s="7"/>
      <c r="AAS144" s="7"/>
      <c r="AAT144" s="7"/>
      <c r="AAU144" s="7"/>
      <c r="AAV144" s="7"/>
      <c r="AAW144" s="7"/>
      <c r="AAX144" s="7"/>
      <c r="AAY144" s="7"/>
      <c r="AAZ144" s="7"/>
      <c r="ABA144" s="7"/>
      <c r="ABB144" s="7"/>
      <c r="ABC144" s="7"/>
      <c r="ABD144" s="7"/>
      <c r="ABE144" s="7"/>
      <c r="ABF144" s="7"/>
      <c r="ABG144" s="7"/>
      <c r="ABH144" s="7"/>
      <c r="ABI144" s="7"/>
      <c r="ABJ144" s="7"/>
      <c r="ABK144" s="7"/>
      <c r="ABL144" s="7"/>
      <c r="ABM144" s="7"/>
      <c r="ABN144" s="7"/>
      <c r="ABO144" s="7"/>
      <c r="ABP144" s="7"/>
      <c r="ABQ144" s="7"/>
      <c r="ABR144" s="7"/>
      <c r="ABS144" s="7"/>
      <c r="ABT144" s="7"/>
      <c r="ABU144" s="7"/>
      <c r="ABV144" s="7"/>
      <c r="ABW144" s="7"/>
      <c r="ABX144" s="7"/>
      <c r="ABY144" s="7"/>
      <c r="ABZ144" s="7"/>
      <c r="ACA144" s="7"/>
      <c r="ACB144" s="7"/>
      <c r="ACC144" s="7"/>
      <c r="ACD144" s="7"/>
      <c r="ACE144" s="7"/>
      <c r="ACF144" s="7"/>
      <c r="ACG144" s="7"/>
      <c r="ACH144" s="7"/>
      <c r="ACI144" s="7"/>
      <c r="ACJ144" s="7"/>
      <c r="ACK144" s="7"/>
      <c r="ACL144" s="7"/>
      <c r="ACM144" s="7"/>
      <c r="ACN144" s="7"/>
      <c r="ACO144" s="7"/>
      <c r="ACP144" s="7"/>
      <c r="ACQ144" s="7"/>
      <c r="ACR144" s="7"/>
      <c r="ACS144" s="7"/>
      <c r="ACT144" s="7"/>
      <c r="ACU144" s="7"/>
      <c r="ACV144" s="7"/>
      <c r="ACW144" s="7"/>
      <c r="ACX144" s="7"/>
      <c r="ACY144" s="7"/>
      <c r="ACZ144" s="7"/>
      <c r="ADA144" s="7"/>
      <c r="ADB144" s="7"/>
      <c r="ADC144" s="7"/>
      <c r="ADD144" s="7"/>
      <c r="ADE144" s="7"/>
      <c r="ADF144" s="7"/>
      <c r="ADG144" s="7"/>
      <c r="ADH144" s="7"/>
      <c r="ADI144" s="7"/>
      <c r="ADJ144" s="7"/>
      <c r="ADK144" s="7"/>
      <c r="ADL144" s="7"/>
      <c r="ADM144" s="7"/>
      <c r="ADN144" s="7"/>
      <c r="ADO144" s="7"/>
      <c r="ADP144" s="7"/>
      <c r="ADQ144" s="7"/>
      <c r="ADR144" s="7"/>
      <c r="ADS144" s="7"/>
      <c r="ADT144" s="7"/>
      <c r="ADU144" s="7"/>
      <c r="ADV144" s="7"/>
      <c r="ADW144" s="7"/>
      <c r="ADX144" s="7"/>
      <c r="ADY144" s="7"/>
      <c r="ADZ144" s="7"/>
      <c r="AEA144" s="7"/>
      <c r="AEB144" s="7"/>
      <c r="AEC144" s="7"/>
      <c r="AED144" s="7"/>
      <c r="AEE144" s="7"/>
      <c r="AEF144" s="7"/>
      <c r="AEG144" s="7"/>
      <c r="AEH144" s="7"/>
      <c r="AEI144" s="7"/>
      <c r="AEJ144" s="7"/>
      <c r="AEK144" s="7"/>
      <c r="AEL144" s="7"/>
      <c r="AEM144" s="7"/>
      <c r="AEN144" s="7"/>
      <c r="AEO144" s="7"/>
      <c r="AEP144" s="7"/>
      <c r="AEQ144" s="7"/>
      <c r="AER144" s="7"/>
      <c r="AES144" s="7"/>
      <c r="AET144" s="7"/>
      <c r="AEU144" s="7"/>
      <c r="AEV144" s="7"/>
      <c r="AEW144" s="7"/>
      <c r="AEX144" s="7"/>
      <c r="AEY144" s="7"/>
      <c r="AEZ144" s="7"/>
      <c r="AFA144" s="7"/>
      <c r="AFB144" s="7"/>
      <c r="AFC144" s="7"/>
      <c r="AFD144" s="7"/>
      <c r="AFE144" s="7"/>
      <c r="AFF144" s="7"/>
      <c r="AFG144" s="7"/>
      <c r="AFH144" s="7"/>
      <c r="AFI144" s="7"/>
      <c r="AFJ144" s="7"/>
      <c r="AFK144" s="7"/>
      <c r="AFL144" s="7"/>
      <c r="AFM144" s="7"/>
      <c r="AFN144" s="7"/>
      <c r="AFO144" s="7"/>
      <c r="AFP144" s="7"/>
      <c r="AFQ144" s="7"/>
      <c r="AFR144" s="7"/>
      <c r="AFS144" s="7"/>
      <c r="AFT144" s="7"/>
      <c r="AFU144" s="7"/>
      <c r="AFV144" s="7"/>
      <c r="AFW144" s="7"/>
      <c r="AFX144" s="7"/>
      <c r="AFY144" s="7"/>
      <c r="AFZ144" s="7"/>
      <c r="AGA144" s="7"/>
      <c r="AGB144" s="7"/>
      <c r="AGC144" s="7"/>
      <c r="AGD144" s="7"/>
      <c r="AGE144" s="7"/>
      <c r="AGF144" s="7"/>
      <c r="AGG144" s="7"/>
      <c r="AGH144" s="7"/>
      <c r="AGI144" s="7"/>
      <c r="AGJ144" s="7"/>
      <c r="AGK144" s="7"/>
      <c r="AGL144" s="7"/>
      <c r="AGM144" s="7"/>
      <c r="AGN144" s="7"/>
      <c r="AGO144" s="7"/>
      <c r="AGP144" s="7"/>
      <c r="AGQ144" s="7"/>
      <c r="AGR144" s="7"/>
      <c r="AGS144" s="7"/>
      <c r="AGT144" s="7"/>
      <c r="AGU144" s="7"/>
      <c r="AGV144" s="7"/>
      <c r="AGW144" s="7"/>
      <c r="AGX144" s="7"/>
      <c r="AGY144" s="7"/>
      <c r="AGZ144" s="7"/>
      <c r="AHA144" s="7"/>
      <c r="AHB144" s="7"/>
      <c r="AHC144" s="7"/>
      <c r="AHD144" s="7"/>
      <c r="AHE144" s="7"/>
      <c r="AHF144" s="7"/>
      <c r="AHG144" s="7"/>
      <c r="AHH144" s="7"/>
      <c r="AHI144" s="7"/>
      <c r="AHJ144" s="7"/>
      <c r="AHK144" s="7"/>
      <c r="AHL144" s="7"/>
      <c r="AHM144" s="7"/>
      <c r="AHN144" s="7"/>
      <c r="AHO144" s="7"/>
      <c r="AHP144" s="7"/>
      <c r="AHQ144" s="7"/>
      <c r="AHR144" s="7"/>
      <c r="AHS144" s="7"/>
      <c r="AHT144" s="7"/>
      <c r="AHU144" s="7"/>
      <c r="AHV144" s="7"/>
      <c r="AHW144" s="7"/>
      <c r="AHX144" s="7"/>
      <c r="AHY144" s="7"/>
      <c r="AHZ144" s="7"/>
      <c r="AIA144" s="7"/>
      <c r="AIB144" s="7"/>
      <c r="AIC144" s="7"/>
      <c r="AID144" s="7"/>
      <c r="AIE144" s="7"/>
      <c r="AIF144" s="7"/>
      <c r="AIG144" s="7"/>
      <c r="AIH144" s="7"/>
      <c r="AII144" s="7"/>
      <c r="AIJ144" s="7"/>
      <c r="AIK144" s="7"/>
      <c r="AIL144" s="7"/>
      <c r="AIM144" s="7"/>
      <c r="AIN144" s="7"/>
      <c r="AIO144" s="7"/>
      <c r="AIP144" s="7"/>
      <c r="AIQ144" s="7"/>
      <c r="AIR144" s="7"/>
      <c r="AIS144" s="7"/>
      <c r="AIT144" s="7"/>
      <c r="AIU144" s="7"/>
      <c r="AIV144" s="7"/>
      <c r="AIW144" s="7"/>
      <c r="AIX144" s="7"/>
      <c r="AIY144" s="7"/>
      <c r="AIZ144" s="7"/>
      <c r="AJA144" s="7"/>
      <c r="AJB144" s="7"/>
      <c r="AJC144" s="7"/>
      <c r="AJD144" s="7"/>
      <c r="AJE144" s="7"/>
      <c r="AJF144" s="7"/>
      <c r="AJG144" s="7"/>
      <c r="AJH144" s="7"/>
      <c r="AJI144" s="7"/>
      <c r="AJJ144" s="7"/>
      <c r="AJK144" s="7"/>
      <c r="AJL144" s="7"/>
      <c r="AJM144" s="7"/>
      <c r="AJN144" s="7"/>
      <c r="AJO144" s="7"/>
      <c r="AJP144" s="7"/>
      <c r="AJQ144" s="7"/>
      <c r="AJR144" s="7"/>
      <c r="AJS144" s="7"/>
      <c r="AJT144" s="7"/>
      <c r="AJU144" s="7"/>
      <c r="AJV144" s="7"/>
      <c r="AJW144" s="7"/>
      <c r="AJX144" s="7"/>
      <c r="AJY144" s="7"/>
      <c r="AJZ144" s="7"/>
      <c r="AKA144" s="7"/>
      <c r="AKB144" s="7"/>
      <c r="AKC144" s="7"/>
      <c r="AKD144" s="7"/>
      <c r="AKE144" s="7"/>
      <c r="AKF144" s="7"/>
      <c r="AKG144" s="7"/>
      <c r="AKH144" s="7"/>
      <c r="AKI144" s="7"/>
      <c r="AKJ144" s="7"/>
      <c r="AKK144" s="7"/>
      <c r="AKL144" s="7"/>
      <c r="AKM144" s="7"/>
      <c r="AKN144" s="7"/>
      <c r="AKO144" s="7"/>
      <c r="AKP144" s="7"/>
      <c r="AKQ144" s="7"/>
      <c r="AKR144" s="7"/>
      <c r="AKS144" s="7"/>
      <c r="AKT144" s="7"/>
      <c r="AKU144" s="7"/>
      <c r="AKV144" s="7"/>
      <c r="AKW144" s="7"/>
      <c r="AKX144" s="7"/>
      <c r="AKY144" s="7"/>
      <c r="AKZ144" s="7"/>
      <c r="ALA144" s="7"/>
      <c r="ALB144" s="7"/>
      <c r="ALC144" s="7"/>
      <c r="ALD144" s="7"/>
      <c r="ALE144" s="7"/>
      <c r="ALF144" s="7"/>
      <c r="ALG144" s="7"/>
      <c r="ALH144" s="7"/>
      <c r="ALI144" s="7"/>
    </row>
    <row r="145" spans="1:997" s="17" customFormat="1" x14ac:dyDescent="0.25">
      <c r="A145" s="9">
        <f t="shared" si="10"/>
        <v>108</v>
      </c>
      <c r="B145" s="8" t="s">
        <v>58</v>
      </c>
      <c r="C145" s="10" t="s">
        <v>0</v>
      </c>
      <c r="D145" s="5">
        <v>82</v>
      </c>
      <c r="E145" s="4"/>
      <c r="F145" s="4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</row>
    <row r="146" spans="1:997" s="17" customFormat="1" x14ac:dyDescent="0.25">
      <c r="A146" s="9">
        <f t="shared" si="10"/>
        <v>109</v>
      </c>
      <c r="B146" s="8" t="s">
        <v>210</v>
      </c>
      <c r="C146" s="10" t="s">
        <v>0</v>
      </c>
      <c r="D146" s="5">
        <v>252</v>
      </c>
      <c r="E146" s="4"/>
      <c r="F146" s="4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</row>
    <row r="147" spans="1:997" s="17" customFormat="1" x14ac:dyDescent="0.25">
      <c r="A147" s="9">
        <f t="shared" si="10"/>
        <v>110</v>
      </c>
      <c r="B147" s="28" t="s">
        <v>211</v>
      </c>
      <c r="C147" s="30" t="s">
        <v>0</v>
      </c>
      <c r="D147" s="31">
        <v>55</v>
      </c>
      <c r="E147" s="29"/>
      <c r="F147" s="29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</row>
    <row r="148" spans="1:997" s="17" customFormat="1" x14ac:dyDescent="0.25">
      <c r="A148" s="9">
        <f t="shared" si="10"/>
        <v>111</v>
      </c>
      <c r="B148" s="28" t="s">
        <v>190</v>
      </c>
      <c r="C148" s="30" t="s">
        <v>0</v>
      </c>
      <c r="D148" s="31">
        <v>2</v>
      </c>
      <c r="E148" s="29"/>
      <c r="F148" s="29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</row>
    <row r="149" spans="1:997" s="7" customFormat="1" x14ac:dyDescent="0.25">
      <c r="A149" s="9">
        <f t="shared" si="10"/>
        <v>112</v>
      </c>
      <c r="B149" s="8" t="s">
        <v>105</v>
      </c>
      <c r="C149" s="10" t="s">
        <v>0</v>
      </c>
      <c r="D149" s="5">
        <v>40</v>
      </c>
      <c r="E149" s="4"/>
      <c r="F149" s="4"/>
    </row>
    <row r="150" spans="1:997" s="7" customFormat="1" x14ac:dyDescent="0.25">
      <c r="A150" s="9">
        <f t="shared" si="10"/>
        <v>113</v>
      </c>
      <c r="B150" s="8" t="s">
        <v>106</v>
      </c>
      <c r="C150" s="10" t="s">
        <v>0</v>
      </c>
      <c r="D150" s="5">
        <v>12</v>
      </c>
      <c r="E150" s="4"/>
      <c r="F150" s="4"/>
    </row>
    <row r="151" spans="1:997" s="7" customFormat="1" x14ac:dyDescent="0.25">
      <c r="A151" s="9">
        <f t="shared" si="10"/>
        <v>114</v>
      </c>
      <c r="B151" s="8" t="s">
        <v>212</v>
      </c>
      <c r="C151" s="10" t="s">
        <v>0</v>
      </c>
      <c r="D151" s="5">
        <v>12</v>
      </c>
      <c r="E151" s="4"/>
      <c r="F151" s="4"/>
    </row>
    <row r="152" spans="1:997" s="7" customFormat="1" ht="15.75" x14ac:dyDescent="0.25">
      <c r="A152" s="45" t="s">
        <v>59</v>
      </c>
      <c r="B152" s="46"/>
      <c r="C152" s="46"/>
      <c r="D152" s="46"/>
      <c r="E152" s="47"/>
      <c r="F152" s="11">
        <f>SUM(F117:F151)</f>
        <v>0</v>
      </c>
    </row>
    <row r="153" spans="1:997" s="7" customFormat="1" x14ac:dyDescent="0.25">
      <c r="A153" s="48" t="s">
        <v>135</v>
      </c>
      <c r="B153" s="49"/>
      <c r="C153" s="49"/>
      <c r="D153" s="49"/>
      <c r="E153" s="49"/>
      <c r="F153" s="50"/>
    </row>
    <row r="154" spans="1:997" s="7" customFormat="1" x14ac:dyDescent="0.25">
      <c r="A154" s="9">
        <f>A151+1</f>
        <v>115</v>
      </c>
      <c r="B154" s="8" t="s">
        <v>181</v>
      </c>
      <c r="C154" s="10" t="s">
        <v>219</v>
      </c>
      <c r="D154" s="5">
        <v>1</v>
      </c>
      <c r="E154" s="4"/>
      <c r="F154" s="4"/>
    </row>
    <row r="155" spans="1:997" s="7" customFormat="1" x14ac:dyDescent="0.25">
      <c r="A155" s="9">
        <f>A154+1</f>
        <v>116</v>
      </c>
      <c r="B155" s="8" t="s">
        <v>198</v>
      </c>
      <c r="C155" s="10" t="s">
        <v>219</v>
      </c>
      <c r="D155" s="5">
        <v>1</v>
      </c>
      <c r="E155" s="4"/>
      <c r="F155" s="4"/>
    </row>
    <row r="156" spans="1:997" s="7" customFormat="1" x14ac:dyDescent="0.25">
      <c r="A156" s="9">
        <f>A155+1</f>
        <v>117</v>
      </c>
      <c r="B156" s="8" t="s">
        <v>126</v>
      </c>
      <c r="C156" s="10" t="s">
        <v>39</v>
      </c>
      <c r="D156" s="5">
        <v>100</v>
      </c>
      <c r="E156" s="4"/>
      <c r="F156" s="4"/>
    </row>
    <row r="157" spans="1:997" s="7" customFormat="1" x14ac:dyDescent="0.25">
      <c r="A157" s="9">
        <f t="shared" ref="A157:A174" si="11">A156+1</f>
        <v>118</v>
      </c>
      <c r="B157" s="8" t="s">
        <v>107</v>
      </c>
      <c r="C157" s="10"/>
      <c r="D157" s="5"/>
      <c r="E157" s="4"/>
      <c r="F157" s="4"/>
    </row>
    <row r="158" spans="1:997" s="7" customFormat="1" x14ac:dyDescent="0.25">
      <c r="A158" s="9"/>
      <c r="B158" s="8" t="s">
        <v>108</v>
      </c>
      <c r="C158" s="10" t="s">
        <v>39</v>
      </c>
      <c r="D158" s="5">
        <v>30</v>
      </c>
      <c r="E158" s="4"/>
      <c r="F158" s="4"/>
    </row>
    <row r="159" spans="1:997" x14ac:dyDescent="0.25">
      <c r="A159" s="9"/>
      <c r="B159" s="8" t="s">
        <v>109</v>
      </c>
      <c r="C159" s="10" t="s">
        <v>39</v>
      </c>
      <c r="D159" s="5">
        <v>200</v>
      </c>
      <c r="E159" s="4"/>
      <c r="F159" s="4"/>
    </row>
    <row r="160" spans="1:997" x14ac:dyDescent="0.25">
      <c r="A160" s="9"/>
      <c r="B160" s="8" t="s">
        <v>110</v>
      </c>
      <c r="C160" s="10" t="s">
        <v>39</v>
      </c>
      <c r="D160" s="5">
        <v>260</v>
      </c>
      <c r="E160" s="4"/>
      <c r="F160" s="4"/>
    </row>
    <row r="161" spans="1:6" x14ac:dyDescent="0.25">
      <c r="A161" s="9">
        <f>A157+1</f>
        <v>119</v>
      </c>
      <c r="B161" s="8" t="s">
        <v>140</v>
      </c>
      <c r="C161" s="10" t="s">
        <v>0</v>
      </c>
      <c r="D161" s="5">
        <v>6</v>
      </c>
      <c r="E161" s="4"/>
      <c r="F161" s="4"/>
    </row>
    <row r="162" spans="1:6" s="7" customFormat="1" x14ac:dyDescent="0.25">
      <c r="A162" s="9">
        <f>A161+1</f>
        <v>120</v>
      </c>
      <c r="B162" s="8" t="s">
        <v>141</v>
      </c>
      <c r="C162" s="10" t="s">
        <v>39</v>
      </c>
      <c r="D162" s="5">
        <v>100</v>
      </c>
      <c r="E162" s="4"/>
      <c r="F162" s="4"/>
    </row>
    <row r="163" spans="1:6" s="7" customFormat="1" x14ac:dyDescent="0.25">
      <c r="A163" s="9">
        <f t="shared" si="11"/>
        <v>121</v>
      </c>
      <c r="B163" s="8" t="s">
        <v>213</v>
      </c>
      <c r="C163" s="10" t="s">
        <v>0</v>
      </c>
      <c r="D163" s="5">
        <v>20</v>
      </c>
      <c r="E163" s="4"/>
      <c r="F163" s="4"/>
    </row>
    <row r="164" spans="1:6" s="7" customFormat="1" x14ac:dyDescent="0.25">
      <c r="A164" s="9">
        <f t="shared" si="11"/>
        <v>122</v>
      </c>
      <c r="B164" s="8" t="s">
        <v>60</v>
      </c>
      <c r="C164" s="10" t="s">
        <v>0</v>
      </c>
      <c r="D164" s="5">
        <v>21</v>
      </c>
      <c r="E164" s="4"/>
      <c r="F164" s="4"/>
    </row>
    <row r="165" spans="1:6" s="7" customFormat="1" x14ac:dyDescent="0.25">
      <c r="A165" s="9">
        <f t="shared" si="11"/>
        <v>123</v>
      </c>
      <c r="B165" s="8" t="s">
        <v>61</v>
      </c>
      <c r="C165" s="10" t="s">
        <v>0</v>
      </c>
      <c r="D165" s="5">
        <v>6</v>
      </c>
      <c r="E165" s="4"/>
      <c r="F165" s="4"/>
    </row>
    <row r="166" spans="1:6" x14ac:dyDescent="0.25">
      <c r="A166" s="9">
        <f t="shared" si="11"/>
        <v>124</v>
      </c>
      <c r="B166" s="8" t="s">
        <v>62</v>
      </c>
      <c r="C166" s="10" t="s">
        <v>0</v>
      </c>
      <c r="D166" s="5">
        <v>9</v>
      </c>
      <c r="E166" s="4"/>
      <c r="F166" s="4"/>
    </row>
    <row r="167" spans="1:6" x14ac:dyDescent="0.25">
      <c r="A167" s="9">
        <f t="shared" si="11"/>
        <v>125</v>
      </c>
      <c r="B167" s="8" t="s">
        <v>63</v>
      </c>
      <c r="C167" s="10" t="s">
        <v>0</v>
      </c>
      <c r="D167" s="5">
        <v>3</v>
      </c>
      <c r="E167" s="4"/>
      <c r="F167" s="4"/>
    </row>
    <row r="168" spans="1:6" x14ac:dyDescent="0.25">
      <c r="A168" s="9">
        <f t="shared" si="11"/>
        <v>126</v>
      </c>
      <c r="B168" s="8" t="s">
        <v>188</v>
      </c>
      <c r="C168" s="10" t="s">
        <v>0</v>
      </c>
      <c r="D168" s="5">
        <v>2</v>
      </c>
      <c r="E168" s="4"/>
      <c r="F168" s="4"/>
    </row>
    <row r="169" spans="1:6" x14ac:dyDescent="0.25">
      <c r="A169" s="9">
        <f t="shared" si="11"/>
        <v>127</v>
      </c>
      <c r="B169" s="8" t="s">
        <v>72</v>
      </c>
      <c r="C169" s="10" t="s">
        <v>0</v>
      </c>
      <c r="D169" s="5">
        <v>14</v>
      </c>
      <c r="E169" s="4"/>
      <c r="F169" s="4"/>
    </row>
    <row r="170" spans="1:6" x14ac:dyDescent="0.25">
      <c r="A170" s="9">
        <f t="shared" si="11"/>
        <v>128</v>
      </c>
      <c r="B170" s="8" t="s">
        <v>189</v>
      </c>
      <c r="C170" s="10" t="s">
        <v>0</v>
      </c>
      <c r="D170" s="5">
        <v>3</v>
      </c>
      <c r="E170" s="4"/>
      <c r="F170" s="4"/>
    </row>
    <row r="171" spans="1:6" x14ac:dyDescent="0.25">
      <c r="A171" s="9">
        <f t="shared" si="11"/>
        <v>129</v>
      </c>
      <c r="B171" s="8" t="s">
        <v>64</v>
      </c>
      <c r="C171" s="10" t="s">
        <v>0</v>
      </c>
      <c r="D171" s="5">
        <v>10</v>
      </c>
      <c r="E171" s="4"/>
      <c r="F171" s="4"/>
    </row>
    <row r="172" spans="1:6" x14ac:dyDescent="0.25">
      <c r="A172" s="9">
        <f t="shared" si="11"/>
        <v>130</v>
      </c>
      <c r="B172" s="8" t="s">
        <v>191</v>
      </c>
      <c r="C172" s="10" t="s">
        <v>0</v>
      </c>
      <c r="D172" s="5">
        <v>15</v>
      </c>
      <c r="E172" s="4"/>
      <c r="F172" s="4"/>
    </row>
    <row r="173" spans="1:6" x14ac:dyDescent="0.25">
      <c r="A173" s="9">
        <f t="shared" si="11"/>
        <v>131</v>
      </c>
      <c r="B173" s="8" t="s">
        <v>192</v>
      </c>
      <c r="C173" s="10" t="s">
        <v>0</v>
      </c>
      <c r="D173" s="5">
        <v>13</v>
      </c>
      <c r="E173" s="4"/>
      <c r="F173" s="4"/>
    </row>
    <row r="174" spans="1:6" x14ac:dyDescent="0.25">
      <c r="A174" s="9">
        <f t="shared" si="11"/>
        <v>132</v>
      </c>
      <c r="B174" s="8" t="s">
        <v>127</v>
      </c>
      <c r="C174" s="10" t="s">
        <v>0</v>
      </c>
      <c r="D174" s="5">
        <v>1</v>
      </c>
      <c r="E174" s="4"/>
      <c r="F174" s="4"/>
    </row>
    <row r="175" spans="1:6" x14ac:dyDescent="0.25">
      <c r="A175" s="9">
        <f t="shared" ref="A175" si="12">A174+1</f>
        <v>133</v>
      </c>
      <c r="B175" s="18" t="s">
        <v>128</v>
      </c>
      <c r="C175" s="10" t="s">
        <v>0</v>
      </c>
      <c r="D175" s="5">
        <v>2</v>
      </c>
      <c r="E175" s="4"/>
      <c r="F175" s="4"/>
    </row>
    <row r="176" spans="1:6" ht="15.75" x14ac:dyDescent="0.25">
      <c r="A176" s="45" t="s">
        <v>83</v>
      </c>
      <c r="B176" s="46"/>
      <c r="C176" s="46"/>
      <c r="D176" s="46"/>
      <c r="E176" s="47"/>
      <c r="F176" s="11">
        <f>SUM(F154:F175)</f>
        <v>0</v>
      </c>
    </row>
    <row r="177" spans="1:6" x14ac:dyDescent="0.25">
      <c r="A177" s="48" t="s">
        <v>136</v>
      </c>
      <c r="B177" s="49"/>
      <c r="C177" s="49"/>
      <c r="D177" s="49"/>
      <c r="E177" s="49"/>
      <c r="F177" s="50"/>
    </row>
    <row r="178" spans="1:6" x14ac:dyDescent="0.25">
      <c r="A178" s="9">
        <f>A175+1</f>
        <v>134</v>
      </c>
      <c r="B178" s="8" t="s">
        <v>142</v>
      </c>
      <c r="C178" s="10" t="s">
        <v>0</v>
      </c>
      <c r="D178" s="5">
        <v>37</v>
      </c>
      <c r="E178" s="4"/>
      <c r="F178" s="4"/>
    </row>
    <row r="179" spans="1:6" x14ac:dyDescent="0.25">
      <c r="A179" s="9">
        <f>A178+1</f>
        <v>135</v>
      </c>
      <c r="B179" s="8" t="s">
        <v>65</v>
      </c>
      <c r="C179" s="10" t="s">
        <v>0</v>
      </c>
      <c r="D179" s="5">
        <v>4</v>
      </c>
      <c r="E179" s="4"/>
      <c r="F179" s="4"/>
    </row>
    <row r="180" spans="1:6" x14ac:dyDescent="0.25">
      <c r="A180" s="9">
        <f t="shared" ref="A180:A190" si="13">A179+1</f>
        <v>136</v>
      </c>
      <c r="B180" s="8" t="s">
        <v>214</v>
      </c>
      <c r="C180" s="10" t="s">
        <v>0</v>
      </c>
      <c r="D180" s="5">
        <v>2</v>
      </c>
      <c r="E180" s="4"/>
      <c r="F180" s="4"/>
    </row>
    <row r="181" spans="1:6" x14ac:dyDescent="0.25">
      <c r="A181" s="9">
        <f t="shared" si="13"/>
        <v>137</v>
      </c>
      <c r="B181" s="8" t="s">
        <v>215</v>
      </c>
      <c r="C181" s="10" t="s">
        <v>0</v>
      </c>
      <c r="D181" s="5">
        <v>4</v>
      </c>
      <c r="E181" s="4"/>
      <c r="F181" s="4"/>
    </row>
    <row r="182" spans="1:6" x14ac:dyDescent="0.25">
      <c r="A182" s="9">
        <f t="shared" si="13"/>
        <v>138</v>
      </c>
      <c r="B182" s="8" t="s">
        <v>111</v>
      </c>
      <c r="C182" s="10" t="s">
        <v>0</v>
      </c>
      <c r="D182" s="5">
        <v>6</v>
      </c>
      <c r="E182" s="4"/>
      <c r="F182" s="4"/>
    </row>
    <row r="183" spans="1:6" x14ac:dyDescent="0.25">
      <c r="A183" s="9">
        <f t="shared" si="13"/>
        <v>139</v>
      </c>
      <c r="B183" s="8" t="s">
        <v>112</v>
      </c>
      <c r="C183" s="10" t="s">
        <v>219</v>
      </c>
      <c r="D183" s="5">
        <v>1</v>
      </c>
      <c r="E183" s="4"/>
      <c r="F183" s="4"/>
    </row>
    <row r="184" spans="1:6" x14ac:dyDescent="0.25">
      <c r="A184" s="9">
        <f t="shared" si="13"/>
        <v>140</v>
      </c>
      <c r="B184" s="8" t="s">
        <v>172</v>
      </c>
      <c r="C184" s="10" t="s">
        <v>0</v>
      </c>
      <c r="D184" s="5">
        <v>6</v>
      </c>
      <c r="E184" s="4"/>
      <c r="F184" s="4"/>
    </row>
    <row r="185" spans="1:6" x14ac:dyDescent="0.25">
      <c r="A185" s="9">
        <f t="shared" si="13"/>
        <v>141</v>
      </c>
      <c r="B185" s="8" t="s">
        <v>173</v>
      </c>
      <c r="C185" s="10" t="s">
        <v>0</v>
      </c>
      <c r="D185" s="5">
        <v>6</v>
      </c>
      <c r="E185" s="4"/>
      <c r="F185" s="4"/>
    </row>
    <row r="186" spans="1:6" ht="26.25" x14ac:dyDescent="0.25">
      <c r="A186" s="9">
        <f t="shared" si="13"/>
        <v>142</v>
      </c>
      <c r="B186" s="8" t="s">
        <v>174</v>
      </c>
      <c r="C186" s="10" t="s">
        <v>0</v>
      </c>
      <c r="D186" s="5">
        <v>4</v>
      </c>
      <c r="E186" s="4"/>
      <c r="F186" s="4"/>
    </row>
    <row r="187" spans="1:6" x14ac:dyDescent="0.25">
      <c r="A187" s="9">
        <f t="shared" si="13"/>
        <v>143</v>
      </c>
      <c r="B187" s="8" t="s">
        <v>175</v>
      </c>
      <c r="C187" s="10" t="s">
        <v>0</v>
      </c>
      <c r="D187" s="5">
        <v>2</v>
      </c>
      <c r="E187" s="4"/>
      <c r="F187" s="4"/>
    </row>
    <row r="188" spans="1:6" x14ac:dyDescent="0.25">
      <c r="A188" s="9">
        <f t="shared" si="13"/>
        <v>144</v>
      </c>
      <c r="B188" s="8" t="s">
        <v>216</v>
      </c>
      <c r="C188" s="10" t="s">
        <v>0</v>
      </c>
      <c r="D188" s="5">
        <v>1</v>
      </c>
      <c r="E188" s="4"/>
      <c r="F188" s="4"/>
    </row>
    <row r="189" spans="1:6" x14ac:dyDescent="0.25">
      <c r="A189" s="9">
        <f t="shared" si="13"/>
        <v>145</v>
      </c>
      <c r="B189" s="8" t="s">
        <v>116</v>
      </c>
      <c r="C189" s="10" t="s">
        <v>0</v>
      </c>
      <c r="D189" s="5">
        <v>1</v>
      </c>
      <c r="E189" s="4"/>
      <c r="F189" s="4"/>
    </row>
    <row r="190" spans="1:6" x14ac:dyDescent="0.25">
      <c r="A190" s="9">
        <f t="shared" si="13"/>
        <v>146</v>
      </c>
      <c r="B190" s="8" t="s">
        <v>117</v>
      </c>
      <c r="C190" s="10" t="s">
        <v>0</v>
      </c>
      <c r="D190" s="5">
        <v>1</v>
      </c>
      <c r="E190" s="4"/>
      <c r="F190" s="4"/>
    </row>
    <row r="191" spans="1:6" ht="15.75" x14ac:dyDescent="0.25">
      <c r="A191" s="45" t="s">
        <v>87</v>
      </c>
      <c r="B191" s="46"/>
      <c r="C191" s="46"/>
      <c r="D191" s="46"/>
      <c r="E191" s="47"/>
      <c r="F191" s="11">
        <f>SUM(F178:F190)</f>
        <v>0</v>
      </c>
    </row>
    <row r="192" spans="1:6" x14ac:dyDescent="0.25">
      <c r="A192" s="48" t="s">
        <v>137</v>
      </c>
      <c r="B192" s="49"/>
      <c r="C192" s="49"/>
      <c r="D192" s="49"/>
      <c r="E192" s="49"/>
      <c r="F192" s="50"/>
    </row>
    <row r="193" spans="1:6" x14ac:dyDescent="0.25">
      <c r="A193" s="9"/>
      <c r="B193" s="2" t="s">
        <v>88</v>
      </c>
      <c r="C193" s="3"/>
      <c r="D193" s="1"/>
      <c r="E193" s="1"/>
      <c r="F193" s="1"/>
    </row>
    <row r="194" spans="1:6" x14ac:dyDescent="0.25">
      <c r="A194" s="9">
        <f>A190+1</f>
        <v>147</v>
      </c>
      <c r="B194" s="8" t="s">
        <v>90</v>
      </c>
      <c r="C194" s="10" t="s">
        <v>219</v>
      </c>
      <c r="D194" s="5">
        <v>9</v>
      </c>
      <c r="E194" s="4"/>
      <c r="F194" s="4"/>
    </row>
    <row r="195" spans="1:6" x14ac:dyDescent="0.25">
      <c r="A195" s="9">
        <f>A194+1</f>
        <v>148</v>
      </c>
      <c r="B195" s="8" t="s">
        <v>91</v>
      </c>
      <c r="C195" s="10" t="s">
        <v>219</v>
      </c>
      <c r="D195" s="5">
        <v>2</v>
      </c>
      <c r="E195" s="4"/>
      <c r="F195" s="4"/>
    </row>
    <row r="196" spans="1:6" ht="15.75" x14ac:dyDescent="0.25">
      <c r="A196" s="45" t="s">
        <v>89</v>
      </c>
      <c r="B196" s="46"/>
      <c r="C196" s="46"/>
      <c r="D196" s="46"/>
      <c r="E196" s="47"/>
      <c r="F196" s="11">
        <f>SUM(F193:F195)</f>
        <v>0</v>
      </c>
    </row>
    <row r="197" spans="1:6" x14ac:dyDescent="0.25">
      <c r="A197" s="48" t="s">
        <v>195</v>
      </c>
      <c r="B197" s="49"/>
      <c r="C197" s="49"/>
      <c r="D197" s="49"/>
      <c r="E197" s="49"/>
      <c r="F197" s="50"/>
    </row>
    <row r="198" spans="1:6" x14ac:dyDescent="0.25">
      <c r="A198" s="9">
        <f>A195+1</f>
        <v>149</v>
      </c>
      <c r="B198" s="24" t="s">
        <v>169</v>
      </c>
      <c r="C198" s="10" t="s">
        <v>145</v>
      </c>
      <c r="D198" s="25">
        <v>2720</v>
      </c>
      <c r="E198" s="25"/>
      <c r="F198" s="26"/>
    </row>
    <row r="199" spans="1:6" x14ac:dyDescent="0.25">
      <c r="A199" s="9">
        <f>A198+1</f>
        <v>150</v>
      </c>
      <c r="B199" s="24" t="s">
        <v>170</v>
      </c>
      <c r="C199" s="10" t="s">
        <v>145</v>
      </c>
      <c r="D199" s="25">
        <v>7750</v>
      </c>
      <c r="E199" s="25"/>
      <c r="F199" s="26"/>
    </row>
    <row r="200" spans="1:6" x14ac:dyDescent="0.25">
      <c r="A200" s="9">
        <f>A199+1</f>
        <v>151</v>
      </c>
      <c r="B200" s="24" t="s">
        <v>193</v>
      </c>
      <c r="C200" s="10" t="s">
        <v>145</v>
      </c>
      <c r="D200" s="25">
        <v>90</v>
      </c>
      <c r="E200" s="25"/>
      <c r="F200" s="26"/>
    </row>
    <row r="201" spans="1:6" x14ac:dyDescent="0.25">
      <c r="A201" s="9">
        <f t="shared" ref="A201:A202" si="14">A200+1</f>
        <v>152</v>
      </c>
      <c r="B201" s="24" t="s">
        <v>171</v>
      </c>
      <c r="C201" s="10" t="s">
        <v>145</v>
      </c>
      <c r="D201" s="25">
        <v>9</v>
      </c>
      <c r="E201" s="25"/>
      <c r="F201" s="26"/>
    </row>
    <row r="202" spans="1:6" x14ac:dyDescent="0.25">
      <c r="A202" s="9">
        <f t="shared" si="14"/>
        <v>153</v>
      </c>
      <c r="B202" s="24" t="s">
        <v>217</v>
      </c>
      <c r="C202" s="10" t="s">
        <v>0</v>
      </c>
      <c r="D202" s="25">
        <v>17</v>
      </c>
      <c r="E202" s="25"/>
      <c r="F202" s="26"/>
    </row>
    <row r="203" spans="1:6" ht="15.75" x14ac:dyDescent="0.25">
      <c r="A203" s="45" t="s">
        <v>114</v>
      </c>
      <c r="B203" s="46"/>
      <c r="C203" s="46"/>
      <c r="D203" s="46"/>
      <c r="E203" s="47"/>
      <c r="F203" s="11">
        <f>SUM(F198:F202)</f>
        <v>0</v>
      </c>
    </row>
    <row r="204" spans="1:6" x14ac:dyDescent="0.25">
      <c r="A204" s="48" t="s">
        <v>138</v>
      </c>
      <c r="B204" s="49"/>
      <c r="C204" s="49"/>
      <c r="D204" s="49"/>
      <c r="E204" s="49"/>
      <c r="F204" s="50"/>
    </row>
    <row r="205" spans="1:6" x14ac:dyDescent="0.25">
      <c r="A205" s="9">
        <f>A202+1</f>
        <v>154</v>
      </c>
      <c r="B205" s="8" t="s">
        <v>129</v>
      </c>
      <c r="C205" s="10" t="s">
        <v>38</v>
      </c>
      <c r="D205" s="12">
        <v>300</v>
      </c>
      <c r="E205" s="16"/>
      <c r="F205" s="4"/>
    </row>
    <row r="206" spans="1:6" x14ac:dyDescent="0.25">
      <c r="A206" s="9">
        <f>A205+1</f>
        <v>155</v>
      </c>
      <c r="B206" s="15" t="s">
        <v>130</v>
      </c>
      <c r="C206" s="10" t="s">
        <v>38</v>
      </c>
      <c r="D206" s="12">
        <v>60</v>
      </c>
      <c r="E206" s="16"/>
      <c r="F206" s="16"/>
    </row>
    <row r="207" spans="1:6" ht="15.75" x14ac:dyDescent="0.25">
      <c r="A207" s="45" t="s">
        <v>66</v>
      </c>
      <c r="B207" s="46"/>
      <c r="C207" s="46"/>
      <c r="D207" s="46"/>
      <c r="E207" s="47"/>
      <c r="F207" s="11">
        <f>SUM(F205:F206)</f>
        <v>0</v>
      </c>
    </row>
    <row r="208" spans="1:6" ht="15.75" x14ac:dyDescent="0.25">
      <c r="A208" s="51" t="s">
        <v>68</v>
      </c>
      <c r="B208" s="52"/>
      <c r="C208" s="52"/>
      <c r="D208" s="52"/>
      <c r="E208" s="53"/>
      <c r="F208" s="6">
        <f>+F207+F203+F196+F191+F176+F152+F115+F89+F85+F69+F61</f>
        <v>0</v>
      </c>
    </row>
    <row r="209" spans="1:6" ht="15.75" x14ac:dyDescent="0.25">
      <c r="A209" s="51" t="s">
        <v>67</v>
      </c>
      <c r="B209" s="52"/>
      <c r="C209" s="52"/>
      <c r="D209" s="52"/>
      <c r="E209" s="53"/>
      <c r="F209" s="6">
        <f>+F208*0.2</f>
        <v>0</v>
      </c>
    </row>
    <row r="210" spans="1:6" ht="15.75" x14ac:dyDescent="0.25">
      <c r="A210" s="51" t="s">
        <v>74</v>
      </c>
      <c r="B210" s="52"/>
      <c r="C210" s="52"/>
      <c r="D210" s="52"/>
      <c r="E210" s="53"/>
      <c r="F210" s="6">
        <f>SUM(F208:F209)</f>
        <v>0</v>
      </c>
    </row>
    <row r="211" spans="1:6" x14ac:dyDescent="0.25">
      <c r="A211" s="7"/>
      <c r="B211" s="7"/>
      <c r="C211" s="7"/>
      <c r="D211" s="7"/>
    </row>
    <row r="212" spans="1:6" x14ac:dyDescent="0.25">
      <c r="A212" s="7"/>
      <c r="B212" s="7"/>
      <c r="C212" s="7"/>
      <c r="D212" s="7"/>
    </row>
    <row r="213" spans="1:6" x14ac:dyDescent="0.25">
      <c r="E213"/>
      <c r="F213"/>
    </row>
    <row r="214" spans="1:6" x14ac:dyDescent="0.25">
      <c r="E214"/>
      <c r="F214"/>
    </row>
    <row r="215" spans="1:6" x14ac:dyDescent="0.25">
      <c r="E215"/>
      <c r="F215"/>
    </row>
    <row r="216" spans="1:6" x14ac:dyDescent="0.25">
      <c r="E216"/>
      <c r="F216"/>
    </row>
    <row r="217" spans="1:6" x14ac:dyDescent="0.25">
      <c r="E217"/>
      <c r="F217"/>
    </row>
    <row r="218" spans="1:6" x14ac:dyDescent="0.25">
      <c r="E218"/>
      <c r="F218"/>
    </row>
    <row r="219" spans="1:6" x14ac:dyDescent="0.25">
      <c r="E219"/>
      <c r="F219"/>
    </row>
    <row r="220" spans="1:6" x14ac:dyDescent="0.25">
      <c r="E220"/>
      <c r="F220"/>
    </row>
    <row r="221" spans="1:6" x14ac:dyDescent="0.25">
      <c r="E221"/>
      <c r="F221"/>
    </row>
    <row r="222" spans="1:6" x14ac:dyDescent="0.25">
      <c r="E222"/>
      <c r="F222"/>
    </row>
    <row r="223" spans="1:6" x14ac:dyDescent="0.25">
      <c r="E223"/>
      <c r="F223"/>
    </row>
    <row r="224" spans="1:6" x14ac:dyDescent="0.25">
      <c r="E224"/>
      <c r="F224"/>
    </row>
    <row r="225" spans="5:6" x14ac:dyDescent="0.25">
      <c r="E225"/>
      <c r="F225"/>
    </row>
    <row r="226" spans="5:6" x14ac:dyDescent="0.25">
      <c r="E226"/>
      <c r="F226"/>
    </row>
    <row r="227" spans="5:6" x14ac:dyDescent="0.25">
      <c r="E227"/>
      <c r="F227"/>
    </row>
    <row r="228" spans="5:6" x14ac:dyDescent="0.25">
      <c r="E228"/>
      <c r="F228"/>
    </row>
    <row r="229" spans="5:6" x14ac:dyDescent="0.25">
      <c r="E229"/>
      <c r="F229"/>
    </row>
    <row r="230" spans="5:6" x14ac:dyDescent="0.25">
      <c r="E230"/>
      <c r="F230"/>
    </row>
    <row r="231" spans="5:6" x14ac:dyDescent="0.25">
      <c r="E231"/>
      <c r="F231"/>
    </row>
    <row r="232" spans="5:6" x14ac:dyDescent="0.25">
      <c r="E232"/>
      <c r="F232"/>
    </row>
    <row r="233" spans="5:6" x14ac:dyDescent="0.25">
      <c r="E233"/>
      <c r="F233"/>
    </row>
    <row r="234" spans="5:6" x14ac:dyDescent="0.25">
      <c r="E234"/>
      <c r="F234"/>
    </row>
    <row r="235" spans="5:6" x14ac:dyDescent="0.25">
      <c r="E235"/>
      <c r="F235"/>
    </row>
    <row r="236" spans="5:6" x14ac:dyDescent="0.25">
      <c r="E236"/>
      <c r="F236"/>
    </row>
    <row r="237" spans="5:6" x14ac:dyDescent="0.25">
      <c r="E237"/>
      <c r="F237"/>
    </row>
    <row r="238" spans="5:6" x14ac:dyDescent="0.25">
      <c r="E238"/>
      <c r="F238"/>
    </row>
    <row r="239" spans="5:6" x14ac:dyDescent="0.25">
      <c r="E239"/>
      <c r="F239"/>
    </row>
    <row r="240" spans="5:6" x14ac:dyDescent="0.25">
      <c r="E240"/>
      <c r="F240"/>
    </row>
    <row r="241" spans="5:6" x14ac:dyDescent="0.25">
      <c r="E241"/>
      <c r="F241"/>
    </row>
    <row r="242" spans="5:6" x14ac:dyDescent="0.25">
      <c r="E242"/>
      <c r="F242"/>
    </row>
    <row r="243" spans="5:6" x14ac:dyDescent="0.25">
      <c r="E243"/>
      <c r="F243"/>
    </row>
    <row r="244" spans="5:6" x14ac:dyDescent="0.25">
      <c r="E244"/>
      <c r="F244"/>
    </row>
    <row r="245" spans="5:6" x14ac:dyDescent="0.25">
      <c r="E245"/>
      <c r="F245"/>
    </row>
    <row r="246" spans="5:6" x14ac:dyDescent="0.25">
      <c r="E246"/>
      <c r="F246"/>
    </row>
    <row r="247" spans="5:6" x14ac:dyDescent="0.25">
      <c r="E247"/>
      <c r="F247"/>
    </row>
    <row r="248" spans="5:6" x14ac:dyDescent="0.25">
      <c r="E248"/>
      <c r="F248"/>
    </row>
    <row r="249" spans="5:6" x14ac:dyDescent="0.25">
      <c r="E249"/>
      <c r="F249"/>
    </row>
    <row r="250" spans="5:6" x14ac:dyDescent="0.25">
      <c r="E250"/>
      <c r="F250"/>
    </row>
    <row r="251" spans="5:6" x14ac:dyDescent="0.25">
      <c r="E251"/>
      <c r="F251"/>
    </row>
    <row r="252" spans="5:6" x14ac:dyDescent="0.25">
      <c r="E252"/>
      <c r="F252"/>
    </row>
    <row r="253" spans="5:6" x14ac:dyDescent="0.25">
      <c r="E253"/>
      <c r="F253"/>
    </row>
    <row r="254" spans="5:6" x14ac:dyDescent="0.25">
      <c r="E254"/>
      <c r="F254"/>
    </row>
    <row r="255" spans="5:6" x14ac:dyDescent="0.25">
      <c r="E255"/>
      <c r="F255"/>
    </row>
    <row r="256" spans="5:6" x14ac:dyDescent="0.25">
      <c r="E256"/>
      <c r="F256"/>
    </row>
    <row r="257" spans="5:6" x14ac:dyDescent="0.25">
      <c r="E257"/>
      <c r="F257"/>
    </row>
    <row r="258" spans="5:6" x14ac:dyDescent="0.25">
      <c r="E258"/>
      <c r="F258"/>
    </row>
    <row r="259" spans="5:6" x14ac:dyDescent="0.25">
      <c r="E259"/>
      <c r="F259"/>
    </row>
    <row r="260" spans="5:6" x14ac:dyDescent="0.25">
      <c r="E260"/>
      <c r="F260"/>
    </row>
    <row r="261" spans="5:6" x14ac:dyDescent="0.25">
      <c r="E261"/>
      <c r="F261"/>
    </row>
    <row r="262" spans="5:6" x14ac:dyDescent="0.25">
      <c r="E262"/>
      <c r="F262"/>
    </row>
    <row r="263" spans="5:6" x14ac:dyDescent="0.25">
      <c r="E263"/>
      <c r="F263"/>
    </row>
    <row r="264" spans="5:6" x14ac:dyDescent="0.25">
      <c r="E264"/>
      <c r="F264"/>
    </row>
    <row r="265" spans="5:6" x14ac:dyDescent="0.25">
      <c r="E265"/>
      <c r="F265"/>
    </row>
    <row r="266" spans="5:6" x14ac:dyDescent="0.25">
      <c r="E266"/>
      <c r="F266"/>
    </row>
    <row r="267" spans="5:6" x14ac:dyDescent="0.25">
      <c r="E267"/>
      <c r="F267"/>
    </row>
    <row r="268" spans="5:6" x14ac:dyDescent="0.25">
      <c r="E268"/>
      <c r="F268"/>
    </row>
    <row r="269" spans="5:6" x14ac:dyDescent="0.25">
      <c r="E269"/>
      <c r="F269"/>
    </row>
    <row r="270" spans="5:6" x14ac:dyDescent="0.25">
      <c r="E270"/>
      <c r="F270"/>
    </row>
    <row r="271" spans="5:6" x14ac:dyDescent="0.25">
      <c r="E271"/>
      <c r="F271"/>
    </row>
    <row r="272" spans="5:6" x14ac:dyDescent="0.25">
      <c r="E272"/>
      <c r="F272"/>
    </row>
    <row r="273" spans="5:6" x14ac:dyDescent="0.25">
      <c r="E273"/>
      <c r="F273"/>
    </row>
    <row r="274" spans="5:6" x14ac:dyDescent="0.25">
      <c r="E274"/>
      <c r="F274"/>
    </row>
    <row r="275" spans="5:6" x14ac:dyDescent="0.25">
      <c r="E275"/>
      <c r="F275"/>
    </row>
    <row r="276" spans="5:6" x14ac:dyDescent="0.25">
      <c r="E276"/>
      <c r="F276"/>
    </row>
    <row r="277" spans="5:6" x14ac:dyDescent="0.25">
      <c r="E277"/>
      <c r="F277"/>
    </row>
    <row r="278" spans="5:6" x14ac:dyDescent="0.25">
      <c r="E278"/>
      <c r="F278"/>
    </row>
    <row r="279" spans="5:6" x14ac:dyDescent="0.25">
      <c r="E279"/>
      <c r="F279"/>
    </row>
    <row r="280" spans="5:6" x14ac:dyDescent="0.25">
      <c r="E280"/>
      <c r="F280"/>
    </row>
    <row r="281" spans="5:6" x14ac:dyDescent="0.25">
      <c r="E281"/>
      <c r="F281"/>
    </row>
    <row r="282" spans="5:6" x14ac:dyDescent="0.25">
      <c r="E282"/>
      <c r="F282"/>
    </row>
    <row r="283" spans="5:6" x14ac:dyDescent="0.25">
      <c r="E283"/>
      <c r="F283"/>
    </row>
    <row r="284" spans="5:6" x14ac:dyDescent="0.25">
      <c r="E284"/>
      <c r="F284"/>
    </row>
    <row r="289" spans="5:6" x14ac:dyDescent="0.25">
      <c r="E289"/>
      <c r="F289"/>
    </row>
  </sheetData>
  <mergeCells count="36">
    <mergeCell ref="G5:G6"/>
    <mergeCell ref="A7:F7"/>
    <mergeCell ref="A192:F192"/>
    <mergeCell ref="E5:E6"/>
    <mergeCell ref="A5:A6"/>
    <mergeCell ref="B5:B6"/>
    <mergeCell ref="C5:C6"/>
    <mergeCell ref="D5:D6"/>
    <mergeCell ref="A86:F86"/>
    <mergeCell ref="A89:E89"/>
    <mergeCell ref="A115:E115"/>
    <mergeCell ref="A90:F90"/>
    <mergeCell ref="A70:F70"/>
    <mergeCell ref="A85:E85"/>
    <mergeCell ref="A61:E61"/>
    <mergeCell ref="A177:F177"/>
    <mergeCell ref="A209:E209"/>
    <mergeCell ref="A203:E203"/>
    <mergeCell ref="A210:E210"/>
    <mergeCell ref="A208:E208"/>
    <mergeCell ref="A207:E207"/>
    <mergeCell ref="A204:F204"/>
    <mergeCell ref="A191:E191"/>
    <mergeCell ref="A196:E196"/>
    <mergeCell ref="A197:F197"/>
    <mergeCell ref="B2:E2"/>
    <mergeCell ref="A153:F153"/>
    <mergeCell ref="A116:F116"/>
    <mergeCell ref="A62:F62"/>
    <mergeCell ref="A69:E69"/>
    <mergeCell ref="A152:E152"/>
    <mergeCell ref="A1:F1"/>
    <mergeCell ref="A3:F3"/>
    <mergeCell ref="A4:F4"/>
    <mergeCell ref="F5:F6"/>
    <mergeCell ref="A176:E176"/>
  </mergeCells>
  <phoneticPr fontId="15" type="noConversion"/>
  <conditionalFormatting sqref="G1:IQ4">
    <cfRule type="cellIs" dxfId="0" priority="1" stopIfTrue="1" operator="equal">
      <formula>0</formula>
    </cfRule>
  </conditionalFormatting>
  <pageMargins left="0.7" right="0.7" top="0.75" bottom="0.75" header="0.3" footer="0.3"/>
  <pageSetup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BPDEE</vt:lpstr>
      <vt:lpstr>BPDEE!Zone_d_impression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ISMAIL BELOUADIF</cp:lastModifiedBy>
  <cp:lastPrinted>2026-07-23T11:54:41Z</cp:lastPrinted>
  <dcterms:created xsi:type="dcterms:W3CDTF">2022-03-16T17:19:45Z</dcterms:created>
  <dcterms:modified xsi:type="dcterms:W3CDTF">2026-08-10T15:06:14Z</dcterms:modified>
</cp:coreProperties>
</file>