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ss.Mekaoui\Downloads\DAO 173-2026\AO 185-2026\"/>
    </mc:Choice>
  </mc:AlternateContent>
  <xr:revisionPtr revIDLastSave="0" documentId="13_ncr:1_{B1C05BDA-BE41-4049-A3FE-F92554C6ABD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étail Corniche" sheetId="3" state="hidden" r:id="rId1"/>
    <sheet name="BDP - DE" sheetId="11" r:id="rId2"/>
    <sheet name="Ruelles" sheetId="2" state="hidden" r:id="rId3"/>
    <sheet name="Ruelles T2" sheetId="4" state="hidden" r:id="rId4"/>
    <sheet name="Voies goudro" sheetId="5" state="hidden" r:id="rId5"/>
    <sheet name="Récap" sheetId="7" state="hidden" r:id="rId6"/>
  </sheets>
  <definedNames>
    <definedName name="_xlnm.Database">#REF!</definedName>
    <definedName name="Date_Paiement">#N/A</definedName>
    <definedName name="Début_Prêt">#REF!</definedName>
    <definedName name="Dernière_Ligne">#N/A</definedName>
    <definedName name="Durée_Prêt">#REF!</definedName>
    <definedName name="_xlnm.Extract">#REF!</definedName>
    <definedName name="hh">#N/A</definedName>
    <definedName name="Impression_Entière">#REF!</definedName>
    <definedName name="Montant_Prêt">#REF!</definedName>
    <definedName name="NADIA">#N/A</definedName>
    <definedName name="Nbre_de_Paiements">#N/A</definedName>
    <definedName name="Taux_Intérêt">#REF!</definedName>
    <definedName name="_xlnm.Print_Area" localSheetId="1">'BDP - DE'!$A$1:$F$31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1" l="1"/>
  <c r="A10" i="11" l="1"/>
  <c r="A11" i="11" l="1"/>
  <c r="A12" i="11" l="1"/>
  <c r="A13" i="11" s="1"/>
  <c r="A14" i="11" s="1"/>
  <c r="A15" i="11" l="1"/>
  <c r="A16" i="11" l="1"/>
  <c r="A17" i="11" l="1"/>
  <c r="A18" i="11" l="1"/>
  <c r="A19" i="11" s="1"/>
  <c r="A20" i="11" l="1"/>
  <c r="A21" i="11" s="1"/>
  <c r="A22" i="11" l="1"/>
  <c r="A23" i="11" s="1"/>
  <c r="A24" i="11" s="1"/>
  <c r="A25" i="11" s="1"/>
  <c r="A26" i="11" s="1"/>
  <c r="A27" i="11" s="1"/>
  <c r="A28" i="11" s="1"/>
  <c r="H19" i="4" l="1"/>
  <c r="B6" i="7"/>
  <c r="E20" i="5" l="1"/>
  <c r="E18" i="5"/>
  <c r="A12" i="3"/>
  <c r="A13" i="3" s="1"/>
  <c r="A14" i="3" s="1"/>
  <c r="A15" i="3" s="1"/>
  <c r="A16" i="3" s="1"/>
  <c r="A17" i="3" s="1"/>
  <c r="A19" i="3" s="1"/>
  <c r="A20" i="3" s="1"/>
  <c r="A21" i="3" s="1"/>
  <c r="A22" i="3" s="1"/>
  <c r="A23" i="3" s="1"/>
  <c r="A24" i="3" s="1"/>
  <c r="A25" i="3" s="1"/>
  <c r="A26" i="3" s="1"/>
  <c r="A27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F10" i="3"/>
  <c r="H9" i="3"/>
  <c r="K9" i="3" s="1"/>
  <c r="H8" i="3"/>
  <c r="N8" i="3" s="1"/>
  <c r="P8" i="3" s="1"/>
  <c r="N6" i="3"/>
  <c r="P6" i="3" s="1"/>
  <c r="K6" i="3"/>
  <c r="K7" i="3"/>
  <c r="N7" i="3"/>
  <c r="P7" i="3" s="1"/>
  <c r="D9" i="3"/>
  <c r="D6" i="3"/>
  <c r="E10" i="5"/>
  <c r="F4" i="5"/>
  <c r="F5" i="5"/>
  <c r="F6" i="5"/>
  <c r="F7" i="5"/>
  <c r="F8" i="5"/>
  <c r="F9" i="5"/>
  <c r="F10" i="5"/>
  <c r="F3" i="5"/>
  <c r="E9" i="5"/>
  <c r="E8" i="5"/>
  <c r="E6" i="5"/>
  <c r="C14" i="5" s="1"/>
  <c r="E7" i="5"/>
  <c r="E5" i="5"/>
  <c r="E4" i="5"/>
  <c r="E3" i="5"/>
  <c r="D11" i="5"/>
  <c r="C11" i="5"/>
  <c r="B17" i="4"/>
  <c r="F39" i="3"/>
  <c r="F38" i="3"/>
  <c r="F37" i="3"/>
  <c r="F36" i="3"/>
  <c r="F35" i="3"/>
  <c r="F33" i="3"/>
  <c r="F29" i="3"/>
  <c r="F27" i="3"/>
  <c r="F24" i="3"/>
  <c r="F23" i="3"/>
  <c r="F22" i="3"/>
  <c r="F21" i="3"/>
  <c r="F20" i="3"/>
  <c r="F19" i="3"/>
  <c r="F17" i="3"/>
  <c r="F16" i="3"/>
  <c r="F15" i="3"/>
  <c r="F14" i="3"/>
  <c r="D34" i="3"/>
  <c r="F34" i="3" s="1"/>
  <c r="D30" i="3"/>
  <c r="F30" i="3" s="1"/>
  <c r="D32" i="3"/>
  <c r="F32" i="3" s="1"/>
  <c r="D31" i="3"/>
  <c r="F31" i="3" s="1"/>
  <c r="D26" i="3"/>
  <c r="F26" i="3" s="1"/>
  <c r="D25" i="3"/>
  <c r="F25" i="3" s="1"/>
  <c r="N9" i="3" l="1"/>
  <c r="P9" i="3" s="1"/>
  <c r="D25" i="5"/>
  <c r="F25" i="5" s="1"/>
  <c r="D24" i="5"/>
  <c r="F24" i="5" s="1"/>
  <c r="C6" i="7"/>
  <c r="D17" i="5"/>
  <c r="F17" i="5" s="1"/>
  <c r="K8" i="3"/>
  <c r="C13" i="5"/>
  <c r="F11" i="5"/>
  <c r="D23" i="5" s="1"/>
  <c r="F23" i="5" s="1"/>
  <c r="E11" i="5"/>
  <c r="D7" i="3"/>
  <c r="F7" i="3" s="1"/>
  <c r="F9" i="3"/>
  <c r="F12" i="3"/>
  <c r="F13" i="3"/>
  <c r="F6" i="3"/>
  <c r="B143" i="2"/>
  <c r="F3" i="2" s="1"/>
  <c r="B7" i="7" s="1"/>
  <c r="D20" i="5" l="1"/>
  <c r="F20" i="5" s="1"/>
  <c r="D18" i="5"/>
  <c r="F18" i="5" s="1"/>
  <c r="D22" i="5"/>
  <c r="D19" i="5"/>
  <c r="F19" i="5" s="1"/>
  <c r="D21" i="5"/>
  <c r="F21" i="5" s="1"/>
  <c r="I7" i="2"/>
  <c r="I8" i="2"/>
  <c r="I6" i="2"/>
  <c r="D8" i="3"/>
  <c r="F8" i="3" s="1"/>
  <c r="F41" i="3" s="1"/>
  <c r="F42" i="3" s="1"/>
  <c r="F43" i="3" s="1"/>
  <c r="F3" i="4"/>
  <c r="I8" i="4" s="1"/>
  <c r="I7" i="4" l="1"/>
  <c r="B8" i="7"/>
  <c r="I6" i="4"/>
  <c r="I10" i="4" s="1"/>
  <c r="I11" i="4" s="1"/>
  <c r="I12" i="4" s="1"/>
  <c r="C8" i="7" s="1"/>
  <c r="F22" i="5"/>
  <c r="F27" i="5" s="1"/>
  <c r="F28" i="5" s="1"/>
  <c r="F29" i="5" s="1"/>
  <c r="C9" i="7" s="1"/>
  <c r="B9" i="7"/>
  <c r="I10" i="2"/>
  <c r="I11" i="2" s="1"/>
  <c r="I12" i="2" s="1"/>
  <c r="C7" i="7" s="1"/>
  <c r="B11" i="7" l="1"/>
  <c r="C11" i="7"/>
  <c r="E11" i="7" l="1"/>
</calcChain>
</file>

<file path=xl/sharedStrings.xml><?xml version="1.0" encoding="utf-8"?>
<sst xmlns="http://schemas.openxmlformats.org/spreadsheetml/2006/main" count="390" uniqueCount="292">
  <si>
    <t>N°1</t>
  </si>
  <si>
    <t>N°2</t>
  </si>
  <si>
    <t>N°3</t>
  </si>
  <si>
    <t>N°4</t>
  </si>
  <si>
    <t>N°5</t>
  </si>
  <si>
    <t>N°6</t>
  </si>
  <si>
    <t>N°7</t>
  </si>
  <si>
    <t>N°8</t>
  </si>
  <si>
    <t>N°9</t>
  </si>
  <si>
    <t>N°10</t>
  </si>
  <si>
    <t>N°11</t>
  </si>
  <si>
    <t>N°12</t>
  </si>
  <si>
    <t>N°13</t>
  </si>
  <si>
    <t>N°14</t>
  </si>
  <si>
    <t>N°15</t>
  </si>
  <si>
    <t>N°16</t>
  </si>
  <si>
    <t>N°17</t>
  </si>
  <si>
    <t>N°18</t>
  </si>
  <si>
    <t>N°19</t>
  </si>
  <si>
    <t>N°20</t>
  </si>
  <si>
    <t>N°21</t>
  </si>
  <si>
    <t>N°22</t>
  </si>
  <si>
    <t>N°23</t>
  </si>
  <si>
    <t>N°24</t>
  </si>
  <si>
    <t>N°25</t>
  </si>
  <si>
    <t>N°26</t>
  </si>
  <si>
    <t>N°27</t>
  </si>
  <si>
    <t>N°28</t>
  </si>
  <si>
    <t>N°29</t>
  </si>
  <si>
    <t>N°30</t>
  </si>
  <si>
    <t>N°31</t>
  </si>
  <si>
    <t>N°32</t>
  </si>
  <si>
    <t>N°33</t>
  </si>
  <si>
    <t>N°34</t>
  </si>
  <si>
    <t>N°35</t>
  </si>
  <si>
    <t>N°36</t>
  </si>
  <si>
    <t>N°37</t>
  </si>
  <si>
    <t>N°38</t>
  </si>
  <si>
    <t>N°39</t>
  </si>
  <si>
    <t>N°40</t>
  </si>
  <si>
    <t>N°41</t>
  </si>
  <si>
    <t>N°42</t>
  </si>
  <si>
    <t>N°43</t>
  </si>
  <si>
    <t>N°44</t>
  </si>
  <si>
    <t>N°45</t>
  </si>
  <si>
    <t>N°46</t>
  </si>
  <si>
    <t>N°47</t>
  </si>
  <si>
    <t>N°48</t>
  </si>
  <si>
    <t>N°49</t>
  </si>
  <si>
    <t>N°50</t>
  </si>
  <si>
    <t>N°51</t>
  </si>
  <si>
    <t>N°52</t>
  </si>
  <si>
    <t>N°53</t>
  </si>
  <si>
    <t>N°54</t>
  </si>
  <si>
    <t>N°55</t>
  </si>
  <si>
    <t>N°56</t>
  </si>
  <si>
    <t>N°57</t>
  </si>
  <si>
    <t>N°58</t>
  </si>
  <si>
    <t>N°59</t>
  </si>
  <si>
    <t>N°60</t>
  </si>
  <si>
    <t>N°61</t>
  </si>
  <si>
    <t>N°62</t>
  </si>
  <si>
    <t>N°63</t>
  </si>
  <si>
    <t>N°64</t>
  </si>
  <si>
    <t>N°65</t>
  </si>
  <si>
    <t>N°66</t>
  </si>
  <si>
    <t>N°67</t>
  </si>
  <si>
    <t>N°68</t>
  </si>
  <si>
    <t>N°69</t>
  </si>
  <si>
    <t>N°70</t>
  </si>
  <si>
    <t>N°71</t>
  </si>
  <si>
    <t>N°72</t>
  </si>
  <si>
    <t>N°73</t>
  </si>
  <si>
    <t>N°74</t>
  </si>
  <si>
    <t>N°75</t>
  </si>
  <si>
    <t>N°76</t>
  </si>
  <si>
    <t>N°77</t>
  </si>
  <si>
    <t>N°78</t>
  </si>
  <si>
    <t>N°79</t>
  </si>
  <si>
    <t>N°80</t>
  </si>
  <si>
    <t>N°81</t>
  </si>
  <si>
    <t>N°82</t>
  </si>
  <si>
    <t>N°83</t>
  </si>
  <si>
    <t>N°84</t>
  </si>
  <si>
    <t>N°85</t>
  </si>
  <si>
    <t>N°86</t>
  </si>
  <si>
    <t>N°87</t>
  </si>
  <si>
    <t>N°88</t>
  </si>
  <si>
    <t>N°89</t>
  </si>
  <si>
    <t>N°91</t>
  </si>
  <si>
    <t>N°92</t>
  </si>
  <si>
    <t>N°93</t>
  </si>
  <si>
    <t>N°94</t>
  </si>
  <si>
    <t>N°95</t>
  </si>
  <si>
    <t>N°96</t>
  </si>
  <si>
    <t>N°97</t>
  </si>
  <si>
    <t>N°98</t>
  </si>
  <si>
    <t>N°99</t>
  </si>
  <si>
    <t>N°100</t>
  </si>
  <si>
    <t>N°101</t>
  </si>
  <si>
    <t>N°102</t>
  </si>
  <si>
    <t>N°103</t>
  </si>
  <si>
    <t>N°104</t>
  </si>
  <si>
    <t>N°105</t>
  </si>
  <si>
    <t>N°106</t>
  </si>
  <si>
    <t>N°107</t>
  </si>
  <si>
    <t>N°108</t>
  </si>
  <si>
    <t>N°109</t>
  </si>
  <si>
    <t>N°110</t>
  </si>
  <si>
    <t>N°111</t>
  </si>
  <si>
    <t>N°112</t>
  </si>
  <si>
    <t>N°113</t>
  </si>
  <si>
    <t>N°114</t>
  </si>
  <si>
    <t>N°115</t>
  </si>
  <si>
    <t>N°116</t>
  </si>
  <si>
    <t>N°117</t>
  </si>
  <si>
    <t>N°118</t>
  </si>
  <si>
    <t>N°119</t>
  </si>
  <si>
    <t>N°120</t>
  </si>
  <si>
    <t>N°121</t>
  </si>
  <si>
    <t>N°122</t>
  </si>
  <si>
    <t>N°123</t>
  </si>
  <si>
    <t>N°124</t>
  </si>
  <si>
    <t>N°125</t>
  </si>
  <si>
    <t>N°126</t>
  </si>
  <si>
    <t>N°127</t>
  </si>
  <si>
    <t>N°128</t>
  </si>
  <si>
    <t>N°129</t>
  </si>
  <si>
    <t>N°130</t>
  </si>
  <si>
    <t>N°131</t>
  </si>
  <si>
    <t>N°132</t>
  </si>
  <si>
    <t>N°133</t>
  </si>
  <si>
    <t>N°134</t>
  </si>
  <si>
    <t>N°135</t>
  </si>
  <si>
    <t>N°136</t>
  </si>
  <si>
    <t>N°137</t>
  </si>
  <si>
    <t>N°138</t>
  </si>
  <si>
    <t>N°139</t>
  </si>
  <si>
    <t>N°140</t>
  </si>
  <si>
    <t>N°141</t>
  </si>
  <si>
    <t>Surface total en m2</t>
  </si>
  <si>
    <t xml:space="preserve">N° Ruelle </t>
  </si>
  <si>
    <t>Suraface en m2</t>
  </si>
  <si>
    <t>Désignation</t>
  </si>
  <si>
    <t>Déblai / Remblai pour préparation du terrain</t>
  </si>
  <si>
    <t xml:space="preserve">Tout-venant GNF1 0/40 (15cm d'épaisseur) </t>
  </si>
  <si>
    <t xml:space="preserve">Revêtement en béton imprimé  (10cm d'épaisseur) 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</si>
  <si>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</si>
  <si>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Unité</t>
  </si>
  <si>
    <t>Quantité</t>
  </si>
  <si>
    <t>PU</t>
  </si>
  <si>
    <t>Montant</t>
  </si>
  <si>
    <t>Prix N°</t>
  </si>
  <si>
    <t>mL</t>
  </si>
  <si>
    <t>Réalisation de mur en maçonnerie (H=1,5m &amp; Ep=0,6m)</t>
  </si>
  <si>
    <t>Banc public</t>
  </si>
  <si>
    <t>U</t>
  </si>
  <si>
    <t>Poubelle publique</t>
  </si>
  <si>
    <t>Combinaison multijeux trois tours</t>
  </si>
  <si>
    <t>See saw</t>
  </si>
  <si>
    <t>Balançoire avec 2 assises plates</t>
  </si>
  <si>
    <t>Jeux à ressort individuel</t>
  </si>
  <si>
    <t>Espace vert</t>
  </si>
  <si>
    <t>Mobilier urbain et jeux</t>
  </si>
  <si>
    <t>Revêtement</t>
  </si>
  <si>
    <t>Araucaria Excelsa (H=3,5 à 4 m)</t>
  </si>
  <si>
    <t>Phoenix dactylifera (H=3,5 à 4 m)</t>
  </si>
  <si>
    <t>Jacaranda mimosifolia  (H=3 à 3,5 m)</t>
  </si>
  <si>
    <t>Vivaces variées</t>
  </si>
  <si>
    <t>Rosier polyantha</t>
  </si>
  <si>
    <t xml:space="preserve">Engazonnement </t>
  </si>
  <si>
    <t>Ficus retusa (H=3 à 3,5 m)</t>
  </si>
  <si>
    <t>Phoenix roebelenii (H=1,8 à 2 m)</t>
  </si>
  <si>
    <t>Spathodea campanulata  (H=3,5 à 4 m)</t>
  </si>
  <si>
    <t>Eclairage public</t>
  </si>
  <si>
    <t>Ouverture fermeture de la Tranchee 0,40x0,8 sous trottoir</t>
  </si>
  <si>
    <t xml:space="preserve">Grillage avertisseur en plastique </t>
  </si>
  <si>
    <t xml:space="preserve">Lit de pose en sable </t>
  </si>
  <si>
    <t>Massif de fondation en béton</t>
  </si>
  <si>
    <t xml:space="preserve">Fourniture et pose du câble de mise à la terre en cuivre nu de 14.1mm² </t>
  </si>
  <si>
    <t xml:space="preserve">Fourniture et pose de Cable arme U 1000 ARVFV 4x35mm2 Alu </t>
  </si>
  <si>
    <t xml:space="preserve">Fourniture et pose de Cable arme U 1000 ARVFV 4x16mm2 Alu </t>
  </si>
  <si>
    <t xml:space="preserve">Candélabres d’éclairage public  de 4m de hauteur en acier galvanisé </t>
  </si>
  <si>
    <r>
      <t>Tube annulé double parois</t>
    </r>
    <r>
      <rPr>
        <sz val="11"/>
        <rFont val="Calibri"/>
        <family val="2"/>
      </rPr>
      <t xml:space="preserve"> 110mm</t>
    </r>
  </si>
  <si>
    <t>Luminaire jardin grand 60W</t>
  </si>
  <si>
    <t xml:space="preserve">Fourniture et pose de Cable arme U 1000 ARVFV 4x25mm2 Alu </t>
  </si>
  <si>
    <r>
      <rPr>
        <b/>
        <sz val="11"/>
        <color theme="1"/>
        <rFont val="Calibri"/>
        <family val="2"/>
        <scheme val="minor"/>
      </rPr>
      <t xml:space="preserve">Objet : </t>
    </r>
    <r>
      <rPr>
        <sz val="11"/>
        <color theme="1"/>
        <rFont val="Calibri"/>
        <family val="2"/>
        <scheme val="minor"/>
      </rPr>
      <t>TRAVAUX DE MISE A NIVEAU DE CENTRE EMERGENT DE LA COMMUNE AZLA A LA PROVINCE DE TETOUAN -EN LOT UNIQUE</t>
    </r>
  </si>
  <si>
    <r>
      <rPr>
        <b/>
        <sz val="11"/>
        <color theme="1"/>
        <rFont val="Calibri"/>
        <family val="2"/>
        <scheme val="minor"/>
      </rPr>
      <t>Mission :</t>
    </r>
    <r>
      <rPr>
        <sz val="11"/>
        <color theme="1"/>
        <rFont val="Calibri"/>
        <family val="2"/>
        <scheme val="minor"/>
      </rPr>
      <t xml:space="preserve"> Avant-projet sommaire</t>
    </r>
  </si>
  <si>
    <t>Achèvement de l'aménagement de la corniche de Azla</t>
  </si>
  <si>
    <t>Total HT</t>
  </si>
  <si>
    <t>TVA 20%</t>
  </si>
  <si>
    <t>Total TTC</t>
  </si>
  <si>
    <t>V°1</t>
  </si>
  <si>
    <t>V°2</t>
  </si>
  <si>
    <t>V°3</t>
  </si>
  <si>
    <t>V°4</t>
  </si>
  <si>
    <t>V°5</t>
  </si>
  <si>
    <t>V°6</t>
  </si>
  <si>
    <t>V°7</t>
  </si>
  <si>
    <t>V°8</t>
  </si>
  <si>
    <t>V°9</t>
  </si>
  <si>
    <t>V°10</t>
  </si>
  <si>
    <t>V°11</t>
  </si>
  <si>
    <t>V°12</t>
  </si>
  <si>
    <t>V°13</t>
  </si>
  <si>
    <t>V°14</t>
  </si>
  <si>
    <t>R°15</t>
  </si>
  <si>
    <t>R°16</t>
  </si>
  <si>
    <t>R°17</t>
  </si>
  <si>
    <t>R°18</t>
  </si>
  <si>
    <t>R°19</t>
  </si>
  <si>
    <t>R°20</t>
  </si>
  <si>
    <t>R°21</t>
  </si>
  <si>
    <t>R°22</t>
  </si>
  <si>
    <t>Surface globale</t>
  </si>
  <si>
    <t xml:space="preserve">Béton imprimé (10cm d'épaisseur) </t>
  </si>
  <si>
    <t xml:space="preserve">Tout-venant GNF1 0/40 (25cm d'épaisseur) </t>
  </si>
  <si>
    <r>
      <t>m</t>
    </r>
    <r>
      <rPr>
        <vertAlign val="superscript"/>
        <sz val="14"/>
        <color theme="1"/>
        <rFont val="Calibri"/>
        <family val="2"/>
        <scheme val="minor"/>
      </rPr>
      <t>2</t>
    </r>
  </si>
  <si>
    <t>Surface Emprise</t>
  </si>
  <si>
    <t>Surface Chaussée</t>
  </si>
  <si>
    <t>Surface Trottoirs</t>
  </si>
  <si>
    <t>Longueur</t>
  </si>
  <si>
    <t>Type Aménagement</t>
  </si>
  <si>
    <t>Renforcement</t>
  </si>
  <si>
    <t xml:space="preserve">Couche de forme F1 (30cm d'épaisseur) </t>
  </si>
  <si>
    <t xml:space="preserve">Tout-venant GNF1 0/40 (20cm d'épaisseur) </t>
  </si>
  <si>
    <t xml:space="preserve">Tout-venant GNB 0/31,5 (20cm d'épaisseur) </t>
  </si>
  <si>
    <t>Imprégnation</t>
  </si>
  <si>
    <t xml:space="preserve">EB (5cm d'épaisseur) </t>
  </si>
  <si>
    <t>Bordure T3</t>
  </si>
  <si>
    <t>Construction</t>
  </si>
  <si>
    <t>Surface Chaussée à construire</t>
  </si>
  <si>
    <t>Surface Chaussée à renforcer</t>
  </si>
  <si>
    <t>Fo</t>
  </si>
  <si>
    <t>Trsp</t>
  </si>
  <si>
    <t>MO</t>
  </si>
  <si>
    <t>Coeff</t>
  </si>
  <si>
    <t>Mar</t>
  </si>
  <si>
    <t>PV</t>
  </si>
  <si>
    <t>Σ</t>
  </si>
  <si>
    <t>M3</t>
  </si>
  <si>
    <t>M2</t>
  </si>
  <si>
    <t>PR</t>
  </si>
  <si>
    <t>ML</t>
  </si>
  <si>
    <t>Enrochement</t>
  </si>
  <si>
    <t>m3</t>
  </si>
  <si>
    <t>UNITE</t>
  </si>
  <si>
    <t>QUANTITE</t>
  </si>
  <si>
    <t>Corniche</t>
  </si>
  <si>
    <t>Ruelles</t>
  </si>
  <si>
    <t>Ruelles type 2</t>
  </si>
  <si>
    <t xml:space="preserve">Voies </t>
  </si>
  <si>
    <t>Total</t>
  </si>
  <si>
    <t>Tableau récapitulatif</t>
  </si>
  <si>
    <t>Surfaces</t>
  </si>
  <si>
    <r>
      <t>DH TTC/m</t>
    </r>
    <r>
      <rPr>
        <vertAlign val="superscript"/>
        <sz val="11"/>
        <color theme="1"/>
        <rFont val="Calibri"/>
        <family val="2"/>
        <scheme val="minor"/>
      </rPr>
      <t>2</t>
    </r>
  </si>
  <si>
    <t>Assainissement</t>
  </si>
  <si>
    <t>ml</t>
  </si>
  <si>
    <t>PRIX N°</t>
  </si>
  <si>
    <t>DESIGNATION DES TRAVAUX</t>
  </si>
  <si>
    <t>PRIX UNITAIRE</t>
  </si>
  <si>
    <t>PRIX TOTALE</t>
  </si>
  <si>
    <r>
      <t>m</t>
    </r>
    <r>
      <rPr>
        <b/>
        <vertAlign val="superscript"/>
        <sz val="12"/>
        <rFont val="Century"/>
        <family val="1"/>
      </rPr>
      <t>3</t>
    </r>
  </si>
  <si>
    <t>m²</t>
  </si>
  <si>
    <t xml:space="preserve">Terrassement  en déblais  de toute nature pour conduites d’assainissement </t>
  </si>
  <si>
    <r>
      <t>m</t>
    </r>
    <r>
      <rPr>
        <vertAlign val="superscript"/>
        <sz val="12"/>
        <rFont val="Century"/>
        <family val="1"/>
      </rPr>
      <t>3</t>
    </r>
  </si>
  <si>
    <t xml:space="preserve">Canalisation en PEHD de diamètre 400mm </t>
  </si>
  <si>
    <t xml:space="preserve">Construction de regard de visite </t>
  </si>
  <si>
    <t xml:space="preserve">Cadre et tampon fermé en fonte ductile Classe D400 </t>
  </si>
  <si>
    <t>Cadre et grille carré en fonte ductile Classe D400</t>
  </si>
  <si>
    <t xml:space="preserve">Appareil siphoïde </t>
  </si>
  <si>
    <t>kg</t>
  </si>
  <si>
    <t>Béton B10</t>
  </si>
  <si>
    <t>Acier HA</t>
  </si>
  <si>
    <t>Fourniture et pose de fourreaux en PVC Ø110 série 1</t>
  </si>
  <si>
    <t>Construction de regard pour les bouches d'egout (grille/avaloir) tout compris (terrassements, lit de pose, conduite DN300 PEHD et branchement)</t>
  </si>
  <si>
    <t>Fourniture et pose de Buse en béton armé classe 135A de diamètre 800mm</t>
  </si>
  <si>
    <t>Fourniture et pose de Buse en béton armé classe 135A de diamètre 1000mm</t>
  </si>
  <si>
    <t>Béton B25</t>
  </si>
  <si>
    <t>Gabion</t>
  </si>
  <si>
    <t>Terrassement en Remblais</t>
  </si>
  <si>
    <t>Terrassement en Déblais en terrain de toute nature</t>
  </si>
  <si>
    <t>Panneaux de signalisation et de police</t>
  </si>
  <si>
    <t xml:space="preserve">Couche de fondation GNF1 0/40 </t>
  </si>
  <si>
    <t>Dallage en béton balayé de 15cm d'épaisseur y compris treillis soudés de 20 X 20 cm en acier TOR diamètre 6mm</t>
  </si>
  <si>
    <t>Revêtement en pavé autobloquant de 8 cm</t>
  </si>
  <si>
    <t>Fourniture et pose de bordure de type P1</t>
  </si>
  <si>
    <t>TVA ( 20%)</t>
  </si>
  <si>
    <t xml:space="preserve">Total  TTC </t>
  </si>
  <si>
    <t>TRAVAUX DE MISE A NIVEAU DU CENTRE AGUELMOUS A LA PROVINCE DE KHENIFRA LOT UNIQUE</t>
  </si>
  <si>
    <t>AO N°185/AREP-BK/2026</t>
  </si>
  <si>
    <t>BPDE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</si>
</sst>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0.0"/>
  </numFmts>
  <fonts count="3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</font>
    <font>
      <b/>
      <u/>
      <sz val="11"/>
      <color rgb="FF4133FB"/>
      <name val="Calibri"/>
      <family val="2"/>
      <scheme val="minor"/>
    </font>
    <font>
      <b/>
      <i/>
      <sz val="11"/>
      <color theme="7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u/>
      <sz val="11"/>
      <color theme="1"/>
      <name val="Aptos Narrow"/>
      <family val="2"/>
    </font>
    <font>
      <sz val="16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6"/>
      <name val="Century"/>
      <family val="1"/>
    </font>
    <font>
      <b/>
      <vertAlign val="superscript"/>
      <sz val="12"/>
      <name val="Century"/>
      <family val="1"/>
    </font>
    <font>
      <vertAlign val="superscript"/>
      <sz val="12"/>
      <name val="Century"/>
      <family val="1"/>
    </font>
    <font>
      <sz val="10"/>
      <name val="Arial"/>
      <family val="2"/>
    </font>
    <font>
      <sz val="14"/>
      <color theme="1"/>
      <name val="Century"/>
      <family val="1"/>
    </font>
    <font>
      <sz val="8"/>
      <name val="Arial"/>
      <family val="2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20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2" fillId="0" borderId="0" applyAlignment="0">
      <alignment vertical="top" wrapText="1"/>
      <protection locked="0"/>
    </xf>
    <xf numFmtId="0" fontId="20" fillId="0" borderId="0"/>
    <xf numFmtId="0" fontId="20" fillId="0" borderId="0"/>
    <xf numFmtId="0" fontId="25" fillId="0" borderId="0" applyNumberFormat="0" applyFont="0" applyBorder="0" applyProtection="0"/>
  </cellStyleXfs>
  <cellXfs count="8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right"/>
    </xf>
    <xf numFmtId="0" fontId="10" fillId="0" borderId="1" xfId="0" applyFont="1" applyBorder="1"/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0" fillId="0" borderId="0" xfId="1" applyFont="1"/>
    <xf numFmtId="43" fontId="3" fillId="0" borderId="1" xfId="1" applyFont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43" fontId="3" fillId="4" borderId="1" xfId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43" fontId="2" fillId="0" borderId="1" xfId="1" applyFont="1" applyBorder="1"/>
    <xf numFmtId="43" fontId="2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2" fillId="4" borderId="0" xfId="1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43" fontId="2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165" fontId="0" fillId="0" borderId="0" xfId="0" applyNumberFormat="1"/>
    <xf numFmtId="0" fontId="5" fillId="0" borderId="0" xfId="0" applyFont="1" applyAlignment="1">
      <alignment horizontal="center"/>
    </xf>
    <xf numFmtId="165" fontId="5" fillId="0" borderId="0" xfId="0" applyNumberFormat="1" applyFont="1"/>
    <xf numFmtId="0" fontId="0" fillId="0" borderId="0" xfId="0" applyAlignment="1">
      <alignment vertical="center" wrapText="1"/>
    </xf>
    <xf numFmtId="2" fontId="0" fillId="4" borderId="1" xfId="0" applyNumberFormat="1" applyFill="1" applyBorder="1" applyAlignment="1">
      <alignment horizontal="center" vertical="center"/>
    </xf>
    <xf numFmtId="43" fontId="15" fillId="4" borderId="1" xfId="1" applyFont="1" applyFill="1" applyBorder="1"/>
    <xf numFmtId="1" fontId="0" fillId="0" borderId="0" xfId="0" applyNumberFormat="1"/>
    <xf numFmtId="43" fontId="2" fillId="4" borderId="1" xfId="1" applyFont="1" applyFill="1" applyBorder="1"/>
    <xf numFmtId="164" fontId="0" fillId="0" borderId="0" xfId="0" applyNumberFormat="1"/>
    <xf numFmtId="43" fontId="0" fillId="0" borderId="1" xfId="1" applyFont="1" applyBorder="1"/>
    <xf numFmtId="43" fontId="0" fillId="0" borderId="1" xfId="0" applyNumberFormat="1" applyBorder="1"/>
    <xf numFmtId="0" fontId="5" fillId="3" borderId="1" xfId="0" applyFont="1" applyFill="1" applyBorder="1"/>
    <xf numFmtId="43" fontId="5" fillId="3" borderId="1" xfId="0" applyNumberFormat="1" applyFont="1" applyFill="1" applyBorder="1"/>
    <xf numFmtId="0" fontId="0" fillId="3" borderId="1" xfId="0" applyFill="1" applyBorder="1"/>
    <xf numFmtId="43" fontId="0" fillId="3" borderId="1" xfId="1" applyFont="1" applyFill="1" applyBorder="1"/>
    <xf numFmtId="0" fontId="0" fillId="2" borderId="0" xfId="0" applyFill="1"/>
    <xf numFmtId="2" fontId="5" fillId="2" borderId="0" xfId="0" applyNumberFormat="1" applyFont="1" applyFill="1"/>
    <xf numFmtId="0" fontId="17" fillId="5" borderId="0" xfId="3" applyFont="1" applyFill="1" applyAlignment="1">
      <alignment horizontal="center" vertical="center" wrapText="1"/>
    </xf>
    <xf numFmtId="0" fontId="4" fillId="0" borderId="0" xfId="3"/>
    <xf numFmtId="0" fontId="4" fillId="0" borderId="0" xfId="3" applyAlignment="1">
      <alignment vertical="center"/>
    </xf>
    <xf numFmtId="0" fontId="23" fillId="0" borderId="0" xfId="3" applyFont="1"/>
    <xf numFmtId="164" fontId="24" fillId="0" borderId="0" xfId="3" applyNumberFormat="1" applyFont="1"/>
    <xf numFmtId="0" fontId="27" fillId="0" borderId="0" xfId="0" applyFont="1"/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1" xfId="0" applyFont="1" applyBorder="1" applyAlignment="1">
      <alignment horizontal="center" vertical="center"/>
    </xf>
    <xf numFmtId="4" fontId="29" fillId="0" borderId="1" xfId="0" applyNumberFormat="1" applyFont="1" applyBorder="1" applyAlignment="1">
      <alignment horizontal="left" vertical="center"/>
    </xf>
    <xf numFmtId="4" fontId="29" fillId="0" borderId="1" xfId="0" applyNumberFormat="1" applyFont="1" applyBorder="1" applyAlignment="1">
      <alignment horizontal="center" vertical="center"/>
    </xf>
    <xf numFmtId="4" fontId="29" fillId="0" borderId="1" xfId="0" applyNumberFormat="1" applyFont="1" applyBorder="1" applyAlignment="1">
      <alignment horizontal="right" vertical="center"/>
    </xf>
    <xf numFmtId="4" fontId="29" fillId="0" borderId="1" xfId="0" applyNumberFormat="1" applyFont="1" applyBorder="1" applyAlignment="1">
      <alignment vertical="center"/>
    </xf>
    <xf numFmtId="4" fontId="29" fillId="0" borderId="1" xfId="0" applyNumberFormat="1" applyFont="1" applyBorder="1" applyAlignment="1">
      <alignment horizontal="left" vertical="center" wrapText="1"/>
    </xf>
    <xf numFmtId="164" fontId="29" fillId="0" borderId="1" xfId="0" applyNumberFormat="1" applyFont="1" applyBorder="1" applyAlignment="1">
      <alignment vertical="center"/>
    </xf>
    <xf numFmtId="164" fontId="30" fillId="6" borderId="9" xfId="0" applyNumberFormat="1" applyFont="1" applyFill="1" applyBorder="1" applyAlignment="1">
      <alignment vertical="center"/>
    </xf>
    <xf numFmtId="164" fontId="30" fillId="6" borderId="12" xfId="0" applyNumberFormat="1" applyFont="1" applyFill="1" applyBorder="1" applyAlignment="1">
      <alignment vertical="center"/>
    </xf>
    <xf numFmtId="0" fontId="0" fillId="0" borderId="0" xfId="3" applyFont="1" applyAlignment="1">
      <alignment vertical="center"/>
    </xf>
    <xf numFmtId="0" fontId="23" fillId="0" borderId="0" xfId="3" applyFont="1" applyAlignment="1">
      <alignment vertical="center"/>
    </xf>
    <xf numFmtId="43" fontId="4" fillId="0" borderId="0" xfId="1"/>
    <xf numFmtId="43" fontId="27" fillId="0" borderId="0" xfId="1" applyFont="1"/>
    <xf numFmtId="43" fontId="27" fillId="0" borderId="0" xfId="1" applyFont="1" applyAlignment="1">
      <alignment vertical="center"/>
    </xf>
    <xf numFmtId="43" fontId="4" fillId="0" borderId="0" xfId="1" applyAlignment="1">
      <alignment vertical="center"/>
    </xf>
    <xf numFmtId="0" fontId="30" fillId="6" borderId="10" xfId="0" applyFont="1" applyFill="1" applyBorder="1" applyAlignment="1">
      <alignment horizontal="center" vertical="center"/>
    </xf>
    <xf numFmtId="0" fontId="30" fillId="6" borderId="11" xfId="0" applyFont="1" applyFill="1" applyBorder="1" applyAlignment="1">
      <alignment horizontal="center" vertical="center"/>
    </xf>
    <xf numFmtId="0" fontId="21" fillId="0" borderId="6" xfId="3" applyFont="1" applyBorder="1" applyAlignment="1">
      <alignment horizontal="left" vertical="top"/>
    </xf>
    <xf numFmtId="0" fontId="26" fillId="0" borderId="0" xfId="9" applyFont="1" applyAlignment="1">
      <alignment horizontal="center" vertical="center" wrapText="1"/>
    </xf>
    <xf numFmtId="0" fontId="30" fillId="6" borderId="8" xfId="0" applyFont="1" applyFill="1" applyBorder="1" applyAlignment="1">
      <alignment horizontal="center" vertical="center"/>
    </xf>
    <xf numFmtId="0" fontId="30" fillId="6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28" fillId="6" borderId="1" xfId="3" applyFont="1" applyFill="1" applyBorder="1" applyAlignment="1">
      <alignment horizontal="center" vertical="center" wrapText="1"/>
    </xf>
  </cellXfs>
  <cellStyles count="10">
    <cellStyle name="Milliers" xfId="1" builtinId="3"/>
    <cellStyle name="Milliers 3" xfId="2" xr:uid="{00000000-0005-0000-0000-000001000000}"/>
    <cellStyle name="Milliers 4" xfId="4" xr:uid="{43091442-ED3E-46B3-8B19-2DFF8D522E65}"/>
    <cellStyle name="Milliers 7" xfId="5" xr:uid="{858B548B-B55A-4785-8473-4A0A89EC8942}"/>
    <cellStyle name="Normal" xfId="0" builtinId="0"/>
    <cellStyle name="Normal 2" xfId="9" xr:uid="{9852ABFF-A635-40CA-B18A-91519B34B183}"/>
    <cellStyle name="Normal 3" xfId="7" xr:uid="{92877927-FB92-4ECA-9A3A-CA85A337ACB6}"/>
    <cellStyle name="Normal 5" xfId="6" xr:uid="{A346D1E2-6818-4EE0-9279-1D724E46C844}"/>
    <cellStyle name="Normal 5 2" xfId="3" xr:uid="{29409FE5-0CF2-49B4-AF6A-BC1F594E11DF}"/>
    <cellStyle name="Normal 5 2 2" xfId="8" xr:uid="{C825F1E6-2D74-4306-AD3E-BB64CCA3778D}"/>
  </cellStyles>
  <dxfs count="0"/>
  <tableStyles count="0" defaultTableStyle="TableStyleMedium2" defaultPivotStyle="PivotStyleLight16"/>
  <colors>
    <mruColors>
      <color rgb="FF4133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" name="Text Box 449">
          <a:extLst>
            <a:ext uri="{FF2B5EF4-FFF2-40B4-BE49-F238E27FC236}">
              <a16:creationId xmlns:a16="http://schemas.microsoft.com/office/drawing/2014/main" id="{37C6BCF8-C10C-48FB-ACC7-3E73A40D3244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" name="Text Box 450">
          <a:extLst>
            <a:ext uri="{FF2B5EF4-FFF2-40B4-BE49-F238E27FC236}">
              <a16:creationId xmlns:a16="http://schemas.microsoft.com/office/drawing/2014/main" id="{BE2B6C20-10DC-40D0-82AD-4B5B490BBF0A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" name="Text Box 451">
          <a:extLst>
            <a:ext uri="{FF2B5EF4-FFF2-40B4-BE49-F238E27FC236}">
              <a16:creationId xmlns:a16="http://schemas.microsoft.com/office/drawing/2014/main" id="{A2F4C47A-5407-465D-9D84-94B916BD9DF4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5" name="Text Box 452">
          <a:extLst>
            <a:ext uri="{FF2B5EF4-FFF2-40B4-BE49-F238E27FC236}">
              <a16:creationId xmlns:a16="http://schemas.microsoft.com/office/drawing/2014/main" id="{6A96152D-94A4-4811-97A6-53791E6823EC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6" name="Text Box 453">
          <a:extLst>
            <a:ext uri="{FF2B5EF4-FFF2-40B4-BE49-F238E27FC236}">
              <a16:creationId xmlns:a16="http://schemas.microsoft.com/office/drawing/2014/main" id="{E0583592-7540-4866-A4E5-747B493FDB28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7" name="Text Box 454">
          <a:extLst>
            <a:ext uri="{FF2B5EF4-FFF2-40B4-BE49-F238E27FC236}">
              <a16:creationId xmlns:a16="http://schemas.microsoft.com/office/drawing/2014/main" id="{F4B3A8F7-E782-4732-B310-2499D9A6A6B9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8" name="Text Box 455">
          <a:extLst>
            <a:ext uri="{FF2B5EF4-FFF2-40B4-BE49-F238E27FC236}">
              <a16:creationId xmlns:a16="http://schemas.microsoft.com/office/drawing/2014/main" id="{8ACFA0CB-3BD5-48F9-9C07-47C0C5F31D4F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9" name="Text Box 449">
          <a:extLst>
            <a:ext uri="{FF2B5EF4-FFF2-40B4-BE49-F238E27FC236}">
              <a16:creationId xmlns:a16="http://schemas.microsoft.com/office/drawing/2014/main" id="{4A72FC66-49DB-4983-A9CD-075ECD437A40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0" name="Text Box 450">
          <a:extLst>
            <a:ext uri="{FF2B5EF4-FFF2-40B4-BE49-F238E27FC236}">
              <a16:creationId xmlns:a16="http://schemas.microsoft.com/office/drawing/2014/main" id="{FDE03649-5AE7-40B0-B6D9-2CF6F3AE5861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1" name="Text Box 451">
          <a:extLst>
            <a:ext uri="{FF2B5EF4-FFF2-40B4-BE49-F238E27FC236}">
              <a16:creationId xmlns:a16="http://schemas.microsoft.com/office/drawing/2014/main" id="{538F8A79-D35D-4769-9EA1-B64F9286FC86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2" name="Text Box 452">
          <a:extLst>
            <a:ext uri="{FF2B5EF4-FFF2-40B4-BE49-F238E27FC236}">
              <a16:creationId xmlns:a16="http://schemas.microsoft.com/office/drawing/2014/main" id="{46587BC0-03F0-4E65-9033-6E9EDA10F26B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3" name="Text Box 453">
          <a:extLst>
            <a:ext uri="{FF2B5EF4-FFF2-40B4-BE49-F238E27FC236}">
              <a16:creationId xmlns:a16="http://schemas.microsoft.com/office/drawing/2014/main" id="{C1F8266D-6310-4FAE-967A-D4C6E8DC3325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4" name="Text Box 454">
          <a:extLst>
            <a:ext uri="{FF2B5EF4-FFF2-40B4-BE49-F238E27FC236}">
              <a16:creationId xmlns:a16="http://schemas.microsoft.com/office/drawing/2014/main" id="{6DDCC03A-056D-40F1-86F8-DA84EE6A60AE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5" name="Text Box 455">
          <a:extLst>
            <a:ext uri="{FF2B5EF4-FFF2-40B4-BE49-F238E27FC236}">
              <a16:creationId xmlns:a16="http://schemas.microsoft.com/office/drawing/2014/main" id="{36A6538B-D07E-4896-BBB4-1981ED7DAAF0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6" name="Text Box 449">
          <a:extLst>
            <a:ext uri="{FF2B5EF4-FFF2-40B4-BE49-F238E27FC236}">
              <a16:creationId xmlns:a16="http://schemas.microsoft.com/office/drawing/2014/main" id="{E7F92B7B-6D3A-4C1F-ADD9-82219D3F5309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7" name="Text Box 450">
          <a:extLst>
            <a:ext uri="{FF2B5EF4-FFF2-40B4-BE49-F238E27FC236}">
              <a16:creationId xmlns:a16="http://schemas.microsoft.com/office/drawing/2014/main" id="{F5DA04A5-2F39-47A5-AE54-C51B0AB5D2CA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8" name="Text Box 451">
          <a:extLst>
            <a:ext uri="{FF2B5EF4-FFF2-40B4-BE49-F238E27FC236}">
              <a16:creationId xmlns:a16="http://schemas.microsoft.com/office/drawing/2014/main" id="{D8EE047A-0E89-4AD0-B55E-615A4BD12B22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9" name="Text Box 452">
          <a:extLst>
            <a:ext uri="{FF2B5EF4-FFF2-40B4-BE49-F238E27FC236}">
              <a16:creationId xmlns:a16="http://schemas.microsoft.com/office/drawing/2014/main" id="{C0BC1E20-DD06-4124-BDFE-A3853F7C7CA1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" name="Text Box 453">
          <a:extLst>
            <a:ext uri="{FF2B5EF4-FFF2-40B4-BE49-F238E27FC236}">
              <a16:creationId xmlns:a16="http://schemas.microsoft.com/office/drawing/2014/main" id="{CB365E79-EFA4-4F81-BCEC-FF588D28B401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" name="Text Box 454">
          <a:extLst>
            <a:ext uri="{FF2B5EF4-FFF2-40B4-BE49-F238E27FC236}">
              <a16:creationId xmlns:a16="http://schemas.microsoft.com/office/drawing/2014/main" id="{3E1BEECE-3A70-4C8A-BFAE-8386B929DC6E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2" name="Text Box 455">
          <a:extLst>
            <a:ext uri="{FF2B5EF4-FFF2-40B4-BE49-F238E27FC236}">
              <a16:creationId xmlns:a16="http://schemas.microsoft.com/office/drawing/2014/main" id="{1001BA10-D87E-4289-850F-CF3764C906E8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3" name="Text Box 449">
          <a:extLst>
            <a:ext uri="{FF2B5EF4-FFF2-40B4-BE49-F238E27FC236}">
              <a16:creationId xmlns:a16="http://schemas.microsoft.com/office/drawing/2014/main" id="{BDF34EEB-1B94-4BA2-A91E-6854721EDF28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4" name="Text Box 450">
          <a:extLst>
            <a:ext uri="{FF2B5EF4-FFF2-40B4-BE49-F238E27FC236}">
              <a16:creationId xmlns:a16="http://schemas.microsoft.com/office/drawing/2014/main" id="{F9445768-B372-4058-9E83-8F1C2E11C27D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5" name="Text Box 451">
          <a:extLst>
            <a:ext uri="{FF2B5EF4-FFF2-40B4-BE49-F238E27FC236}">
              <a16:creationId xmlns:a16="http://schemas.microsoft.com/office/drawing/2014/main" id="{A48E3607-34C1-4BA8-8262-1C351CBEDFDC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6" name="Text Box 452">
          <a:extLst>
            <a:ext uri="{FF2B5EF4-FFF2-40B4-BE49-F238E27FC236}">
              <a16:creationId xmlns:a16="http://schemas.microsoft.com/office/drawing/2014/main" id="{DD6E8C12-1022-4215-8245-1E346F7AB68D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7" name="Text Box 453">
          <a:extLst>
            <a:ext uri="{FF2B5EF4-FFF2-40B4-BE49-F238E27FC236}">
              <a16:creationId xmlns:a16="http://schemas.microsoft.com/office/drawing/2014/main" id="{AEF7E215-C978-4C30-B4BA-CD63AA8FEBAE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8" name="Text Box 454">
          <a:extLst>
            <a:ext uri="{FF2B5EF4-FFF2-40B4-BE49-F238E27FC236}">
              <a16:creationId xmlns:a16="http://schemas.microsoft.com/office/drawing/2014/main" id="{C3000C45-8AA2-43BE-95DC-C72EAC64D264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9" name="Text Box 455">
          <a:extLst>
            <a:ext uri="{FF2B5EF4-FFF2-40B4-BE49-F238E27FC236}">
              <a16:creationId xmlns:a16="http://schemas.microsoft.com/office/drawing/2014/main" id="{C486BA46-F50A-4F64-9D03-99968C9E10A4}"/>
            </a:ext>
          </a:extLst>
        </xdr:cNvPr>
        <xdr:cNvSpPr txBox="1">
          <a:spLocks noChangeArrowheads="1"/>
        </xdr:cNvSpPr>
      </xdr:nvSpPr>
      <xdr:spPr bwMode="auto">
        <a:xfrm>
          <a:off x="762000" y="2900045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" name="Text Box 449">
          <a:extLst>
            <a:ext uri="{FF2B5EF4-FFF2-40B4-BE49-F238E27FC236}">
              <a16:creationId xmlns:a16="http://schemas.microsoft.com/office/drawing/2014/main" id="{D7B98C8E-5925-48C3-8F0A-33903C8169F3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" name="Text Box 450">
          <a:extLst>
            <a:ext uri="{FF2B5EF4-FFF2-40B4-BE49-F238E27FC236}">
              <a16:creationId xmlns:a16="http://schemas.microsoft.com/office/drawing/2014/main" id="{A58E70A3-A6FF-4ED8-AE0D-7F66C62501D1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" name="Text Box 451">
          <a:extLst>
            <a:ext uri="{FF2B5EF4-FFF2-40B4-BE49-F238E27FC236}">
              <a16:creationId xmlns:a16="http://schemas.microsoft.com/office/drawing/2014/main" id="{0C8DC907-0956-40C4-945C-0B1F67AF7708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5" name="Text Box 452">
          <a:extLst>
            <a:ext uri="{FF2B5EF4-FFF2-40B4-BE49-F238E27FC236}">
              <a16:creationId xmlns:a16="http://schemas.microsoft.com/office/drawing/2014/main" id="{4CB74DD1-6323-452C-93CB-7C17B40E26F1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6" name="Text Box 453">
          <a:extLst>
            <a:ext uri="{FF2B5EF4-FFF2-40B4-BE49-F238E27FC236}">
              <a16:creationId xmlns:a16="http://schemas.microsoft.com/office/drawing/2014/main" id="{D90DF1A2-2DFE-4D56-A750-38B9588D24FD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7" name="Text Box 454">
          <a:extLst>
            <a:ext uri="{FF2B5EF4-FFF2-40B4-BE49-F238E27FC236}">
              <a16:creationId xmlns:a16="http://schemas.microsoft.com/office/drawing/2014/main" id="{5A6C639D-074D-4DE5-89FE-2EFA3188E626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8" name="Text Box 455">
          <a:extLst>
            <a:ext uri="{FF2B5EF4-FFF2-40B4-BE49-F238E27FC236}">
              <a16:creationId xmlns:a16="http://schemas.microsoft.com/office/drawing/2014/main" id="{265C16A4-F624-41B2-AE1F-3E5B1A25FA53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9" name="Text Box 449">
          <a:extLst>
            <a:ext uri="{FF2B5EF4-FFF2-40B4-BE49-F238E27FC236}">
              <a16:creationId xmlns:a16="http://schemas.microsoft.com/office/drawing/2014/main" id="{559C5F56-E6EA-4A6B-B06B-F8CFA6E74B2A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0" name="Text Box 450">
          <a:extLst>
            <a:ext uri="{FF2B5EF4-FFF2-40B4-BE49-F238E27FC236}">
              <a16:creationId xmlns:a16="http://schemas.microsoft.com/office/drawing/2014/main" id="{F3686D84-B360-413F-A4E2-666DC10BFEAE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1" name="Text Box 451">
          <a:extLst>
            <a:ext uri="{FF2B5EF4-FFF2-40B4-BE49-F238E27FC236}">
              <a16:creationId xmlns:a16="http://schemas.microsoft.com/office/drawing/2014/main" id="{5E7F3E83-77F3-4CFA-BCCE-ABD01D544FF9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2" name="Text Box 452">
          <a:extLst>
            <a:ext uri="{FF2B5EF4-FFF2-40B4-BE49-F238E27FC236}">
              <a16:creationId xmlns:a16="http://schemas.microsoft.com/office/drawing/2014/main" id="{1A3B808D-1A28-4C59-B478-52F8E2FEC186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3" name="Text Box 453">
          <a:extLst>
            <a:ext uri="{FF2B5EF4-FFF2-40B4-BE49-F238E27FC236}">
              <a16:creationId xmlns:a16="http://schemas.microsoft.com/office/drawing/2014/main" id="{4D933C2A-2A36-4F4C-8EAA-84B3BABF0406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4" name="Text Box 454">
          <a:extLst>
            <a:ext uri="{FF2B5EF4-FFF2-40B4-BE49-F238E27FC236}">
              <a16:creationId xmlns:a16="http://schemas.microsoft.com/office/drawing/2014/main" id="{FBCD9263-A08A-4EE1-B914-D31F180040DD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5" name="Text Box 455">
          <a:extLst>
            <a:ext uri="{FF2B5EF4-FFF2-40B4-BE49-F238E27FC236}">
              <a16:creationId xmlns:a16="http://schemas.microsoft.com/office/drawing/2014/main" id="{5163911C-5677-4213-8A23-87C9AEA8CECF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6" name="Text Box 449">
          <a:extLst>
            <a:ext uri="{FF2B5EF4-FFF2-40B4-BE49-F238E27FC236}">
              <a16:creationId xmlns:a16="http://schemas.microsoft.com/office/drawing/2014/main" id="{C91DE5E0-9637-4769-AEB4-E1094593993D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7" name="Text Box 450">
          <a:extLst>
            <a:ext uri="{FF2B5EF4-FFF2-40B4-BE49-F238E27FC236}">
              <a16:creationId xmlns:a16="http://schemas.microsoft.com/office/drawing/2014/main" id="{97B8F825-D10D-4073-BE54-C205CA517F85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8" name="Text Box 451">
          <a:extLst>
            <a:ext uri="{FF2B5EF4-FFF2-40B4-BE49-F238E27FC236}">
              <a16:creationId xmlns:a16="http://schemas.microsoft.com/office/drawing/2014/main" id="{D5D84B2C-CD6E-4F77-877F-1CD3899172B3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9" name="Text Box 452">
          <a:extLst>
            <a:ext uri="{FF2B5EF4-FFF2-40B4-BE49-F238E27FC236}">
              <a16:creationId xmlns:a16="http://schemas.microsoft.com/office/drawing/2014/main" id="{7D0C03E1-B733-4C4B-857F-E39C979368CF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" name="Text Box 453">
          <a:extLst>
            <a:ext uri="{FF2B5EF4-FFF2-40B4-BE49-F238E27FC236}">
              <a16:creationId xmlns:a16="http://schemas.microsoft.com/office/drawing/2014/main" id="{F8791649-533D-40DE-B2C4-AE9B70C2F7D5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" name="Text Box 454">
          <a:extLst>
            <a:ext uri="{FF2B5EF4-FFF2-40B4-BE49-F238E27FC236}">
              <a16:creationId xmlns:a16="http://schemas.microsoft.com/office/drawing/2014/main" id="{F382E479-6083-4A68-9243-944CB5E43378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2" name="Text Box 455">
          <a:extLst>
            <a:ext uri="{FF2B5EF4-FFF2-40B4-BE49-F238E27FC236}">
              <a16:creationId xmlns:a16="http://schemas.microsoft.com/office/drawing/2014/main" id="{64025F5A-3932-46A3-8E96-721E7C595D94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3" name="Text Box 449">
          <a:extLst>
            <a:ext uri="{FF2B5EF4-FFF2-40B4-BE49-F238E27FC236}">
              <a16:creationId xmlns:a16="http://schemas.microsoft.com/office/drawing/2014/main" id="{8650FFBF-C4AB-47FA-93AC-065F2EBAC994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4" name="Text Box 450">
          <a:extLst>
            <a:ext uri="{FF2B5EF4-FFF2-40B4-BE49-F238E27FC236}">
              <a16:creationId xmlns:a16="http://schemas.microsoft.com/office/drawing/2014/main" id="{4E46FDE6-FA76-4826-8FB9-499EB9BD3928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5" name="Text Box 451">
          <a:extLst>
            <a:ext uri="{FF2B5EF4-FFF2-40B4-BE49-F238E27FC236}">
              <a16:creationId xmlns:a16="http://schemas.microsoft.com/office/drawing/2014/main" id="{7F4AD7C2-0960-4329-A0A5-4A6053517CC4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6" name="Text Box 452">
          <a:extLst>
            <a:ext uri="{FF2B5EF4-FFF2-40B4-BE49-F238E27FC236}">
              <a16:creationId xmlns:a16="http://schemas.microsoft.com/office/drawing/2014/main" id="{0D62B648-60EC-4692-806A-59563FA67968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7" name="Text Box 453">
          <a:extLst>
            <a:ext uri="{FF2B5EF4-FFF2-40B4-BE49-F238E27FC236}">
              <a16:creationId xmlns:a16="http://schemas.microsoft.com/office/drawing/2014/main" id="{586E1335-D4B1-4333-8B33-034C18CE1FDB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8" name="Text Box 454">
          <a:extLst>
            <a:ext uri="{FF2B5EF4-FFF2-40B4-BE49-F238E27FC236}">
              <a16:creationId xmlns:a16="http://schemas.microsoft.com/office/drawing/2014/main" id="{CBC8BBBB-0553-4E20-800D-57FD1F15BF03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9" name="Text Box 455">
          <a:extLst>
            <a:ext uri="{FF2B5EF4-FFF2-40B4-BE49-F238E27FC236}">
              <a16:creationId xmlns:a16="http://schemas.microsoft.com/office/drawing/2014/main" id="{CBB1A11C-81BB-4C28-B0A1-14FBF713996A}"/>
            </a:ext>
          </a:extLst>
        </xdr:cNvPr>
        <xdr:cNvSpPr txBox="1">
          <a:spLocks noChangeArrowheads="1"/>
        </xdr:cNvSpPr>
      </xdr:nvSpPr>
      <xdr:spPr bwMode="auto">
        <a:xfrm>
          <a:off x="746760" y="1856232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0" name="Text Box 449">
          <a:extLst>
            <a:ext uri="{FF2B5EF4-FFF2-40B4-BE49-F238E27FC236}">
              <a16:creationId xmlns:a16="http://schemas.microsoft.com/office/drawing/2014/main" id="{959F3695-CF51-469F-BCE1-6FAAE76C456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1" name="Text Box 450">
          <a:extLst>
            <a:ext uri="{FF2B5EF4-FFF2-40B4-BE49-F238E27FC236}">
              <a16:creationId xmlns:a16="http://schemas.microsoft.com/office/drawing/2014/main" id="{9503D240-DECE-4EFF-A8D3-116BCBA4E11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2" name="Text Box 451">
          <a:extLst>
            <a:ext uri="{FF2B5EF4-FFF2-40B4-BE49-F238E27FC236}">
              <a16:creationId xmlns:a16="http://schemas.microsoft.com/office/drawing/2014/main" id="{99972C2F-092F-4B3C-9124-48EEAB80E6D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3" name="Text Box 452">
          <a:extLst>
            <a:ext uri="{FF2B5EF4-FFF2-40B4-BE49-F238E27FC236}">
              <a16:creationId xmlns:a16="http://schemas.microsoft.com/office/drawing/2014/main" id="{FA4F5A2C-2126-4E79-9B0F-7F21FE48C99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4" name="Text Box 453">
          <a:extLst>
            <a:ext uri="{FF2B5EF4-FFF2-40B4-BE49-F238E27FC236}">
              <a16:creationId xmlns:a16="http://schemas.microsoft.com/office/drawing/2014/main" id="{5EA07C55-917D-41A6-9148-1EEA512DFF8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5" name="Text Box 454">
          <a:extLst>
            <a:ext uri="{FF2B5EF4-FFF2-40B4-BE49-F238E27FC236}">
              <a16:creationId xmlns:a16="http://schemas.microsoft.com/office/drawing/2014/main" id="{45754D2B-81F1-4FC3-90B6-06BF5935D91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6" name="Text Box 455">
          <a:extLst>
            <a:ext uri="{FF2B5EF4-FFF2-40B4-BE49-F238E27FC236}">
              <a16:creationId xmlns:a16="http://schemas.microsoft.com/office/drawing/2014/main" id="{D375CA31-3427-44C7-AAA0-554DAFCDC30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" name="Text Box 449">
          <a:extLst>
            <a:ext uri="{FF2B5EF4-FFF2-40B4-BE49-F238E27FC236}">
              <a16:creationId xmlns:a16="http://schemas.microsoft.com/office/drawing/2014/main" id="{92DD18F0-67B2-43D3-BEE2-093C3DB4E8C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" name="Text Box 450">
          <a:extLst>
            <a:ext uri="{FF2B5EF4-FFF2-40B4-BE49-F238E27FC236}">
              <a16:creationId xmlns:a16="http://schemas.microsoft.com/office/drawing/2014/main" id="{8F267948-C7E5-4F9F-8AFD-044C7D0A64C6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" name="Text Box 451">
          <a:extLst>
            <a:ext uri="{FF2B5EF4-FFF2-40B4-BE49-F238E27FC236}">
              <a16:creationId xmlns:a16="http://schemas.microsoft.com/office/drawing/2014/main" id="{9B67CF72-7B57-471E-A2E5-87320453CA5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" name="Text Box 452">
          <a:extLst>
            <a:ext uri="{FF2B5EF4-FFF2-40B4-BE49-F238E27FC236}">
              <a16:creationId xmlns:a16="http://schemas.microsoft.com/office/drawing/2014/main" id="{E18EA311-C144-4D33-98CB-9760EE94D23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1" name="Text Box 453">
          <a:extLst>
            <a:ext uri="{FF2B5EF4-FFF2-40B4-BE49-F238E27FC236}">
              <a16:creationId xmlns:a16="http://schemas.microsoft.com/office/drawing/2014/main" id="{5F3D6DFE-3A2B-4A68-B6D8-507B982107B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2" name="Text Box 454">
          <a:extLst>
            <a:ext uri="{FF2B5EF4-FFF2-40B4-BE49-F238E27FC236}">
              <a16:creationId xmlns:a16="http://schemas.microsoft.com/office/drawing/2014/main" id="{97229147-333F-43B1-B6E8-81C5EBCA25E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3" name="Text Box 455">
          <a:extLst>
            <a:ext uri="{FF2B5EF4-FFF2-40B4-BE49-F238E27FC236}">
              <a16:creationId xmlns:a16="http://schemas.microsoft.com/office/drawing/2014/main" id="{05A34954-ECB2-4B16-A3AB-E0F342155C1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4" name="Text Box 449">
          <a:extLst>
            <a:ext uri="{FF2B5EF4-FFF2-40B4-BE49-F238E27FC236}">
              <a16:creationId xmlns:a16="http://schemas.microsoft.com/office/drawing/2014/main" id="{F0813393-5F86-4547-84D3-E71C87D039D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5" name="Text Box 450">
          <a:extLst>
            <a:ext uri="{FF2B5EF4-FFF2-40B4-BE49-F238E27FC236}">
              <a16:creationId xmlns:a16="http://schemas.microsoft.com/office/drawing/2014/main" id="{A85AF836-E66D-403D-9CE0-D92F006EA23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6" name="Text Box 451">
          <a:extLst>
            <a:ext uri="{FF2B5EF4-FFF2-40B4-BE49-F238E27FC236}">
              <a16:creationId xmlns:a16="http://schemas.microsoft.com/office/drawing/2014/main" id="{8D4EC0F3-107C-4DA7-B788-24D02821A19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7" name="Text Box 452">
          <a:extLst>
            <a:ext uri="{FF2B5EF4-FFF2-40B4-BE49-F238E27FC236}">
              <a16:creationId xmlns:a16="http://schemas.microsoft.com/office/drawing/2014/main" id="{327A80B5-7E33-4229-8F3E-A2C340401B3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8" name="Text Box 453">
          <a:extLst>
            <a:ext uri="{FF2B5EF4-FFF2-40B4-BE49-F238E27FC236}">
              <a16:creationId xmlns:a16="http://schemas.microsoft.com/office/drawing/2014/main" id="{88979D46-2D07-486A-A40D-2419C61BD33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9" name="Text Box 454">
          <a:extLst>
            <a:ext uri="{FF2B5EF4-FFF2-40B4-BE49-F238E27FC236}">
              <a16:creationId xmlns:a16="http://schemas.microsoft.com/office/drawing/2014/main" id="{05BE7D37-71B5-4A69-A6B5-98FC869A0C46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50" name="Text Box 455">
          <a:extLst>
            <a:ext uri="{FF2B5EF4-FFF2-40B4-BE49-F238E27FC236}">
              <a16:creationId xmlns:a16="http://schemas.microsoft.com/office/drawing/2014/main" id="{A54D2286-66C3-4BD1-AE1F-59464011B31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51" name="Text Box 449">
          <a:extLst>
            <a:ext uri="{FF2B5EF4-FFF2-40B4-BE49-F238E27FC236}">
              <a16:creationId xmlns:a16="http://schemas.microsoft.com/office/drawing/2014/main" id="{77E9B968-4A13-493E-9AAE-A5D0E9257D3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52" name="Text Box 450">
          <a:extLst>
            <a:ext uri="{FF2B5EF4-FFF2-40B4-BE49-F238E27FC236}">
              <a16:creationId xmlns:a16="http://schemas.microsoft.com/office/drawing/2014/main" id="{9FEA6008-6981-4E2C-93F2-808E17E7709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53" name="Text Box 451">
          <a:extLst>
            <a:ext uri="{FF2B5EF4-FFF2-40B4-BE49-F238E27FC236}">
              <a16:creationId xmlns:a16="http://schemas.microsoft.com/office/drawing/2014/main" id="{6C0BC231-AAF9-48FE-9A39-DCA80849E37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54" name="Text Box 452">
          <a:extLst>
            <a:ext uri="{FF2B5EF4-FFF2-40B4-BE49-F238E27FC236}">
              <a16:creationId xmlns:a16="http://schemas.microsoft.com/office/drawing/2014/main" id="{1E65D49D-403F-46FD-91B5-A405AC473D5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55" name="Text Box 453">
          <a:extLst>
            <a:ext uri="{FF2B5EF4-FFF2-40B4-BE49-F238E27FC236}">
              <a16:creationId xmlns:a16="http://schemas.microsoft.com/office/drawing/2014/main" id="{42F9C659-395E-4AF1-AED9-8B86A4A7C47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56" name="Text Box 454">
          <a:extLst>
            <a:ext uri="{FF2B5EF4-FFF2-40B4-BE49-F238E27FC236}">
              <a16:creationId xmlns:a16="http://schemas.microsoft.com/office/drawing/2014/main" id="{0734D1C6-947E-41A7-9E76-6D0036F3285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57" name="Text Box 455">
          <a:extLst>
            <a:ext uri="{FF2B5EF4-FFF2-40B4-BE49-F238E27FC236}">
              <a16:creationId xmlns:a16="http://schemas.microsoft.com/office/drawing/2014/main" id="{393D2064-A303-4764-BD8E-FF5DF1CA3EB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58" name="Text Box 449">
          <a:extLst>
            <a:ext uri="{FF2B5EF4-FFF2-40B4-BE49-F238E27FC236}">
              <a16:creationId xmlns:a16="http://schemas.microsoft.com/office/drawing/2014/main" id="{BFCFEFB4-6DCA-43B8-815E-7CDBF9B280A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59" name="Text Box 450">
          <a:extLst>
            <a:ext uri="{FF2B5EF4-FFF2-40B4-BE49-F238E27FC236}">
              <a16:creationId xmlns:a16="http://schemas.microsoft.com/office/drawing/2014/main" id="{CAFA4DCC-597F-4F35-8A92-48A949CDBD1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60" name="Text Box 451">
          <a:extLst>
            <a:ext uri="{FF2B5EF4-FFF2-40B4-BE49-F238E27FC236}">
              <a16:creationId xmlns:a16="http://schemas.microsoft.com/office/drawing/2014/main" id="{2876F6FA-A4BD-427B-9AA8-B582CC62B77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61" name="Text Box 452">
          <a:extLst>
            <a:ext uri="{FF2B5EF4-FFF2-40B4-BE49-F238E27FC236}">
              <a16:creationId xmlns:a16="http://schemas.microsoft.com/office/drawing/2014/main" id="{AF3D2CEF-40FF-4380-9682-5EB826E3154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62" name="Text Box 453">
          <a:extLst>
            <a:ext uri="{FF2B5EF4-FFF2-40B4-BE49-F238E27FC236}">
              <a16:creationId xmlns:a16="http://schemas.microsoft.com/office/drawing/2014/main" id="{F2FD0E7C-4492-43F3-A662-705FD603C15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63" name="Text Box 454">
          <a:extLst>
            <a:ext uri="{FF2B5EF4-FFF2-40B4-BE49-F238E27FC236}">
              <a16:creationId xmlns:a16="http://schemas.microsoft.com/office/drawing/2014/main" id="{09B6EA72-BE9B-4728-BB77-60E12949388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64" name="Text Box 455">
          <a:extLst>
            <a:ext uri="{FF2B5EF4-FFF2-40B4-BE49-F238E27FC236}">
              <a16:creationId xmlns:a16="http://schemas.microsoft.com/office/drawing/2014/main" id="{7EC31500-77A0-4DC8-BDBD-98D6DEC10E0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65" name="Text Box 449">
          <a:extLst>
            <a:ext uri="{FF2B5EF4-FFF2-40B4-BE49-F238E27FC236}">
              <a16:creationId xmlns:a16="http://schemas.microsoft.com/office/drawing/2014/main" id="{04EDA560-8C9F-4631-A92D-31914917AA6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66" name="Text Box 450">
          <a:extLst>
            <a:ext uri="{FF2B5EF4-FFF2-40B4-BE49-F238E27FC236}">
              <a16:creationId xmlns:a16="http://schemas.microsoft.com/office/drawing/2014/main" id="{1A73E3C6-0E32-41CE-9350-10C2D11CD98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67" name="Text Box 451">
          <a:extLst>
            <a:ext uri="{FF2B5EF4-FFF2-40B4-BE49-F238E27FC236}">
              <a16:creationId xmlns:a16="http://schemas.microsoft.com/office/drawing/2014/main" id="{A81B0679-0496-4958-BC9B-06F497497296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68" name="Text Box 452">
          <a:extLst>
            <a:ext uri="{FF2B5EF4-FFF2-40B4-BE49-F238E27FC236}">
              <a16:creationId xmlns:a16="http://schemas.microsoft.com/office/drawing/2014/main" id="{6F099277-7D24-4D5F-8621-AF24F46B2C7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69" name="Text Box 453">
          <a:extLst>
            <a:ext uri="{FF2B5EF4-FFF2-40B4-BE49-F238E27FC236}">
              <a16:creationId xmlns:a16="http://schemas.microsoft.com/office/drawing/2014/main" id="{7FB309BC-0E0D-4647-A5F8-08310B67217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70" name="Text Box 454">
          <a:extLst>
            <a:ext uri="{FF2B5EF4-FFF2-40B4-BE49-F238E27FC236}">
              <a16:creationId xmlns:a16="http://schemas.microsoft.com/office/drawing/2014/main" id="{B99CA26D-77E8-4069-B7AE-C7A6ED3D728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71" name="Text Box 455">
          <a:extLst>
            <a:ext uri="{FF2B5EF4-FFF2-40B4-BE49-F238E27FC236}">
              <a16:creationId xmlns:a16="http://schemas.microsoft.com/office/drawing/2014/main" id="{12D488F4-3B44-416E-A520-F1AF1B8E479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72" name="Text Box 449">
          <a:extLst>
            <a:ext uri="{FF2B5EF4-FFF2-40B4-BE49-F238E27FC236}">
              <a16:creationId xmlns:a16="http://schemas.microsoft.com/office/drawing/2014/main" id="{7739411F-0525-4750-A8B0-A2BFC1B2AEC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73" name="Text Box 450">
          <a:extLst>
            <a:ext uri="{FF2B5EF4-FFF2-40B4-BE49-F238E27FC236}">
              <a16:creationId xmlns:a16="http://schemas.microsoft.com/office/drawing/2014/main" id="{7B478A4F-4F3F-4DC3-B52B-69309C53C4E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74" name="Text Box 451">
          <a:extLst>
            <a:ext uri="{FF2B5EF4-FFF2-40B4-BE49-F238E27FC236}">
              <a16:creationId xmlns:a16="http://schemas.microsoft.com/office/drawing/2014/main" id="{2D197A7A-E742-465B-868C-9F7DD735761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75" name="Text Box 452">
          <a:extLst>
            <a:ext uri="{FF2B5EF4-FFF2-40B4-BE49-F238E27FC236}">
              <a16:creationId xmlns:a16="http://schemas.microsoft.com/office/drawing/2014/main" id="{571B7BC8-A9BE-4630-90D4-4EFDEC1B14C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76" name="Text Box 453">
          <a:extLst>
            <a:ext uri="{FF2B5EF4-FFF2-40B4-BE49-F238E27FC236}">
              <a16:creationId xmlns:a16="http://schemas.microsoft.com/office/drawing/2014/main" id="{F04E87AA-0A7A-4F78-A928-C2E80372ED0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77" name="Text Box 454">
          <a:extLst>
            <a:ext uri="{FF2B5EF4-FFF2-40B4-BE49-F238E27FC236}">
              <a16:creationId xmlns:a16="http://schemas.microsoft.com/office/drawing/2014/main" id="{F78AACDE-2DA8-44E0-AF68-E24D1B8D8BF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78" name="Text Box 455">
          <a:extLst>
            <a:ext uri="{FF2B5EF4-FFF2-40B4-BE49-F238E27FC236}">
              <a16:creationId xmlns:a16="http://schemas.microsoft.com/office/drawing/2014/main" id="{F3C73980-41F0-4749-B6E4-8B7DA5C8D14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79" name="Text Box 449">
          <a:extLst>
            <a:ext uri="{FF2B5EF4-FFF2-40B4-BE49-F238E27FC236}">
              <a16:creationId xmlns:a16="http://schemas.microsoft.com/office/drawing/2014/main" id="{F6D9119D-84D8-4725-B457-73F0DBF7B7D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80" name="Text Box 450">
          <a:extLst>
            <a:ext uri="{FF2B5EF4-FFF2-40B4-BE49-F238E27FC236}">
              <a16:creationId xmlns:a16="http://schemas.microsoft.com/office/drawing/2014/main" id="{E8EE9748-FF46-4839-8B19-0BF948377F9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81" name="Text Box 451">
          <a:extLst>
            <a:ext uri="{FF2B5EF4-FFF2-40B4-BE49-F238E27FC236}">
              <a16:creationId xmlns:a16="http://schemas.microsoft.com/office/drawing/2014/main" id="{607109A4-D372-491D-898D-362187F9BBA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82" name="Text Box 452">
          <a:extLst>
            <a:ext uri="{FF2B5EF4-FFF2-40B4-BE49-F238E27FC236}">
              <a16:creationId xmlns:a16="http://schemas.microsoft.com/office/drawing/2014/main" id="{CB23A3A7-3961-4A8A-9FBD-3959C053C1E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83" name="Text Box 453">
          <a:extLst>
            <a:ext uri="{FF2B5EF4-FFF2-40B4-BE49-F238E27FC236}">
              <a16:creationId xmlns:a16="http://schemas.microsoft.com/office/drawing/2014/main" id="{DC641365-9E21-4CB9-A6FD-2002058A492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84" name="Text Box 454">
          <a:extLst>
            <a:ext uri="{FF2B5EF4-FFF2-40B4-BE49-F238E27FC236}">
              <a16:creationId xmlns:a16="http://schemas.microsoft.com/office/drawing/2014/main" id="{3087B889-E65D-4009-A472-69790E5C194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85" name="Text Box 455">
          <a:extLst>
            <a:ext uri="{FF2B5EF4-FFF2-40B4-BE49-F238E27FC236}">
              <a16:creationId xmlns:a16="http://schemas.microsoft.com/office/drawing/2014/main" id="{26A6EBD0-DF2E-4993-81C8-1DE47D99839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86" name="Text Box 453">
          <a:extLst>
            <a:ext uri="{FF2B5EF4-FFF2-40B4-BE49-F238E27FC236}">
              <a16:creationId xmlns:a16="http://schemas.microsoft.com/office/drawing/2014/main" id="{015C2B43-4D9D-40CE-8170-DF5115FEB69A}"/>
            </a:ext>
          </a:extLst>
        </xdr:cNvPr>
        <xdr:cNvSpPr txBox="1">
          <a:spLocks noChangeArrowheads="1"/>
        </xdr:cNvSpPr>
      </xdr:nvSpPr>
      <xdr:spPr bwMode="auto">
        <a:xfrm>
          <a:off x="744855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87" name="Text Box 453">
          <a:extLst>
            <a:ext uri="{FF2B5EF4-FFF2-40B4-BE49-F238E27FC236}">
              <a16:creationId xmlns:a16="http://schemas.microsoft.com/office/drawing/2014/main" id="{0B5678F2-2140-4AA5-B405-6ACB375C257B}"/>
            </a:ext>
          </a:extLst>
        </xdr:cNvPr>
        <xdr:cNvSpPr txBox="1">
          <a:spLocks noChangeArrowheads="1"/>
        </xdr:cNvSpPr>
      </xdr:nvSpPr>
      <xdr:spPr bwMode="auto">
        <a:xfrm>
          <a:off x="744855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88" name="Text Box 453">
          <a:extLst>
            <a:ext uri="{FF2B5EF4-FFF2-40B4-BE49-F238E27FC236}">
              <a16:creationId xmlns:a16="http://schemas.microsoft.com/office/drawing/2014/main" id="{93C5BD4C-9819-4D81-BFA3-E11846EA9FB4}"/>
            </a:ext>
          </a:extLst>
        </xdr:cNvPr>
        <xdr:cNvSpPr txBox="1">
          <a:spLocks noChangeArrowheads="1"/>
        </xdr:cNvSpPr>
      </xdr:nvSpPr>
      <xdr:spPr bwMode="auto">
        <a:xfrm>
          <a:off x="744855" y="522351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89" name="Text Box 453">
          <a:extLst>
            <a:ext uri="{FF2B5EF4-FFF2-40B4-BE49-F238E27FC236}">
              <a16:creationId xmlns:a16="http://schemas.microsoft.com/office/drawing/2014/main" id="{20C18390-C6B2-409B-BE05-6D8494CECDB3}"/>
            </a:ext>
          </a:extLst>
        </xdr:cNvPr>
        <xdr:cNvSpPr txBox="1">
          <a:spLocks noChangeArrowheads="1"/>
        </xdr:cNvSpPr>
      </xdr:nvSpPr>
      <xdr:spPr bwMode="auto">
        <a:xfrm>
          <a:off x="744855" y="5283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0" name="Text Box 453">
          <a:extLst>
            <a:ext uri="{FF2B5EF4-FFF2-40B4-BE49-F238E27FC236}">
              <a16:creationId xmlns:a16="http://schemas.microsoft.com/office/drawing/2014/main" id="{6E5023D7-DEFC-4327-9CCE-771EA51B7CE3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1" name="Text Box 453">
          <a:extLst>
            <a:ext uri="{FF2B5EF4-FFF2-40B4-BE49-F238E27FC236}">
              <a16:creationId xmlns:a16="http://schemas.microsoft.com/office/drawing/2014/main" id="{9CC8D5CF-039B-4A4A-B0A2-893F3C2E7F5D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2" name="Text Box 453">
          <a:extLst>
            <a:ext uri="{FF2B5EF4-FFF2-40B4-BE49-F238E27FC236}">
              <a16:creationId xmlns:a16="http://schemas.microsoft.com/office/drawing/2014/main" id="{06ACBA2A-47F3-49A7-AE59-EDB5B9D95336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93" name="Text Box 449">
          <a:extLst>
            <a:ext uri="{FF2B5EF4-FFF2-40B4-BE49-F238E27FC236}">
              <a16:creationId xmlns:a16="http://schemas.microsoft.com/office/drawing/2014/main" id="{F99F1EB7-151A-4CA8-9207-E53A5D1DA3F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94" name="Text Box 450">
          <a:extLst>
            <a:ext uri="{FF2B5EF4-FFF2-40B4-BE49-F238E27FC236}">
              <a16:creationId xmlns:a16="http://schemas.microsoft.com/office/drawing/2014/main" id="{468DF3CD-33D3-46A8-872B-E324A05C10E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95" name="Text Box 451">
          <a:extLst>
            <a:ext uri="{FF2B5EF4-FFF2-40B4-BE49-F238E27FC236}">
              <a16:creationId xmlns:a16="http://schemas.microsoft.com/office/drawing/2014/main" id="{3375BCE0-D216-4428-9744-CBC1791AA6D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96" name="Text Box 452">
          <a:extLst>
            <a:ext uri="{FF2B5EF4-FFF2-40B4-BE49-F238E27FC236}">
              <a16:creationId xmlns:a16="http://schemas.microsoft.com/office/drawing/2014/main" id="{8EF4D51C-EC94-482B-BD4D-1E58BE98007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97" name="Text Box 453">
          <a:extLst>
            <a:ext uri="{FF2B5EF4-FFF2-40B4-BE49-F238E27FC236}">
              <a16:creationId xmlns:a16="http://schemas.microsoft.com/office/drawing/2014/main" id="{2ED7F523-5012-480F-92C0-8D0FE0FA9B8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98" name="Text Box 454">
          <a:extLst>
            <a:ext uri="{FF2B5EF4-FFF2-40B4-BE49-F238E27FC236}">
              <a16:creationId xmlns:a16="http://schemas.microsoft.com/office/drawing/2014/main" id="{57FBC43A-2304-42B5-AE92-82F5C234B27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99" name="Text Box 455">
          <a:extLst>
            <a:ext uri="{FF2B5EF4-FFF2-40B4-BE49-F238E27FC236}">
              <a16:creationId xmlns:a16="http://schemas.microsoft.com/office/drawing/2014/main" id="{485D6FBE-0BBA-4925-965F-76BBCCE0E66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00" name="Text Box 449">
          <a:extLst>
            <a:ext uri="{FF2B5EF4-FFF2-40B4-BE49-F238E27FC236}">
              <a16:creationId xmlns:a16="http://schemas.microsoft.com/office/drawing/2014/main" id="{92E68117-9884-468A-9369-945B0C626F3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01" name="Text Box 450">
          <a:extLst>
            <a:ext uri="{FF2B5EF4-FFF2-40B4-BE49-F238E27FC236}">
              <a16:creationId xmlns:a16="http://schemas.microsoft.com/office/drawing/2014/main" id="{B21D010E-0237-4763-A1FC-ABEC1D2376D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02" name="Text Box 451">
          <a:extLst>
            <a:ext uri="{FF2B5EF4-FFF2-40B4-BE49-F238E27FC236}">
              <a16:creationId xmlns:a16="http://schemas.microsoft.com/office/drawing/2014/main" id="{DDF529BF-FA14-44DA-B71C-AF977A9FD64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03" name="Text Box 452">
          <a:extLst>
            <a:ext uri="{FF2B5EF4-FFF2-40B4-BE49-F238E27FC236}">
              <a16:creationId xmlns:a16="http://schemas.microsoft.com/office/drawing/2014/main" id="{E12F8A89-3F8C-4B6D-BFAA-58FCF41A68C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04" name="Text Box 453">
          <a:extLst>
            <a:ext uri="{FF2B5EF4-FFF2-40B4-BE49-F238E27FC236}">
              <a16:creationId xmlns:a16="http://schemas.microsoft.com/office/drawing/2014/main" id="{78C10347-EF32-45CD-A4F5-A2369BEDEF0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05" name="Text Box 454">
          <a:extLst>
            <a:ext uri="{FF2B5EF4-FFF2-40B4-BE49-F238E27FC236}">
              <a16:creationId xmlns:a16="http://schemas.microsoft.com/office/drawing/2014/main" id="{D84F793B-59B6-4CB7-88E2-10D620B15F0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06" name="Text Box 455">
          <a:extLst>
            <a:ext uri="{FF2B5EF4-FFF2-40B4-BE49-F238E27FC236}">
              <a16:creationId xmlns:a16="http://schemas.microsoft.com/office/drawing/2014/main" id="{02F6CDBF-C82E-4254-AEB2-C23D2FE3FFA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07" name="Text Box 449">
          <a:extLst>
            <a:ext uri="{FF2B5EF4-FFF2-40B4-BE49-F238E27FC236}">
              <a16:creationId xmlns:a16="http://schemas.microsoft.com/office/drawing/2014/main" id="{19253F57-250F-4D0E-804E-645B63566EE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08" name="Text Box 450">
          <a:extLst>
            <a:ext uri="{FF2B5EF4-FFF2-40B4-BE49-F238E27FC236}">
              <a16:creationId xmlns:a16="http://schemas.microsoft.com/office/drawing/2014/main" id="{27C07538-8ABF-483E-A88D-8030C022C6E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09" name="Text Box 451">
          <a:extLst>
            <a:ext uri="{FF2B5EF4-FFF2-40B4-BE49-F238E27FC236}">
              <a16:creationId xmlns:a16="http://schemas.microsoft.com/office/drawing/2014/main" id="{E40DD444-1C75-40CC-832E-09CBFFF128E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10" name="Text Box 452">
          <a:extLst>
            <a:ext uri="{FF2B5EF4-FFF2-40B4-BE49-F238E27FC236}">
              <a16:creationId xmlns:a16="http://schemas.microsoft.com/office/drawing/2014/main" id="{4B3AFA4B-2B72-4D7E-9DD2-10FEF63B5CE6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11" name="Text Box 453">
          <a:extLst>
            <a:ext uri="{FF2B5EF4-FFF2-40B4-BE49-F238E27FC236}">
              <a16:creationId xmlns:a16="http://schemas.microsoft.com/office/drawing/2014/main" id="{0A5EB95E-CEE3-4BCD-889B-DF1318046B6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12" name="Text Box 454">
          <a:extLst>
            <a:ext uri="{FF2B5EF4-FFF2-40B4-BE49-F238E27FC236}">
              <a16:creationId xmlns:a16="http://schemas.microsoft.com/office/drawing/2014/main" id="{3477D0D2-BC33-4B6D-9211-D8F9251F525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13" name="Text Box 455">
          <a:extLst>
            <a:ext uri="{FF2B5EF4-FFF2-40B4-BE49-F238E27FC236}">
              <a16:creationId xmlns:a16="http://schemas.microsoft.com/office/drawing/2014/main" id="{D0B5103B-8FE6-4B30-B4D1-AFB855B6424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14" name="Text Box 449">
          <a:extLst>
            <a:ext uri="{FF2B5EF4-FFF2-40B4-BE49-F238E27FC236}">
              <a16:creationId xmlns:a16="http://schemas.microsoft.com/office/drawing/2014/main" id="{65B10454-9B94-4E58-B0E7-C99855AAF64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15" name="Text Box 450">
          <a:extLst>
            <a:ext uri="{FF2B5EF4-FFF2-40B4-BE49-F238E27FC236}">
              <a16:creationId xmlns:a16="http://schemas.microsoft.com/office/drawing/2014/main" id="{57ADBE24-BDAF-430F-B051-CF94B7C8F96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16" name="Text Box 451">
          <a:extLst>
            <a:ext uri="{FF2B5EF4-FFF2-40B4-BE49-F238E27FC236}">
              <a16:creationId xmlns:a16="http://schemas.microsoft.com/office/drawing/2014/main" id="{460C81B7-EDFB-42C5-A550-26A497AE2BA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17" name="Text Box 452">
          <a:extLst>
            <a:ext uri="{FF2B5EF4-FFF2-40B4-BE49-F238E27FC236}">
              <a16:creationId xmlns:a16="http://schemas.microsoft.com/office/drawing/2014/main" id="{859456A7-01DF-47F7-B14C-64117473CFC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18" name="Text Box 453">
          <a:extLst>
            <a:ext uri="{FF2B5EF4-FFF2-40B4-BE49-F238E27FC236}">
              <a16:creationId xmlns:a16="http://schemas.microsoft.com/office/drawing/2014/main" id="{CB213591-6BF4-4CB3-99CB-7CEFF8916586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19" name="Text Box 454">
          <a:extLst>
            <a:ext uri="{FF2B5EF4-FFF2-40B4-BE49-F238E27FC236}">
              <a16:creationId xmlns:a16="http://schemas.microsoft.com/office/drawing/2014/main" id="{104189D1-AC5E-406E-BE40-DCCC3DF8CD5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20" name="Text Box 455">
          <a:extLst>
            <a:ext uri="{FF2B5EF4-FFF2-40B4-BE49-F238E27FC236}">
              <a16:creationId xmlns:a16="http://schemas.microsoft.com/office/drawing/2014/main" id="{471CF6C0-8A0B-4211-AD80-AAABA85CBA5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1" name="Text Box 453">
          <a:extLst>
            <a:ext uri="{FF2B5EF4-FFF2-40B4-BE49-F238E27FC236}">
              <a16:creationId xmlns:a16="http://schemas.microsoft.com/office/drawing/2014/main" id="{363F24E2-9255-4D8E-9D94-1650104A5695}"/>
            </a:ext>
          </a:extLst>
        </xdr:cNvPr>
        <xdr:cNvSpPr txBox="1">
          <a:spLocks noChangeArrowheads="1"/>
        </xdr:cNvSpPr>
      </xdr:nvSpPr>
      <xdr:spPr bwMode="auto">
        <a:xfrm>
          <a:off x="744855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22" name="Text Box 449">
          <a:extLst>
            <a:ext uri="{FF2B5EF4-FFF2-40B4-BE49-F238E27FC236}">
              <a16:creationId xmlns:a16="http://schemas.microsoft.com/office/drawing/2014/main" id="{2CFE4631-A20B-44CA-9FAF-F960AD77978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23" name="Text Box 450">
          <a:extLst>
            <a:ext uri="{FF2B5EF4-FFF2-40B4-BE49-F238E27FC236}">
              <a16:creationId xmlns:a16="http://schemas.microsoft.com/office/drawing/2014/main" id="{D4516AC0-FACA-4404-BC70-5984F34EE45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24" name="Text Box 451">
          <a:extLst>
            <a:ext uri="{FF2B5EF4-FFF2-40B4-BE49-F238E27FC236}">
              <a16:creationId xmlns:a16="http://schemas.microsoft.com/office/drawing/2014/main" id="{94E4269E-87D0-41FF-869A-54C00667661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25" name="Text Box 452">
          <a:extLst>
            <a:ext uri="{FF2B5EF4-FFF2-40B4-BE49-F238E27FC236}">
              <a16:creationId xmlns:a16="http://schemas.microsoft.com/office/drawing/2014/main" id="{730200F4-07F3-4642-B6DC-9CE85328B61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26" name="Text Box 453">
          <a:extLst>
            <a:ext uri="{FF2B5EF4-FFF2-40B4-BE49-F238E27FC236}">
              <a16:creationId xmlns:a16="http://schemas.microsoft.com/office/drawing/2014/main" id="{FAB020DC-E8A9-452D-9A6F-3BF9F36C9FB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27" name="Text Box 454">
          <a:extLst>
            <a:ext uri="{FF2B5EF4-FFF2-40B4-BE49-F238E27FC236}">
              <a16:creationId xmlns:a16="http://schemas.microsoft.com/office/drawing/2014/main" id="{02A271D2-0D2B-40A8-B955-B44734857A1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28" name="Text Box 455">
          <a:extLst>
            <a:ext uri="{FF2B5EF4-FFF2-40B4-BE49-F238E27FC236}">
              <a16:creationId xmlns:a16="http://schemas.microsoft.com/office/drawing/2014/main" id="{364BDB71-9D19-412E-9982-56984ACAFC0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29" name="Text Box 449">
          <a:extLst>
            <a:ext uri="{FF2B5EF4-FFF2-40B4-BE49-F238E27FC236}">
              <a16:creationId xmlns:a16="http://schemas.microsoft.com/office/drawing/2014/main" id="{63E3EA8B-4D93-42E4-B6B5-BC9D4185C5C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30" name="Text Box 450">
          <a:extLst>
            <a:ext uri="{FF2B5EF4-FFF2-40B4-BE49-F238E27FC236}">
              <a16:creationId xmlns:a16="http://schemas.microsoft.com/office/drawing/2014/main" id="{95D05F10-58ED-4C8D-B253-B1BBB08EF92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31" name="Text Box 451">
          <a:extLst>
            <a:ext uri="{FF2B5EF4-FFF2-40B4-BE49-F238E27FC236}">
              <a16:creationId xmlns:a16="http://schemas.microsoft.com/office/drawing/2014/main" id="{27E229D2-FA71-4C64-B4DA-DBE977F0FCA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32" name="Text Box 452">
          <a:extLst>
            <a:ext uri="{FF2B5EF4-FFF2-40B4-BE49-F238E27FC236}">
              <a16:creationId xmlns:a16="http://schemas.microsoft.com/office/drawing/2014/main" id="{C815DAF3-5300-454E-AF14-8805FE72FE39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33" name="Text Box 453">
          <a:extLst>
            <a:ext uri="{FF2B5EF4-FFF2-40B4-BE49-F238E27FC236}">
              <a16:creationId xmlns:a16="http://schemas.microsoft.com/office/drawing/2014/main" id="{FD221882-B65F-4EA4-AB46-E9854A7FFE3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34" name="Text Box 454">
          <a:extLst>
            <a:ext uri="{FF2B5EF4-FFF2-40B4-BE49-F238E27FC236}">
              <a16:creationId xmlns:a16="http://schemas.microsoft.com/office/drawing/2014/main" id="{552989F3-3633-4A46-9B7F-6947804A03F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35" name="Text Box 455">
          <a:extLst>
            <a:ext uri="{FF2B5EF4-FFF2-40B4-BE49-F238E27FC236}">
              <a16:creationId xmlns:a16="http://schemas.microsoft.com/office/drawing/2014/main" id="{7D6E9DCE-6154-4752-8EFF-5BA261082B6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36" name="Text Box 449">
          <a:extLst>
            <a:ext uri="{FF2B5EF4-FFF2-40B4-BE49-F238E27FC236}">
              <a16:creationId xmlns:a16="http://schemas.microsoft.com/office/drawing/2014/main" id="{72D74ABE-6874-46BC-8652-2ACDD6FD3FA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37" name="Text Box 450">
          <a:extLst>
            <a:ext uri="{FF2B5EF4-FFF2-40B4-BE49-F238E27FC236}">
              <a16:creationId xmlns:a16="http://schemas.microsoft.com/office/drawing/2014/main" id="{0C00AB90-A02E-487F-BA61-529236367B5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38" name="Text Box 451">
          <a:extLst>
            <a:ext uri="{FF2B5EF4-FFF2-40B4-BE49-F238E27FC236}">
              <a16:creationId xmlns:a16="http://schemas.microsoft.com/office/drawing/2014/main" id="{A933D54B-3FD3-4FD5-906C-CD3C4BD81C8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39" name="Text Box 452">
          <a:extLst>
            <a:ext uri="{FF2B5EF4-FFF2-40B4-BE49-F238E27FC236}">
              <a16:creationId xmlns:a16="http://schemas.microsoft.com/office/drawing/2014/main" id="{7920B932-F0E2-4C52-AA0C-3189693B341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40" name="Text Box 453">
          <a:extLst>
            <a:ext uri="{FF2B5EF4-FFF2-40B4-BE49-F238E27FC236}">
              <a16:creationId xmlns:a16="http://schemas.microsoft.com/office/drawing/2014/main" id="{9FF7F3AB-DC61-41D9-89C7-3CC663B65A8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41" name="Text Box 454">
          <a:extLst>
            <a:ext uri="{FF2B5EF4-FFF2-40B4-BE49-F238E27FC236}">
              <a16:creationId xmlns:a16="http://schemas.microsoft.com/office/drawing/2014/main" id="{140DBC6A-4251-4A84-ACB0-B638B573126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42" name="Text Box 455">
          <a:extLst>
            <a:ext uri="{FF2B5EF4-FFF2-40B4-BE49-F238E27FC236}">
              <a16:creationId xmlns:a16="http://schemas.microsoft.com/office/drawing/2014/main" id="{55F4C77E-3A63-406B-BF92-152093E9EB8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43" name="Text Box 449">
          <a:extLst>
            <a:ext uri="{FF2B5EF4-FFF2-40B4-BE49-F238E27FC236}">
              <a16:creationId xmlns:a16="http://schemas.microsoft.com/office/drawing/2014/main" id="{4C567965-45A6-441E-8CD2-C5A196B3F26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44" name="Text Box 450">
          <a:extLst>
            <a:ext uri="{FF2B5EF4-FFF2-40B4-BE49-F238E27FC236}">
              <a16:creationId xmlns:a16="http://schemas.microsoft.com/office/drawing/2014/main" id="{FE1A9A22-EAFC-4AC6-B522-E649182F375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45" name="Text Box 451">
          <a:extLst>
            <a:ext uri="{FF2B5EF4-FFF2-40B4-BE49-F238E27FC236}">
              <a16:creationId xmlns:a16="http://schemas.microsoft.com/office/drawing/2014/main" id="{B282C40D-B863-44ED-9817-637FEEC059D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46" name="Text Box 452">
          <a:extLst>
            <a:ext uri="{FF2B5EF4-FFF2-40B4-BE49-F238E27FC236}">
              <a16:creationId xmlns:a16="http://schemas.microsoft.com/office/drawing/2014/main" id="{2E287919-4EDD-4390-ACD9-4E6F9E83C1A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47" name="Text Box 453">
          <a:extLst>
            <a:ext uri="{FF2B5EF4-FFF2-40B4-BE49-F238E27FC236}">
              <a16:creationId xmlns:a16="http://schemas.microsoft.com/office/drawing/2014/main" id="{786C2BDA-CEC4-4474-8AD9-230A357714A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48" name="Text Box 454">
          <a:extLst>
            <a:ext uri="{FF2B5EF4-FFF2-40B4-BE49-F238E27FC236}">
              <a16:creationId xmlns:a16="http://schemas.microsoft.com/office/drawing/2014/main" id="{7ABE57C9-3BA4-40A7-9534-597F44789579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49" name="Text Box 455">
          <a:extLst>
            <a:ext uri="{FF2B5EF4-FFF2-40B4-BE49-F238E27FC236}">
              <a16:creationId xmlns:a16="http://schemas.microsoft.com/office/drawing/2014/main" id="{92571C6D-ED7D-48D7-93D0-CAA679B53FC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0" name="Text Box 453">
          <a:extLst>
            <a:ext uri="{FF2B5EF4-FFF2-40B4-BE49-F238E27FC236}">
              <a16:creationId xmlns:a16="http://schemas.microsoft.com/office/drawing/2014/main" id="{E3CD7781-BF37-4324-815E-9FEC6522F2C6}"/>
            </a:ext>
          </a:extLst>
        </xdr:cNvPr>
        <xdr:cNvSpPr txBox="1">
          <a:spLocks noChangeArrowheads="1"/>
        </xdr:cNvSpPr>
      </xdr:nvSpPr>
      <xdr:spPr bwMode="auto">
        <a:xfrm>
          <a:off x="744855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51" name="Text Box 449">
          <a:extLst>
            <a:ext uri="{FF2B5EF4-FFF2-40B4-BE49-F238E27FC236}">
              <a16:creationId xmlns:a16="http://schemas.microsoft.com/office/drawing/2014/main" id="{36B97412-6E87-4D72-B76F-A7B90DC5B389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52" name="Text Box 450">
          <a:extLst>
            <a:ext uri="{FF2B5EF4-FFF2-40B4-BE49-F238E27FC236}">
              <a16:creationId xmlns:a16="http://schemas.microsoft.com/office/drawing/2014/main" id="{A3D6636A-3ADC-4A9B-AF1F-71FD412BF29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53" name="Text Box 451">
          <a:extLst>
            <a:ext uri="{FF2B5EF4-FFF2-40B4-BE49-F238E27FC236}">
              <a16:creationId xmlns:a16="http://schemas.microsoft.com/office/drawing/2014/main" id="{9A7B809B-5FAE-497E-AB40-1BB0DA43AEB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54" name="Text Box 452">
          <a:extLst>
            <a:ext uri="{FF2B5EF4-FFF2-40B4-BE49-F238E27FC236}">
              <a16:creationId xmlns:a16="http://schemas.microsoft.com/office/drawing/2014/main" id="{7B15920A-F8A3-486D-B16E-99D067BA6DB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55" name="Text Box 453">
          <a:extLst>
            <a:ext uri="{FF2B5EF4-FFF2-40B4-BE49-F238E27FC236}">
              <a16:creationId xmlns:a16="http://schemas.microsoft.com/office/drawing/2014/main" id="{29CAC81A-90B4-463B-9F3B-593EE422E2C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56" name="Text Box 454">
          <a:extLst>
            <a:ext uri="{FF2B5EF4-FFF2-40B4-BE49-F238E27FC236}">
              <a16:creationId xmlns:a16="http://schemas.microsoft.com/office/drawing/2014/main" id="{67D787E8-7351-4D7C-9F00-DED692651A2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57" name="Text Box 455">
          <a:extLst>
            <a:ext uri="{FF2B5EF4-FFF2-40B4-BE49-F238E27FC236}">
              <a16:creationId xmlns:a16="http://schemas.microsoft.com/office/drawing/2014/main" id="{4A3904ED-4DDF-4C28-9C76-E0D9071A4BF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58" name="Text Box 449">
          <a:extLst>
            <a:ext uri="{FF2B5EF4-FFF2-40B4-BE49-F238E27FC236}">
              <a16:creationId xmlns:a16="http://schemas.microsoft.com/office/drawing/2014/main" id="{E6135746-C42A-4F9A-8536-17A056EE27D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59" name="Text Box 450">
          <a:extLst>
            <a:ext uri="{FF2B5EF4-FFF2-40B4-BE49-F238E27FC236}">
              <a16:creationId xmlns:a16="http://schemas.microsoft.com/office/drawing/2014/main" id="{44BE44C7-8C6C-427B-9440-348604C2DEE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60" name="Text Box 451">
          <a:extLst>
            <a:ext uri="{FF2B5EF4-FFF2-40B4-BE49-F238E27FC236}">
              <a16:creationId xmlns:a16="http://schemas.microsoft.com/office/drawing/2014/main" id="{8A78BDF9-8F09-4E19-8AA2-5CB7050B5D5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61" name="Text Box 452">
          <a:extLst>
            <a:ext uri="{FF2B5EF4-FFF2-40B4-BE49-F238E27FC236}">
              <a16:creationId xmlns:a16="http://schemas.microsoft.com/office/drawing/2014/main" id="{C1D99510-5EB6-432E-BDF4-2C6460EA049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62" name="Text Box 453">
          <a:extLst>
            <a:ext uri="{FF2B5EF4-FFF2-40B4-BE49-F238E27FC236}">
              <a16:creationId xmlns:a16="http://schemas.microsoft.com/office/drawing/2014/main" id="{DF231661-70CF-4C28-A8C3-B09316C3243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63" name="Text Box 454">
          <a:extLst>
            <a:ext uri="{FF2B5EF4-FFF2-40B4-BE49-F238E27FC236}">
              <a16:creationId xmlns:a16="http://schemas.microsoft.com/office/drawing/2014/main" id="{A59F1A05-3E73-427B-A554-2007EE275EB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64" name="Text Box 455">
          <a:extLst>
            <a:ext uri="{FF2B5EF4-FFF2-40B4-BE49-F238E27FC236}">
              <a16:creationId xmlns:a16="http://schemas.microsoft.com/office/drawing/2014/main" id="{E99DA617-0987-4B4B-8C44-DC68F827FCE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65" name="Text Box 449">
          <a:extLst>
            <a:ext uri="{FF2B5EF4-FFF2-40B4-BE49-F238E27FC236}">
              <a16:creationId xmlns:a16="http://schemas.microsoft.com/office/drawing/2014/main" id="{79EFC727-C906-4DA3-BF16-871A124B4879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66" name="Text Box 450">
          <a:extLst>
            <a:ext uri="{FF2B5EF4-FFF2-40B4-BE49-F238E27FC236}">
              <a16:creationId xmlns:a16="http://schemas.microsoft.com/office/drawing/2014/main" id="{40295AAB-F26E-490A-AC9F-59B61B0449B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67" name="Text Box 451">
          <a:extLst>
            <a:ext uri="{FF2B5EF4-FFF2-40B4-BE49-F238E27FC236}">
              <a16:creationId xmlns:a16="http://schemas.microsoft.com/office/drawing/2014/main" id="{400837F5-E5D6-4989-B482-2555C3AB652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68" name="Text Box 452">
          <a:extLst>
            <a:ext uri="{FF2B5EF4-FFF2-40B4-BE49-F238E27FC236}">
              <a16:creationId xmlns:a16="http://schemas.microsoft.com/office/drawing/2014/main" id="{32BA0C64-0C79-493D-A1C8-9E5A5CCBADF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69" name="Text Box 453">
          <a:extLst>
            <a:ext uri="{FF2B5EF4-FFF2-40B4-BE49-F238E27FC236}">
              <a16:creationId xmlns:a16="http://schemas.microsoft.com/office/drawing/2014/main" id="{B64EDBCF-2A98-4C9E-80B6-C2BAC457CC1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70" name="Text Box 454">
          <a:extLst>
            <a:ext uri="{FF2B5EF4-FFF2-40B4-BE49-F238E27FC236}">
              <a16:creationId xmlns:a16="http://schemas.microsoft.com/office/drawing/2014/main" id="{DFD5385C-2A98-4A62-949B-8BCDD86E27A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71" name="Text Box 455">
          <a:extLst>
            <a:ext uri="{FF2B5EF4-FFF2-40B4-BE49-F238E27FC236}">
              <a16:creationId xmlns:a16="http://schemas.microsoft.com/office/drawing/2014/main" id="{AC5CF866-E62F-42E6-AB0D-84F83120A4D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72" name="Text Box 449">
          <a:extLst>
            <a:ext uri="{FF2B5EF4-FFF2-40B4-BE49-F238E27FC236}">
              <a16:creationId xmlns:a16="http://schemas.microsoft.com/office/drawing/2014/main" id="{2D1A1C62-ECC8-4A0B-9AD8-ED4730B28DF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73" name="Text Box 450">
          <a:extLst>
            <a:ext uri="{FF2B5EF4-FFF2-40B4-BE49-F238E27FC236}">
              <a16:creationId xmlns:a16="http://schemas.microsoft.com/office/drawing/2014/main" id="{483134B6-E442-4478-BDE7-EC00BF16979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74" name="Text Box 451">
          <a:extLst>
            <a:ext uri="{FF2B5EF4-FFF2-40B4-BE49-F238E27FC236}">
              <a16:creationId xmlns:a16="http://schemas.microsoft.com/office/drawing/2014/main" id="{FE674891-8633-4E5B-8097-7DDD77905A6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75" name="Text Box 452">
          <a:extLst>
            <a:ext uri="{FF2B5EF4-FFF2-40B4-BE49-F238E27FC236}">
              <a16:creationId xmlns:a16="http://schemas.microsoft.com/office/drawing/2014/main" id="{05FE9C76-6AF7-44E2-A7EA-E34A4A117E1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76" name="Text Box 453">
          <a:extLst>
            <a:ext uri="{FF2B5EF4-FFF2-40B4-BE49-F238E27FC236}">
              <a16:creationId xmlns:a16="http://schemas.microsoft.com/office/drawing/2014/main" id="{1E76C537-23CF-4D3E-BF9E-2F94BBC9851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77" name="Text Box 454">
          <a:extLst>
            <a:ext uri="{FF2B5EF4-FFF2-40B4-BE49-F238E27FC236}">
              <a16:creationId xmlns:a16="http://schemas.microsoft.com/office/drawing/2014/main" id="{ACE2295B-8AEF-437D-8779-B4E0D87833E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78" name="Text Box 455">
          <a:extLst>
            <a:ext uri="{FF2B5EF4-FFF2-40B4-BE49-F238E27FC236}">
              <a16:creationId xmlns:a16="http://schemas.microsoft.com/office/drawing/2014/main" id="{B5D22547-3BB3-46F0-9618-581E409A171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9" name="Text Box 453">
          <a:extLst>
            <a:ext uri="{FF2B5EF4-FFF2-40B4-BE49-F238E27FC236}">
              <a16:creationId xmlns:a16="http://schemas.microsoft.com/office/drawing/2014/main" id="{D55A06AC-55B8-4C73-941E-22CCBF488FB0}"/>
            </a:ext>
          </a:extLst>
        </xdr:cNvPr>
        <xdr:cNvSpPr txBox="1">
          <a:spLocks noChangeArrowheads="1"/>
        </xdr:cNvSpPr>
      </xdr:nvSpPr>
      <xdr:spPr bwMode="auto">
        <a:xfrm>
          <a:off x="744855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80" name="Text Box 449">
          <a:extLst>
            <a:ext uri="{FF2B5EF4-FFF2-40B4-BE49-F238E27FC236}">
              <a16:creationId xmlns:a16="http://schemas.microsoft.com/office/drawing/2014/main" id="{CB6DF833-0293-4416-B073-B1BF13539A86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81" name="Text Box 450">
          <a:extLst>
            <a:ext uri="{FF2B5EF4-FFF2-40B4-BE49-F238E27FC236}">
              <a16:creationId xmlns:a16="http://schemas.microsoft.com/office/drawing/2014/main" id="{00A1D7E1-5F7B-44AF-A42C-45BC3890692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82" name="Text Box 451">
          <a:extLst>
            <a:ext uri="{FF2B5EF4-FFF2-40B4-BE49-F238E27FC236}">
              <a16:creationId xmlns:a16="http://schemas.microsoft.com/office/drawing/2014/main" id="{C9ABAF97-5868-41C3-BEEB-5CFE0AF5B88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83" name="Text Box 452">
          <a:extLst>
            <a:ext uri="{FF2B5EF4-FFF2-40B4-BE49-F238E27FC236}">
              <a16:creationId xmlns:a16="http://schemas.microsoft.com/office/drawing/2014/main" id="{9967C423-4867-459E-8C6F-A55C35D2C75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84" name="Text Box 453">
          <a:extLst>
            <a:ext uri="{FF2B5EF4-FFF2-40B4-BE49-F238E27FC236}">
              <a16:creationId xmlns:a16="http://schemas.microsoft.com/office/drawing/2014/main" id="{2CBE89BF-241E-436D-9EC2-EDBBE299A65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85" name="Text Box 454">
          <a:extLst>
            <a:ext uri="{FF2B5EF4-FFF2-40B4-BE49-F238E27FC236}">
              <a16:creationId xmlns:a16="http://schemas.microsoft.com/office/drawing/2014/main" id="{EA5F4F72-A151-40E5-8AA8-A047C671351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86" name="Text Box 455">
          <a:extLst>
            <a:ext uri="{FF2B5EF4-FFF2-40B4-BE49-F238E27FC236}">
              <a16:creationId xmlns:a16="http://schemas.microsoft.com/office/drawing/2014/main" id="{0A23269E-1B2C-4F0E-BF2D-5AD03BAB335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87" name="Text Box 449">
          <a:extLst>
            <a:ext uri="{FF2B5EF4-FFF2-40B4-BE49-F238E27FC236}">
              <a16:creationId xmlns:a16="http://schemas.microsoft.com/office/drawing/2014/main" id="{8EF8E031-1153-42AE-BC2D-EE3B2081C2D9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88" name="Text Box 450">
          <a:extLst>
            <a:ext uri="{FF2B5EF4-FFF2-40B4-BE49-F238E27FC236}">
              <a16:creationId xmlns:a16="http://schemas.microsoft.com/office/drawing/2014/main" id="{DE092538-D9BB-4822-8D5A-C1AAB7B5867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89" name="Text Box 451">
          <a:extLst>
            <a:ext uri="{FF2B5EF4-FFF2-40B4-BE49-F238E27FC236}">
              <a16:creationId xmlns:a16="http://schemas.microsoft.com/office/drawing/2014/main" id="{CE037E55-D58A-4F52-A3DC-763564B5371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90" name="Text Box 452">
          <a:extLst>
            <a:ext uri="{FF2B5EF4-FFF2-40B4-BE49-F238E27FC236}">
              <a16:creationId xmlns:a16="http://schemas.microsoft.com/office/drawing/2014/main" id="{0A6ADAD7-109C-497F-9408-F5159100DCC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91" name="Text Box 453">
          <a:extLst>
            <a:ext uri="{FF2B5EF4-FFF2-40B4-BE49-F238E27FC236}">
              <a16:creationId xmlns:a16="http://schemas.microsoft.com/office/drawing/2014/main" id="{50BC6142-9AA8-48AF-9130-40DAF5F4CE3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92" name="Text Box 454">
          <a:extLst>
            <a:ext uri="{FF2B5EF4-FFF2-40B4-BE49-F238E27FC236}">
              <a16:creationId xmlns:a16="http://schemas.microsoft.com/office/drawing/2014/main" id="{13183249-B1BE-428E-940C-78298CC66E0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93" name="Text Box 455">
          <a:extLst>
            <a:ext uri="{FF2B5EF4-FFF2-40B4-BE49-F238E27FC236}">
              <a16:creationId xmlns:a16="http://schemas.microsoft.com/office/drawing/2014/main" id="{A320903A-77A2-4D36-A00F-2E8CCD2830D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94" name="Text Box 449">
          <a:extLst>
            <a:ext uri="{FF2B5EF4-FFF2-40B4-BE49-F238E27FC236}">
              <a16:creationId xmlns:a16="http://schemas.microsoft.com/office/drawing/2014/main" id="{243A4575-33F2-4F74-9B16-2F5E3ACC47A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95" name="Text Box 450">
          <a:extLst>
            <a:ext uri="{FF2B5EF4-FFF2-40B4-BE49-F238E27FC236}">
              <a16:creationId xmlns:a16="http://schemas.microsoft.com/office/drawing/2014/main" id="{BA187CA7-F3BB-444B-ABCC-EB2A1B57F84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96" name="Text Box 451">
          <a:extLst>
            <a:ext uri="{FF2B5EF4-FFF2-40B4-BE49-F238E27FC236}">
              <a16:creationId xmlns:a16="http://schemas.microsoft.com/office/drawing/2014/main" id="{B69AFF11-637F-4E5F-ACFC-44A9A781ECB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97" name="Text Box 452">
          <a:extLst>
            <a:ext uri="{FF2B5EF4-FFF2-40B4-BE49-F238E27FC236}">
              <a16:creationId xmlns:a16="http://schemas.microsoft.com/office/drawing/2014/main" id="{8F756B45-D09D-49F8-B029-239D4C09011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98" name="Text Box 453">
          <a:extLst>
            <a:ext uri="{FF2B5EF4-FFF2-40B4-BE49-F238E27FC236}">
              <a16:creationId xmlns:a16="http://schemas.microsoft.com/office/drawing/2014/main" id="{0E3EED62-1FBA-4E6D-BE29-58CB3D2A589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199" name="Text Box 454">
          <a:extLst>
            <a:ext uri="{FF2B5EF4-FFF2-40B4-BE49-F238E27FC236}">
              <a16:creationId xmlns:a16="http://schemas.microsoft.com/office/drawing/2014/main" id="{01075EEC-961F-4A61-BB23-8CBD390EFC5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0" name="Text Box 455">
          <a:extLst>
            <a:ext uri="{FF2B5EF4-FFF2-40B4-BE49-F238E27FC236}">
              <a16:creationId xmlns:a16="http://schemas.microsoft.com/office/drawing/2014/main" id="{7279D298-B522-4564-9C43-C148EA5846A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1" name="Text Box 449">
          <a:extLst>
            <a:ext uri="{FF2B5EF4-FFF2-40B4-BE49-F238E27FC236}">
              <a16:creationId xmlns:a16="http://schemas.microsoft.com/office/drawing/2014/main" id="{7F41B715-7454-48DC-88AD-0798C3A99A3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2" name="Text Box 450">
          <a:extLst>
            <a:ext uri="{FF2B5EF4-FFF2-40B4-BE49-F238E27FC236}">
              <a16:creationId xmlns:a16="http://schemas.microsoft.com/office/drawing/2014/main" id="{81F15E0F-CBCA-4D23-933B-A4FE441C0AF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3" name="Text Box 451">
          <a:extLst>
            <a:ext uri="{FF2B5EF4-FFF2-40B4-BE49-F238E27FC236}">
              <a16:creationId xmlns:a16="http://schemas.microsoft.com/office/drawing/2014/main" id="{3F95A9FC-65EF-4EA8-BDF6-EB833D967BB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4" name="Text Box 452">
          <a:extLst>
            <a:ext uri="{FF2B5EF4-FFF2-40B4-BE49-F238E27FC236}">
              <a16:creationId xmlns:a16="http://schemas.microsoft.com/office/drawing/2014/main" id="{4F4C76FA-54DA-43A1-879C-07DD1695D19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5" name="Text Box 453">
          <a:extLst>
            <a:ext uri="{FF2B5EF4-FFF2-40B4-BE49-F238E27FC236}">
              <a16:creationId xmlns:a16="http://schemas.microsoft.com/office/drawing/2014/main" id="{5C062CCE-AA43-4270-96A3-6C836C8AB439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6" name="Text Box 454">
          <a:extLst>
            <a:ext uri="{FF2B5EF4-FFF2-40B4-BE49-F238E27FC236}">
              <a16:creationId xmlns:a16="http://schemas.microsoft.com/office/drawing/2014/main" id="{A019AD05-6773-4F7B-8AB4-B24FAF36708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7" name="Text Box 455">
          <a:extLst>
            <a:ext uri="{FF2B5EF4-FFF2-40B4-BE49-F238E27FC236}">
              <a16:creationId xmlns:a16="http://schemas.microsoft.com/office/drawing/2014/main" id="{8A1F8A8F-EDE1-465A-A012-8CAA38C9C1C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8" name="Text Box 449">
          <a:extLst>
            <a:ext uri="{FF2B5EF4-FFF2-40B4-BE49-F238E27FC236}">
              <a16:creationId xmlns:a16="http://schemas.microsoft.com/office/drawing/2014/main" id="{8A9CC810-69C6-4605-A288-CAF13E2D1C3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9" name="Text Box 450">
          <a:extLst>
            <a:ext uri="{FF2B5EF4-FFF2-40B4-BE49-F238E27FC236}">
              <a16:creationId xmlns:a16="http://schemas.microsoft.com/office/drawing/2014/main" id="{6CFD66A3-2396-4EF6-B13E-BFC8F517928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0" name="Text Box 451">
          <a:extLst>
            <a:ext uri="{FF2B5EF4-FFF2-40B4-BE49-F238E27FC236}">
              <a16:creationId xmlns:a16="http://schemas.microsoft.com/office/drawing/2014/main" id="{852FD1AC-FDA9-405C-806B-94781A4C70E6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1" name="Text Box 452">
          <a:extLst>
            <a:ext uri="{FF2B5EF4-FFF2-40B4-BE49-F238E27FC236}">
              <a16:creationId xmlns:a16="http://schemas.microsoft.com/office/drawing/2014/main" id="{2965AF74-E3E1-4041-9537-253388DEB12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2" name="Text Box 453">
          <a:extLst>
            <a:ext uri="{FF2B5EF4-FFF2-40B4-BE49-F238E27FC236}">
              <a16:creationId xmlns:a16="http://schemas.microsoft.com/office/drawing/2014/main" id="{1F1D57C5-F3F6-4690-8375-FF321489154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3" name="Text Box 454">
          <a:extLst>
            <a:ext uri="{FF2B5EF4-FFF2-40B4-BE49-F238E27FC236}">
              <a16:creationId xmlns:a16="http://schemas.microsoft.com/office/drawing/2014/main" id="{CC071ED3-F532-4AC8-BCCE-F63DFA963EC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4" name="Text Box 455">
          <a:extLst>
            <a:ext uri="{FF2B5EF4-FFF2-40B4-BE49-F238E27FC236}">
              <a16:creationId xmlns:a16="http://schemas.microsoft.com/office/drawing/2014/main" id="{1BBF1926-F6DA-478E-9C06-8D32AFE8F90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5" name="Text Box 449">
          <a:extLst>
            <a:ext uri="{FF2B5EF4-FFF2-40B4-BE49-F238E27FC236}">
              <a16:creationId xmlns:a16="http://schemas.microsoft.com/office/drawing/2014/main" id="{EBFABC1B-8625-4777-8CBA-38A7E78E5E9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6" name="Text Box 450">
          <a:extLst>
            <a:ext uri="{FF2B5EF4-FFF2-40B4-BE49-F238E27FC236}">
              <a16:creationId xmlns:a16="http://schemas.microsoft.com/office/drawing/2014/main" id="{0807A8F0-20A3-4F5D-A2F7-2F90E7F8CD8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7" name="Text Box 451">
          <a:extLst>
            <a:ext uri="{FF2B5EF4-FFF2-40B4-BE49-F238E27FC236}">
              <a16:creationId xmlns:a16="http://schemas.microsoft.com/office/drawing/2014/main" id="{822F3A52-719C-4677-8222-9D5AF03B651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8" name="Text Box 452">
          <a:extLst>
            <a:ext uri="{FF2B5EF4-FFF2-40B4-BE49-F238E27FC236}">
              <a16:creationId xmlns:a16="http://schemas.microsoft.com/office/drawing/2014/main" id="{0D9550D6-F569-4C72-A092-8F1909E6874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9" name="Text Box 453">
          <a:extLst>
            <a:ext uri="{FF2B5EF4-FFF2-40B4-BE49-F238E27FC236}">
              <a16:creationId xmlns:a16="http://schemas.microsoft.com/office/drawing/2014/main" id="{99B1FAF6-C0C8-4756-AFC1-3AFC070D084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20" name="Text Box 454">
          <a:extLst>
            <a:ext uri="{FF2B5EF4-FFF2-40B4-BE49-F238E27FC236}">
              <a16:creationId xmlns:a16="http://schemas.microsoft.com/office/drawing/2014/main" id="{A9DAF3C3-3AC2-4160-A6CA-3BBA74E45F0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21" name="Text Box 455">
          <a:extLst>
            <a:ext uri="{FF2B5EF4-FFF2-40B4-BE49-F238E27FC236}">
              <a16:creationId xmlns:a16="http://schemas.microsoft.com/office/drawing/2014/main" id="{C9CA43C8-A286-42FE-87D1-6E91B768CC1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22" name="Text Box 449">
          <a:extLst>
            <a:ext uri="{FF2B5EF4-FFF2-40B4-BE49-F238E27FC236}">
              <a16:creationId xmlns:a16="http://schemas.microsoft.com/office/drawing/2014/main" id="{E06F69F3-5E70-41BE-A138-99A1F9A41AB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23" name="Text Box 450">
          <a:extLst>
            <a:ext uri="{FF2B5EF4-FFF2-40B4-BE49-F238E27FC236}">
              <a16:creationId xmlns:a16="http://schemas.microsoft.com/office/drawing/2014/main" id="{0C19A856-698B-43C5-8A84-BD025F510EB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24" name="Text Box 451">
          <a:extLst>
            <a:ext uri="{FF2B5EF4-FFF2-40B4-BE49-F238E27FC236}">
              <a16:creationId xmlns:a16="http://schemas.microsoft.com/office/drawing/2014/main" id="{D8E7FCBE-629B-4CAB-8B29-AC79796AC329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25" name="Text Box 452">
          <a:extLst>
            <a:ext uri="{FF2B5EF4-FFF2-40B4-BE49-F238E27FC236}">
              <a16:creationId xmlns:a16="http://schemas.microsoft.com/office/drawing/2014/main" id="{25BBD440-F202-4F11-A3B7-D3F58250167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26" name="Text Box 453">
          <a:extLst>
            <a:ext uri="{FF2B5EF4-FFF2-40B4-BE49-F238E27FC236}">
              <a16:creationId xmlns:a16="http://schemas.microsoft.com/office/drawing/2014/main" id="{F55D7D96-6A9F-4DFC-9ECA-4457256B3E5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27" name="Text Box 454">
          <a:extLst>
            <a:ext uri="{FF2B5EF4-FFF2-40B4-BE49-F238E27FC236}">
              <a16:creationId xmlns:a16="http://schemas.microsoft.com/office/drawing/2014/main" id="{B5DA6F5D-B00D-455A-A227-0A6FE8B0B6C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28" name="Text Box 455">
          <a:extLst>
            <a:ext uri="{FF2B5EF4-FFF2-40B4-BE49-F238E27FC236}">
              <a16:creationId xmlns:a16="http://schemas.microsoft.com/office/drawing/2014/main" id="{05A3A5D1-0F76-4559-82C4-24FADEFCE26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29" name="Text Box 449">
          <a:extLst>
            <a:ext uri="{FF2B5EF4-FFF2-40B4-BE49-F238E27FC236}">
              <a16:creationId xmlns:a16="http://schemas.microsoft.com/office/drawing/2014/main" id="{0132BB1A-3F57-488F-8B38-BAD300254F1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30" name="Text Box 450">
          <a:extLst>
            <a:ext uri="{FF2B5EF4-FFF2-40B4-BE49-F238E27FC236}">
              <a16:creationId xmlns:a16="http://schemas.microsoft.com/office/drawing/2014/main" id="{B95B9203-09D9-4C26-AF88-C3CDBD32DFC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31" name="Text Box 451">
          <a:extLst>
            <a:ext uri="{FF2B5EF4-FFF2-40B4-BE49-F238E27FC236}">
              <a16:creationId xmlns:a16="http://schemas.microsoft.com/office/drawing/2014/main" id="{8EF224BD-5833-4424-899F-E98B1A07E51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32" name="Text Box 452">
          <a:extLst>
            <a:ext uri="{FF2B5EF4-FFF2-40B4-BE49-F238E27FC236}">
              <a16:creationId xmlns:a16="http://schemas.microsoft.com/office/drawing/2014/main" id="{0B304204-6F46-4B12-8AF9-02A3BF74D2E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33" name="Text Box 453">
          <a:extLst>
            <a:ext uri="{FF2B5EF4-FFF2-40B4-BE49-F238E27FC236}">
              <a16:creationId xmlns:a16="http://schemas.microsoft.com/office/drawing/2014/main" id="{DE2241F4-BB18-4C04-9A94-3F4F2C905E8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34" name="Text Box 454">
          <a:extLst>
            <a:ext uri="{FF2B5EF4-FFF2-40B4-BE49-F238E27FC236}">
              <a16:creationId xmlns:a16="http://schemas.microsoft.com/office/drawing/2014/main" id="{98513C66-C71A-443D-BDBA-2CF8766913A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35" name="Text Box 455">
          <a:extLst>
            <a:ext uri="{FF2B5EF4-FFF2-40B4-BE49-F238E27FC236}">
              <a16:creationId xmlns:a16="http://schemas.microsoft.com/office/drawing/2014/main" id="{FA91A149-2E10-4F33-B91E-9C3E05959F7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6" name="Text Box 453">
          <a:extLst>
            <a:ext uri="{FF2B5EF4-FFF2-40B4-BE49-F238E27FC236}">
              <a16:creationId xmlns:a16="http://schemas.microsoft.com/office/drawing/2014/main" id="{38AF1F5F-B74E-4700-B499-F8B7420285D9}"/>
            </a:ext>
          </a:extLst>
        </xdr:cNvPr>
        <xdr:cNvSpPr txBox="1">
          <a:spLocks noChangeArrowheads="1"/>
        </xdr:cNvSpPr>
      </xdr:nvSpPr>
      <xdr:spPr bwMode="auto">
        <a:xfrm>
          <a:off x="744855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7" name="Text Box 453">
          <a:extLst>
            <a:ext uri="{FF2B5EF4-FFF2-40B4-BE49-F238E27FC236}">
              <a16:creationId xmlns:a16="http://schemas.microsoft.com/office/drawing/2014/main" id="{B30007F9-6DA6-42B4-96B6-6259AAE73EE2}"/>
            </a:ext>
          </a:extLst>
        </xdr:cNvPr>
        <xdr:cNvSpPr txBox="1">
          <a:spLocks noChangeArrowheads="1"/>
        </xdr:cNvSpPr>
      </xdr:nvSpPr>
      <xdr:spPr bwMode="auto">
        <a:xfrm>
          <a:off x="744855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8" name="Text Box 453">
          <a:extLst>
            <a:ext uri="{FF2B5EF4-FFF2-40B4-BE49-F238E27FC236}">
              <a16:creationId xmlns:a16="http://schemas.microsoft.com/office/drawing/2014/main" id="{513EFB5B-AEAE-4988-BD2D-BC0C674F9F11}"/>
            </a:ext>
          </a:extLst>
        </xdr:cNvPr>
        <xdr:cNvSpPr txBox="1">
          <a:spLocks noChangeArrowheads="1"/>
        </xdr:cNvSpPr>
      </xdr:nvSpPr>
      <xdr:spPr bwMode="auto">
        <a:xfrm>
          <a:off x="744855" y="522351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9" name="Text Box 453">
          <a:extLst>
            <a:ext uri="{FF2B5EF4-FFF2-40B4-BE49-F238E27FC236}">
              <a16:creationId xmlns:a16="http://schemas.microsoft.com/office/drawing/2014/main" id="{E07D3571-4C1C-4023-9A0F-9629ABA18248}"/>
            </a:ext>
          </a:extLst>
        </xdr:cNvPr>
        <xdr:cNvSpPr txBox="1">
          <a:spLocks noChangeArrowheads="1"/>
        </xdr:cNvSpPr>
      </xdr:nvSpPr>
      <xdr:spPr bwMode="auto">
        <a:xfrm>
          <a:off x="744855" y="5283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40" name="Text Box 449">
          <a:extLst>
            <a:ext uri="{FF2B5EF4-FFF2-40B4-BE49-F238E27FC236}">
              <a16:creationId xmlns:a16="http://schemas.microsoft.com/office/drawing/2014/main" id="{BFC0A4E4-BBDE-4C8F-B79A-88343128852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41" name="Text Box 450">
          <a:extLst>
            <a:ext uri="{FF2B5EF4-FFF2-40B4-BE49-F238E27FC236}">
              <a16:creationId xmlns:a16="http://schemas.microsoft.com/office/drawing/2014/main" id="{9A4B1189-BB2D-4E65-8298-CCC21FD41E4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42" name="Text Box 451">
          <a:extLst>
            <a:ext uri="{FF2B5EF4-FFF2-40B4-BE49-F238E27FC236}">
              <a16:creationId xmlns:a16="http://schemas.microsoft.com/office/drawing/2014/main" id="{47589D9B-E70E-45C1-9003-4346526A854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43" name="Text Box 452">
          <a:extLst>
            <a:ext uri="{FF2B5EF4-FFF2-40B4-BE49-F238E27FC236}">
              <a16:creationId xmlns:a16="http://schemas.microsoft.com/office/drawing/2014/main" id="{6090BE59-6E4F-4C4B-867B-CF54E99BA9E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44" name="Text Box 453">
          <a:extLst>
            <a:ext uri="{FF2B5EF4-FFF2-40B4-BE49-F238E27FC236}">
              <a16:creationId xmlns:a16="http://schemas.microsoft.com/office/drawing/2014/main" id="{314DD8B4-EB18-4235-BECE-A8B901DAF24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45" name="Text Box 454">
          <a:extLst>
            <a:ext uri="{FF2B5EF4-FFF2-40B4-BE49-F238E27FC236}">
              <a16:creationId xmlns:a16="http://schemas.microsoft.com/office/drawing/2014/main" id="{41F50824-2E4A-4883-8A7E-8FF8DE2DF15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46" name="Text Box 455">
          <a:extLst>
            <a:ext uri="{FF2B5EF4-FFF2-40B4-BE49-F238E27FC236}">
              <a16:creationId xmlns:a16="http://schemas.microsoft.com/office/drawing/2014/main" id="{DB986245-2910-45CF-B5BD-354EBDCD926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47" name="Text Box 449">
          <a:extLst>
            <a:ext uri="{FF2B5EF4-FFF2-40B4-BE49-F238E27FC236}">
              <a16:creationId xmlns:a16="http://schemas.microsoft.com/office/drawing/2014/main" id="{F8A7B580-E1E2-405F-83F7-83C8FC61A95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48" name="Text Box 450">
          <a:extLst>
            <a:ext uri="{FF2B5EF4-FFF2-40B4-BE49-F238E27FC236}">
              <a16:creationId xmlns:a16="http://schemas.microsoft.com/office/drawing/2014/main" id="{0BD43022-A53E-4900-818A-8532085DC3A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49" name="Text Box 451">
          <a:extLst>
            <a:ext uri="{FF2B5EF4-FFF2-40B4-BE49-F238E27FC236}">
              <a16:creationId xmlns:a16="http://schemas.microsoft.com/office/drawing/2014/main" id="{2595591D-1E5A-4F49-BB27-47D2681ADC1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50" name="Text Box 452">
          <a:extLst>
            <a:ext uri="{FF2B5EF4-FFF2-40B4-BE49-F238E27FC236}">
              <a16:creationId xmlns:a16="http://schemas.microsoft.com/office/drawing/2014/main" id="{9F1130E4-C2F2-43B9-B13D-C4F59C7694E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51" name="Text Box 453">
          <a:extLst>
            <a:ext uri="{FF2B5EF4-FFF2-40B4-BE49-F238E27FC236}">
              <a16:creationId xmlns:a16="http://schemas.microsoft.com/office/drawing/2014/main" id="{A84CED39-5018-466F-BCBC-04521ED286D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52" name="Text Box 454">
          <a:extLst>
            <a:ext uri="{FF2B5EF4-FFF2-40B4-BE49-F238E27FC236}">
              <a16:creationId xmlns:a16="http://schemas.microsoft.com/office/drawing/2014/main" id="{A59BF4A2-430A-4BEA-8495-B5643578C20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53" name="Text Box 455">
          <a:extLst>
            <a:ext uri="{FF2B5EF4-FFF2-40B4-BE49-F238E27FC236}">
              <a16:creationId xmlns:a16="http://schemas.microsoft.com/office/drawing/2014/main" id="{9023CF96-203A-499A-8BAA-7C91988A54D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54" name="Text Box 449">
          <a:extLst>
            <a:ext uri="{FF2B5EF4-FFF2-40B4-BE49-F238E27FC236}">
              <a16:creationId xmlns:a16="http://schemas.microsoft.com/office/drawing/2014/main" id="{2C68A0D6-265F-489E-9E78-4A755B20CBF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55" name="Text Box 450">
          <a:extLst>
            <a:ext uri="{FF2B5EF4-FFF2-40B4-BE49-F238E27FC236}">
              <a16:creationId xmlns:a16="http://schemas.microsoft.com/office/drawing/2014/main" id="{72F8D11B-7B34-487A-A715-E2B53D52BCA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56" name="Text Box 451">
          <a:extLst>
            <a:ext uri="{FF2B5EF4-FFF2-40B4-BE49-F238E27FC236}">
              <a16:creationId xmlns:a16="http://schemas.microsoft.com/office/drawing/2014/main" id="{B2B49996-7CFB-47B0-A602-F4B9E34221F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57" name="Text Box 452">
          <a:extLst>
            <a:ext uri="{FF2B5EF4-FFF2-40B4-BE49-F238E27FC236}">
              <a16:creationId xmlns:a16="http://schemas.microsoft.com/office/drawing/2014/main" id="{3D258B53-F076-4424-8BB6-CCCD2B5DE92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58" name="Text Box 453">
          <a:extLst>
            <a:ext uri="{FF2B5EF4-FFF2-40B4-BE49-F238E27FC236}">
              <a16:creationId xmlns:a16="http://schemas.microsoft.com/office/drawing/2014/main" id="{9572F06B-B37A-4E1F-8C8E-6B79CCAF64C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59" name="Text Box 454">
          <a:extLst>
            <a:ext uri="{FF2B5EF4-FFF2-40B4-BE49-F238E27FC236}">
              <a16:creationId xmlns:a16="http://schemas.microsoft.com/office/drawing/2014/main" id="{E86A4F62-BC12-4B21-90CC-E7E9BE9177F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60" name="Text Box 455">
          <a:extLst>
            <a:ext uri="{FF2B5EF4-FFF2-40B4-BE49-F238E27FC236}">
              <a16:creationId xmlns:a16="http://schemas.microsoft.com/office/drawing/2014/main" id="{ACF84427-55A4-4385-BEBB-1705128186D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61" name="Text Box 449">
          <a:extLst>
            <a:ext uri="{FF2B5EF4-FFF2-40B4-BE49-F238E27FC236}">
              <a16:creationId xmlns:a16="http://schemas.microsoft.com/office/drawing/2014/main" id="{7544F266-F123-4C35-93F4-C218AD6E5D3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62" name="Text Box 450">
          <a:extLst>
            <a:ext uri="{FF2B5EF4-FFF2-40B4-BE49-F238E27FC236}">
              <a16:creationId xmlns:a16="http://schemas.microsoft.com/office/drawing/2014/main" id="{AC7032C9-0437-472F-91D9-F86461F3338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63" name="Text Box 451">
          <a:extLst>
            <a:ext uri="{FF2B5EF4-FFF2-40B4-BE49-F238E27FC236}">
              <a16:creationId xmlns:a16="http://schemas.microsoft.com/office/drawing/2014/main" id="{C3ABF519-72E0-4614-8167-6966980EF48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64" name="Text Box 452">
          <a:extLst>
            <a:ext uri="{FF2B5EF4-FFF2-40B4-BE49-F238E27FC236}">
              <a16:creationId xmlns:a16="http://schemas.microsoft.com/office/drawing/2014/main" id="{1AD7100D-B110-4D1D-AFC6-B3FD803C56B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65" name="Text Box 453">
          <a:extLst>
            <a:ext uri="{FF2B5EF4-FFF2-40B4-BE49-F238E27FC236}">
              <a16:creationId xmlns:a16="http://schemas.microsoft.com/office/drawing/2014/main" id="{A29B74DA-5E1D-4725-9425-0DC5BBE75E1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66" name="Text Box 454">
          <a:extLst>
            <a:ext uri="{FF2B5EF4-FFF2-40B4-BE49-F238E27FC236}">
              <a16:creationId xmlns:a16="http://schemas.microsoft.com/office/drawing/2014/main" id="{E39E5162-3D1F-4583-99C5-3435089FD4B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67" name="Text Box 455">
          <a:extLst>
            <a:ext uri="{FF2B5EF4-FFF2-40B4-BE49-F238E27FC236}">
              <a16:creationId xmlns:a16="http://schemas.microsoft.com/office/drawing/2014/main" id="{98A4CE40-51C3-42FB-8FA2-A01FDB6FFAE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8" name="Text Box 453">
          <a:extLst>
            <a:ext uri="{FF2B5EF4-FFF2-40B4-BE49-F238E27FC236}">
              <a16:creationId xmlns:a16="http://schemas.microsoft.com/office/drawing/2014/main" id="{7125D86D-598C-4177-A0D3-C8ADC503BA33}"/>
            </a:ext>
          </a:extLst>
        </xdr:cNvPr>
        <xdr:cNvSpPr txBox="1">
          <a:spLocks noChangeArrowheads="1"/>
        </xdr:cNvSpPr>
      </xdr:nvSpPr>
      <xdr:spPr bwMode="auto">
        <a:xfrm>
          <a:off x="744855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69" name="Text Box 449">
          <a:extLst>
            <a:ext uri="{FF2B5EF4-FFF2-40B4-BE49-F238E27FC236}">
              <a16:creationId xmlns:a16="http://schemas.microsoft.com/office/drawing/2014/main" id="{CC9EC9A7-BE22-4B52-ABF9-D9E019AAF7F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70" name="Text Box 450">
          <a:extLst>
            <a:ext uri="{FF2B5EF4-FFF2-40B4-BE49-F238E27FC236}">
              <a16:creationId xmlns:a16="http://schemas.microsoft.com/office/drawing/2014/main" id="{DE544A41-8645-4A34-B597-7104B261C89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71" name="Text Box 451">
          <a:extLst>
            <a:ext uri="{FF2B5EF4-FFF2-40B4-BE49-F238E27FC236}">
              <a16:creationId xmlns:a16="http://schemas.microsoft.com/office/drawing/2014/main" id="{3ABDFECE-A785-43ED-BCE0-F7D4B61A712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72" name="Text Box 452">
          <a:extLst>
            <a:ext uri="{FF2B5EF4-FFF2-40B4-BE49-F238E27FC236}">
              <a16:creationId xmlns:a16="http://schemas.microsoft.com/office/drawing/2014/main" id="{3DF1A6D3-34B8-49DD-84C2-12DDA2BF117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73" name="Text Box 453">
          <a:extLst>
            <a:ext uri="{FF2B5EF4-FFF2-40B4-BE49-F238E27FC236}">
              <a16:creationId xmlns:a16="http://schemas.microsoft.com/office/drawing/2014/main" id="{F2A73540-663B-4C81-B38E-52BDDA878F6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74" name="Text Box 454">
          <a:extLst>
            <a:ext uri="{FF2B5EF4-FFF2-40B4-BE49-F238E27FC236}">
              <a16:creationId xmlns:a16="http://schemas.microsoft.com/office/drawing/2014/main" id="{88EE8D86-5405-48C2-B0B2-67059A89D61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75" name="Text Box 455">
          <a:extLst>
            <a:ext uri="{FF2B5EF4-FFF2-40B4-BE49-F238E27FC236}">
              <a16:creationId xmlns:a16="http://schemas.microsoft.com/office/drawing/2014/main" id="{502B875B-BF59-42BF-931F-357A1916241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76" name="Text Box 449">
          <a:extLst>
            <a:ext uri="{FF2B5EF4-FFF2-40B4-BE49-F238E27FC236}">
              <a16:creationId xmlns:a16="http://schemas.microsoft.com/office/drawing/2014/main" id="{92A51D42-8A92-4CE8-AFC0-85D20799392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77" name="Text Box 450">
          <a:extLst>
            <a:ext uri="{FF2B5EF4-FFF2-40B4-BE49-F238E27FC236}">
              <a16:creationId xmlns:a16="http://schemas.microsoft.com/office/drawing/2014/main" id="{0E4B39DC-13BD-45A9-B60D-E1CA77D98B6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78" name="Text Box 451">
          <a:extLst>
            <a:ext uri="{FF2B5EF4-FFF2-40B4-BE49-F238E27FC236}">
              <a16:creationId xmlns:a16="http://schemas.microsoft.com/office/drawing/2014/main" id="{70248D94-4E03-4F26-B846-C42A3F2EAEA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79" name="Text Box 452">
          <a:extLst>
            <a:ext uri="{FF2B5EF4-FFF2-40B4-BE49-F238E27FC236}">
              <a16:creationId xmlns:a16="http://schemas.microsoft.com/office/drawing/2014/main" id="{194AE6EE-7448-4E3F-AB49-0D0809B97CD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80" name="Text Box 453">
          <a:extLst>
            <a:ext uri="{FF2B5EF4-FFF2-40B4-BE49-F238E27FC236}">
              <a16:creationId xmlns:a16="http://schemas.microsoft.com/office/drawing/2014/main" id="{21C8D48C-B122-4F29-9049-396BFA11DD4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81" name="Text Box 454">
          <a:extLst>
            <a:ext uri="{FF2B5EF4-FFF2-40B4-BE49-F238E27FC236}">
              <a16:creationId xmlns:a16="http://schemas.microsoft.com/office/drawing/2014/main" id="{32452C88-E7F2-4F55-9EAA-F78075FF409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82" name="Text Box 455">
          <a:extLst>
            <a:ext uri="{FF2B5EF4-FFF2-40B4-BE49-F238E27FC236}">
              <a16:creationId xmlns:a16="http://schemas.microsoft.com/office/drawing/2014/main" id="{05274EB8-5DB7-402D-A7A6-7D22D35E412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83" name="Text Box 449">
          <a:extLst>
            <a:ext uri="{FF2B5EF4-FFF2-40B4-BE49-F238E27FC236}">
              <a16:creationId xmlns:a16="http://schemas.microsoft.com/office/drawing/2014/main" id="{9689BF68-5B24-4AD5-B41F-65EE1F837F7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84" name="Text Box 450">
          <a:extLst>
            <a:ext uri="{FF2B5EF4-FFF2-40B4-BE49-F238E27FC236}">
              <a16:creationId xmlns:a16="http://schemas.microsoft.com/office/drawing/2014/main" id="{AD3CB373-5CB1-4AD4-80C4-6189FABEF399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85" name="Text Box 451">
          <a:extLst>
            <a:ext uri="{FF2B5EF4-FFF2-40B4-BE49-F238E27FC236}">
              <a16:creationId xmlns:a16="http://schemas.microsoft.com/office/drawing/2014/main" id="{1236BF2A-1427-4BD3-BA8A-38C4A5E0A1F9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86" name="Text Box 452">
          <a:extLst>
            <a:ext uri="{FF2B5EF4-FFF2-40B4-BE49-F238E27FC236}">
              <a16:creationId xmlns:a16="http://schemas.microsoft.com/office/drawing/2014/main" id="{095D69E3-A4F2-4D29-8F11-A33AD8467DE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87" name="Text Box 453">
          <a:extLst>
            <a:ext uri="{FF2B5EF4-FFF2-40B4-BE49-F238E27FC236}">
              <a16:creationId xmlns:a16="http://schemas.microsoft.com/office/drawing/2014/main" id="{CA8AA028-B89E-4324-80E5-32CCF460F0C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88" name="Text Box 454">
          <a:extLst>
            <a:ext uri="{FF2B5EF4-FFF2-40B4-BE49-F238E27FC236}">
              <a16:creationId xmlns:a16="http://schemas.microsoft.com/office/drawing/2014/main" id="{86C67880-FF4C-4297-AFA0-55F6904C7C2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89" name="Text Box 455">
          <a:extLst>
            <a:ext uri="{FF2B5EF4-FFF2-40B4-BE49-F238E27FC236}">
              <a16:creationId xmlns:a16="http://schemas.microsoft.com/office/drawing/2014/main" id="{A77A3AD4-8B5D-46C9-931D-B98D4B9E2188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90" name="Text Box 449">
          <a:extLst>
            <a:ext uri="{FF2B5EF4-FFF2-40B4-BE49-F238E27FC236}">
              <a16:creationId xmlns:a16="http://schemas.microsoft.com/office/drawing/2014/main" id="{0325CC91-638C-4890-8B7D-EDC396EED80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91" name="Text Box 450">
          <a:extLst>
            <a:ext uri="{FF2B5EF4-FFF2-40B4-BE49-F238E27FC236}">
              <a16:creationId xmlns:a16="http://schemas.microsoft.com/office/drawing/2014/main" id="{24FD1EDD-E4A6-4452-B652-2AFBCA4AA8B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92" name="Text Box 451">
          <a:extLst>
            <a:ext uri="{FF2B5EF4-FFF2-40B4-BE49-F238E27FC236}">
              <a16:creationId xmlns:a16="http://schemas.microsoft.com/office/drawing/2014/main" id="{C67D093E-E6C2-485E-8164-CAABF56AFEF9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93" name="Text Box 452">
          <a:extLst>
            <a:ext uri="{FF2B5EF4-FFF2-40B4-BE49-F238E27FC236}">
              <a16:creationId xmlns:a16="http://schemas.microsoft.com/office/drawing/2014/main" id="{B7F1749D-8A66-4F67-8210-B6DB0493EF4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94" name="Text Box 453">
          <a:extLst>
            <a:ext uri="{FF2B5EF4-FFF2-40B4-BE49-F238E27FC236}">
              <a16:creationId xmlns:a16="http://schemas.microsoft.com/office/drawing/2014/main" id="{33726071-9233-44E0-BC08-FA38C47395F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95" name="Text Box 454">
          <a:extLst>
            <a:ext uri="{FF2B5EF4-FFF2-40B4-BE49-F238E27FC236}">
              <a16:creationId xmlns:a16="http://schemas.microsoft.com/office/drawing/2014/main" id="{150EA52D-56C0-44FC-B18D-F4D4FD006300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96" name="Text Box 455">
          <a:extLst>
            <a:ext uri="{FF2B5EF4-FFF2-40B4-BE49-F238E27FC236}">
              <a16:creationId xmlns:a16="http://schemas.microsoft.com/office/drawing/2014/main" id="{CE5F2BDC-72B2-4941-906E-4CF1257C6559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7" name="Text Box 453">
          <a:extLst>
            <a:ext uri="{FF2B5EF4-FFF2-40B4-BE49-F238E27FC236}">
              <a16:creationId xmlns:a16="http://schemas.microsoft.com/office/drawing/2014/main" id="{517D6578-5E8F-46F6-AACB-DF0B13CFEC79}"/>
            </a:ext>
          </a:extLst>
        </xdr:cNvPr>
        <xdr:cNvSpPr txBox="1">
          <a:spLocks noChangeArrowheads="1"/>
        </xdr:cNvSpPr>
      </xdr:nvSpPr>
      <xdr:spPr bwMode="auto">
        <a:xfrm>
          <a:off x="744855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98" name="Text Box 449">
          <a:extLst>
            <a:ext uri="{FF2B5EF4-FFF2-40B4-BE49-F238E27FC236}">
              <a16:creationId xmlns:a16="http://schemas.microsoft.com/office/drawing/2014/main" id="{15785B70-90A2-43B1-85EA-ECCF7DB3D43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99" name="Text Box 450">
          <a:extLst>
            <a:ext uri="{FF2B5EF4-FFF2-40B4-BE49-F238E27FC236}">
              <a16:creationId xmlns:a16="http://schemas.microsoft.com/office/drawing/2014/main" id="{73128627-99CC-49A2-AC1D-B6F10F5E35D9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00" name="Text Box 451">
          <a:extLst>
            <a:ext uri="{FF2B5EF4-FFF2-40B4-BE49-F238E27FC236}">
              <a16:creationId xmlns:a16="http://schemas.microsoft.com/office/drawing/2014/main" id="{66544439-782C-43AD-9035-4AC47566466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01" name="Text Box 452">
          <a:extLst>
            <a:ext uri="{FF2B5EF4-FFF2-40B4-BE49-F238E27FC236}">
              <a16:creationId xmlns:a16="http://schemas.microsoft.com/office/drawing/2014/main" id="{C67C9D59-0213-4516-A6E5-256597C2829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02" name="Text Box 453">
          <a:extLst>
            <a:ext uri="{FF2B5EF4-FFF2-40B4-BE49-F238E27FC236}">
              <a16:creationId xmlns:a16="http://schemas.microsoft.com/office/drawing/2014/main" id="{6F2B5E6D-E588-4E16-81A1-71B125EDFCC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03" name="Text Box 454">
          <a:extLst>
            <a:ext uri="{FF2B5EF4-FFF2-40B4-BE49-F238E27FC236}">
              <a16:creationId xmlns:a16="http://schemas.microsoft.com/office/drawing/2014/main" id="{32716431-2ECC-41A0-8E1A-2A7C1389A18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04" name="Text Box 455">
          <a:extLst>
            <a:ext uri="{FF2B5EF4-FFF2-40B4-BE49-F238E27FC236}">
              <a16:creationId xmlns:a16="http://schemas.microsoft.com/office/drawing/2014/main" id="{4CEA21B0-01AE-4CB0-843C-FCAA263E7C0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05" name="Text Box 449">
          <a:extLst>
            <a:ext uri="{FF2B5EF4-FFF2-40B4-BE49-F238E27FC236}">
              <a16:creationId xmlns:a16="http://schemas.microsoft.com/office/drawing/2014/main" id="{F1590D76-9349-4703-BCCF-7773CCA4CF0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06" name="Text Box 450">
          <a:extLst>
            <a:ext uri="{FF2B5EF4-FFF2-40B4-BE49-F238E27FC236}">
              <a16:creationId xmlns:a16="http://schemas.microsoft.com/office/drawing/2014/main" id="{84927DA4-E919-4576-B209-10A6C45024B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07" name="Text Box 451">
          <a:extLst>
            <a:ext uri="{FF2B5EF4-FFF2-40B4-BE49-F238E27FC236}">
              <a16:creationId xmlns:a16="http://schemas.microsoft.com/office/drawing/2014/main" id="{3F85D6AF-A87E-4E32-820E-B923F494507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08" name="Text Box 452">
          <a:extLst>
            <a:ext uri="{FF2B5EF4-FFF2-40B4-BE49-F238E27FC236}">
              <a16:creationId xmlns:a16="http://schemas.microsoft.com/office/drawing/2014/main" id="{F7A243F0-2C30-468A-A73D-F0F78257017A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09" name="Text Box 453">
          <a:extLst>
            <a:ext uri="{FF2B5EF4-FFF2-40B4-BE49-F238E27FC236}">
              <a16:creationId xmlns:a16="http://schemas.microsoft.com/office/drawing/2014/main" id="{BA8A739C-91D8-4981-9016-4432C63C4E25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10" name="Text Box 454">
          <a:extLst>
            <a:ext uri="{FF2B5EF4-FFF2-40B4-BE49-F238E27FC236}">
              <a16:creationId xmlns:a16="http://schemas.microsoft.com/office/drawing/2014/main" id="{1E7FD1D5-3DBD-46CB-96E4-6ACF7B7C2CC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11" name="Text Box 455">
          <a:extLst>
            <a:ext uri="{FF2B5EF4-FFF2-40B4-BE49-F238E27FC236}">
              <a16:creationId xmlns:a16="http://schemas.microsoft.com/office/drawing/2014/main" id="{DC45B197-4882-4DDB-8B02-312C36C6A9CF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12" name="Text Box 449">
          <a:extLst>
            <a:ext uri="{FF2B5EF4-FFF2-40B4-BE49-F238E27FC236}">
              <a16:creationId xmlns:a16="http://schemas.microsoft.com/office/drawing/2014/main" id="{9C752325-6992-4D85-AD26-A84F53B957A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13" name="Text Box 450">
          <a:extLst>
            <a:ext uri="{FF2B5EF4-FFF2-40B4-BE49-F238E27FC236}">
              <a16:creationId xmlns:a16="http://schemas.microsoft.com/office/drawing/2014/main" id="{B6BCF7AE-516F-42B3-B886-9E4A65C1FB3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14" name="Text Box 451">
          <a:extLst>
            <a:ext uri="{FF2B5EF4-FFF2-40B4-BE49-F238E27FC236}">
              <a16:creationId xmlns:a16="http://schemas.microsoft.com/office/drawing/2014/main" id="{509C2F5C-27DA-466E-A617-5ABC4AECB666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15" name="Text Box 452">
          <a:extLst>
            <a:ext uri="{FF2B5EF4-FFF2-40B4-BE49-F238E27FC236}">
              <a16:creationId xmlns:a16="http://schemas.microsoft.com/office/drawing/2014/main" id="{74958EA2-9D6A-4996-BE1F-0512D61DFC77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16" name="Text Box 453">
          <a:extLst>
            <a:ext uri="{FF2B5EF4-FFF2-40B4-BE49-F238E27FC236}">
              <a16:creationId xmlns:a16="http://schemas.microsoft.com/office/drawing/2014/main" id="{10860F12-7206-481F-8A5F-363C6494F65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17" name="Text Box 454">
          <a:extLst>
            <a:ext uri="{FF2B5EF4-FFF2-40B4-BE49-F238E27FC236}">
              <a16:creationId xmlns:a16="http://schemas.microsoft.com/office/drawing/2014/main" id="{CBC542C6-FE1B-4735-A6D8-2DE49F24D72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18" name="Text Box 455">
          <a:extLst>
            <a:ext uri="{FF2B5EF4-FFF2-40B4-BE49-F238E27FC236}">
              <a16:creationId xmlns:a16="http://schemas.microsoft.com/office/drawing/2014/main" id="{002C7860-8286-44A5-82D3-B2A00C7D04B1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19" name="Text Box 449">
          <a:extLst>
            <a:ext uri="{FF2B5EF4-FFF2-40B4-BE49-F238E27FC236}">
              <a16:creationId xmlns:a16="http://schemas.microsoft.com/office/drawing/2014/main" id="{35CB8B58-646F-46EF-A15A-80AA3551A6BB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20" name="Text Box 450">
          <a:extLst>
            <a:ext uri="{FF2B5EF4-FFF2-40B4-BE49-F238E27FC236}">
              <a16:creationId xmlns:a16="http://schemas.microsoft.com/office/drawing/2014/main" id="{C498A4E9-1121-42AD-9FE4-08D0FD68563E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21" name="Text Box 451">
          <a:extLst>
            <a:ext uri="{FF2B5EF4-FFF2-40B4-BE49-F238E27FC236}">
              <a16:creationId xmlns:a16="http://schemas.microsoft.com/office/drawing/2014/main" id="{2C70AB45-CA56-49E5-AE7A-49422945BEC2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22" name="Text Box 452">
          <a:extLst>
            <a:ext uri="{FF2B5EF4-FFF2-40B4-BE49-F238E27FC236}">
              <a16:creationId xmlns:a16="http://schemas.microsoft.com/office/drawing/2014/main" id="{FBACCC87-6C09-4E2B-9AA2-CB160ADE094C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23" name="Text Box 453">
          <a:extLst>
            <a:ext uri="{FF2B5EF4-FFF2-40B4-BE49-F238E27FC236}">
              <a16:creationId xmlns:a16="http://schemas.microsoft.com/office/drawing/2014/main" id="{704394BE-2E66-4987-BB21-00FD734E2184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24" name="Text Box 454">
          <a:extLst>
            <a:ext uri="{FF2B5EF4-FFF2-40B4-BE49-F238E27FC236}">
              <a16:creationId xmlns:a16="http://schemas.microsoft.com/office/drawing/2014/main" id="{511F7839-F735-40F4-AFE2-CDC9DB1B9863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25" name="Text Box 455">
          <a:extLst>
            <a:ext uri="{FF2B5EF4-FFF2-40B4-BE49-F238E27FC236}">
              <a16:creationId xmlns:a16="http://schemas.microsoft.com/office/drawing/2014/main" id="{E2E15F13-2BC2-4BF2-9E62-4ACDF35DC4ED}"/>
            </a:ext>
          </a:extLst>
        </xdr:cNvPr>
        <xdr:cNvSpPr txBox="1">
          <a:spLocks noChangeArrowheads="1"/>
        </xdr:cNvSpPr>
      </xdr:nvSpPr>
      <xdr:spPr bwMode="auto">
        <a:xfrm>
          <a:off x="746760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6" name="Text Box 453">
          <a:extLst>
            <a:ext uri="{FF2B5EF4-FFF2-40B4-BE49-F238E27FC236}">
              <a16:creationId xmlns:a16="http://schemas.microsoft.com/office/drawing/2014/main" id="{C8FA9C59-860B-4F1D-96EB-9927113B79CB}"/>
            </a:ext>
          </a:extLst>
        </xdr:cNvPr>
        <xdr:cNvSpPr txBox="1">
          <a:spLocks noChangeArrowheads="1"/>
        </xdr:cNvSpPr>
      </xdr:nvSpPr>
      <xdr:spPr bwMode="auto">
        <a:xfrm>
          <a:off x="744855" y="520446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7" name="Text Box 453">
          <a:extLst>
            <a:ext uri="{FF2B5EF4-FFF2-40B4-BE49-F238E27FC236}">
              <a16:creationId xmlns:a16="http://schemas.microsoft.com/office/drawing/2014/main" id="{0C15A705-185C-4510-9AE9-B5432B345C96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8" name="Text Box 453">
          <a:extLst>
            <a:ext uri="{FF2B5EF4-FFF2-40B4-BE49-F238E27FC236}">
              <a16:creationId xmlns:a16="http://schemas.microsoft.com/office/drawing/2014/main" id="{E3C032FA-9E82-4572-BEE9-64AE812C620B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9" name="Text Box 453">
          <a:extLst>
            <a:ext uri="{FF2B5EF4-FFF2-40B4-BE49-F238E27FC236}">
              <a16:creationId xmlns:a16="http://schemas.microsoft.com/office/drawing/2014/main" id="{45CF8DF3-66DC-4028-B01B-61450D78A5A6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0" name="Text Box 453">
          <a:extLst>
            <a:ext uri="{FF2B5EF4-FFF2-40B4-BE49-F238E27FC236}">
              <a16:creationId xmlns:a16="http://schemas.microsoft.com/office/drawing/2014/main" id="{3151A772-2505-4FFC-BCC5-8585F1C675B9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1" name="Text Box 453">
          <a:extLst>
            <a:ext uri="{FF2B5EF4-FFF2-40B4-BE49-F238E27FC236}">
              <a16:creationId xmlns:a16="http://schemas.microsoft.com/office/drawing/2014/main" id="{97F6C3B3-1719-47C5-9CDF-D37FB8DB756E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2" name="Text Box 453">
          <a:extLst>
            <a:ext uri="{FF2B5EF4-FFF2-40B4-BE49-F238E27FC236}">
              <a16:creationId xmlns:a16="http://schemas.microsoft.com/office/drawing/2014/main" id="{68B8053F-CE37-4552-9760-43BA64CF45B6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3" name="Text Box 453">
          <a:extLst>
            <a:ext uri="{FF2B5EF4-FFF2-40B4-BE49-F238E27FC236}">
              <a16:creationId xmlns:a16="http://schemas.microsoft.com/office/drawing/2014/main" id="{04D7AF5C-1083-48B0-AED5-1B53A0843939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4" name="Text Box 453">
          <a:extLst>
            <a:ext uri="{FF2B5EF4-FFF2-40B4-BE49-F238E27FC236}">
              <a16:creationId xmlns:a16="http://schemas.microsoft.com/office/drawing/2014/main" id="{D9D31722-618C-4654-8C92-6E4FFCA5BEF6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5" name="Text Box 453">
          <a:extLst>
            <a:ext uri="{FF2B5EF4-FFF2-40B4-BE49-F238E27FC236}">
              <a16:creationId xmlns:a16="http://schemas.microsoft.com/office/drawing/2014/main" id="{FBF32598-3DBF-499E-8069-FACAEF5082B2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6" name="Text Box 453">
          <a:extLst>
            <a:ext uri="{FF2B5EF4-FFF2-40B4-BE49-F238E27FC236}">
              <a16:creationId xmlns:a16="http://schemas.microsoft.com/office/drawing/2014/main" id="{9FFFB6EE-3CCC-4001-919D-6159BA254A86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337" name="Text Box 453">
          <a:extLst>
            <a:ext uri="{FF2B5EF4-FFF2-40B4-BE49-F238E27FC236}">
              <a16:creationId xmlns:a16="http://schemas.microsoft.com/office/drawing/2014/main" id="{74764675-0EDB-44C4-80C1-4896824F9425}"/>
            </a:ext>
          </a:extLst>
        </xdr:cNvPr>
        <xdr:cNvSpPr txBox="1">
          <a:spLocks noChangeArrowheads="1"/>
        </xdr:cNvSpPr>
      </xdr:nvSpPr>
      <xdr:spPr bwMode="auto">
        <a:xfrm>
          <a:off x="8991600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338" name="Text Box 453">
          <a:extLst>
            <a:ext uri="{FF2B5EF4-FFF2-40B4-BE49-F238E27FC236}">
              <a16:creationId xmlns:a16="http://schemas.microsoft.com/office/drawing/2014/main" id="{CFD39F4F-F111-40E8-945D-463EE57EF2C5}"/>
            </a:ext>
          </a:extLst>
        </xdr:cNvPr>
        <xdr:cNvSpPr txBox="1">
          <a:spLocks noChangeArrowheads="1"/>
        </xdr:cNvSpPr>
      </xdr:nvSpPr>
      <xdr:spPr bwMode="auto">
        <a:xfrm>
          <a:off x="8991600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339" name="Text Box 453">
          <a:extLst>
            <a:ext uri="{FF2B5EF4-FFF2-40B4-BE49-F238E27FC236}">
              <a16:creationId xmlns:a16="http://schemas.microsoft.com/office/drawing/2014/main" id="{EB7C6FD9-65D9-4FFF-9630-81E217780F19}"/>
            </a:ext>
          </a:extLst>
        </xdr:cNvPr>
        <xdr:cNvSpPr txBox="1">
          <a:spLocks noChangeArrowheads="1"/>
        </xdr:cNvSpPr>
      </xdr:nvSpPr>
      <xdr:spPr bwMode="auto">
        <a:xfrm>
          <a:off x="8991600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340" name="Text Box 453">
          <a:extLst>
            <a:ext uri="{FF2B5EF4-FFF2-40B4-BE49-F238E27FC236}">
              <a16:creationId xmlns:a16="http://schemas.microsoft.com/office/drawing/2014/main" id="{233E614C-0768-46E8-B9A5-46AA91314BB0}"/>
            </a:ext>
          </a:extLst>
        </xdr:cNvPr>
        <xdr:cNvSpPr txBox="1">
          <a:spLocks noChangeArrowheads="1"/>
        </xdr:cNvSpPr>
      </xdr:nvSpPr>
      <xdr:spPr bwMode="auto">
        <a:xfrm>
          <a:off x="8991600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341" name="Text Box 453">
          <a:extLst>
            <a:ext uri="{FF2B5EF4-FFF2-40B4-BE49-F238E27FC236}">
              <a16:creationId xmlns:a16="http://schemas.microsoft.com/office/drawing/2014/main" id="{171C8389-AD4C-40EC-A0CA-F5AC3D749234}"/>
            </a:ext>
          </a:extLst>
        </xdr:cNvPr>
        <xdr:cNvSpPr txBox="1">
          <a:spLocks noChangeArrowheads="1"/>
        </xdr:cNvSpPr>
      </xdr:nvSpPr>
      <xdr:spPr bwMode="auto">
        <a:xfrm>
          <a:off x="8991600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342" name="Text Box 453">
          <a:extLst>
            <a:ext uri="{FF2B5EF4-FFF2-40B4-BE49-F238E27FC236}">
              <a16:creationId xmlns:a16="http://schemas.microsoft.com/office/drawing/2014/main" id="{D82B660A-E30E-4B8D-B793-B048705A9DA5}"/>
            </a:ext>
          </a:extLst>
        </xdr:cNvPr>
        <xdr:cNvSpPr txBox="1">
          <a:spLocks noChangeArrowheads="1"/>
        </xdr:cNvSpPr>
      </xdr:nvSpPr>
      <xdr:spPr bwMode="auto">
        <a:xfrm>
          <a:off x="8991600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343" name="Text Box 453">
          <a:extLst>
            <a:ext uri="{FF2B5EF4-FFF2-40B4-BE49-F238E27FC236}">
              <a16:creationId xmlns:a16="http://schemas.microsoft.com/office/drawing/2014/main" id="{A489647F-150B-4171-9D89-1CF0414C3D7C}"/>
            </a:ext>
          </a:extLst>
        </xdr:cNvPr>
        <xdr:cNvSpPr txBox="1">
          <a:spLocks noChangeArrowheads="1"/>
        </xdr:cNvSpPr>
      </xdr:nvSpPr>
      <xdr:spPr bwMode="auto">
        <a:xfrm>
          <a:off x="8991600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344" name="Text Box 453">
          <a:extLst>
            <a:ext uri="{FF2B5EF4-FFF2-40B4-BE49-F238E27FC236}">
              <a16:creationId xmlns:a16="http://schemas.microsoft.com/office/drawing/2014/main" id="{B79B77A2-BAED-42D9-B463-EF0CF5920E2B}"/>
            </a:ext>
          </a:extLst>
        </xdr:cNvPr>
        <xdr:cNvSpPr txBox="1">
          <a:spLocks noChangeArrowheads="1"/>
        </xdr:cNvSpPr>
      </xdr:nvSpPr>
      <xdr:spPr bwMode="auto">
        <a:xfrm>
          <a:off x="8991600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345" name="Text Box 453">
          <a:extLst>
            <a:ext uri="{FF2B5EF4-FFF2-40B4-BE49-F238E27FC236}">
              <a16:creationId xmlns:a16="http://schemas.microsoft.com/office/drawing/2014/main" id="{F5CE7A85-8591-45AF-9046-8E0B5BB01A92}"/>
            </a:ext>
          </a:extLst>
        </xdr:cNvPr>
        <xdr:cNvSpPr txBox="1">
          <a:spLocks noChangeArrowheads="1"/>
        </xdr:cNvSpPr>
      </xdr:nvSpPr>
      <xdr:spPr bwMode="auto">
        <a:xfrm>
          <a:off x="8991600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6" name="Text Box 453">
          <a:extLst>
            <a:ext uri="{FF2B5EF4-FFF2-40B4-BE49-F238E27FC236}">
              <a16:creationId xmlns:a16="http://schemas.microsoft.com/office/drawing/2014/main" id="{730A1134-CC3C-4D7B-A436-B97EB0EBE36F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7" name="Text Box 453">
          <a:extLst>
            <a:ext uri="{FF2B5EF4-FFF2-40B4-BE49-F238E27FC236}">
              <a16:creationId xmlns:a16="http://schemas.microsoft.com/office/drawing/2014/main" id="{8BD8117B-5697-4617-8A90-7F0D373E3159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8" name="Text Box 453">
          <a:extLst>
            <a:ext uri="{FF2B5EF4-FFF2-40B4-BE49-F238E27FC236}">
              <a16:creationId xmlns:a16="http://schemas.microsoft.com/office/drawing/2014/main" id="{B5A8F464-7097-483E-B369-C51131F312D5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9" name="Text Box 453">
          <a:extLst>
            <a:ext uri="{FF2B5EF4-FFF2-40B4-BE49-F238E27FC236}">
              <a16:creationId xmlns:a16="http://schemas.microsoft.com/office/drawing/2014/main" id="{F82A9866-D429-458F-BD11-EDBC52F60DF7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0" name="Text Box 453">
          <a:extLst>
            <a:ext uri="{FF2B5EF4-FFF2-40B4-BE49-F238E27FC236}">
              <a16:creationId xmlns:a16="http://schemas.microsoft.com/office/drawing/2014/main" id="{F85A0C83-926A-4D84-8F51-D1EE68F9F93C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1" name="Text Box 453">
          <a:extLst>
            <a:ext uri="{FF2B5EF4-FFF2-40B4-BE49-F238E27FC236}">
              <a16:creationId xmlns:a16="http://schemas.microsoft.com/office/drawing/2014/main" id="{9E6C3420-9B1A-4E27-A2C6-153FC6AC40A6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2" name="Text Box 453">
          <a:extLst>
            <a:ext uri="{FF2B5EF4-FFF2-40B4-BE49-F238E27FC236}">
              <a16:creationId xmlns:a16="http://schemas.microsoft.com/office/drawing/2014/main" id="{13C16ED6-20EE-4956-89C5-E3FF1A4A1007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3" name="Text Box 453">
          <a:extLst>
            <a:ext uri="{FF2B5EF4-FFF2-40B4-BE49-F238E27FC236}">
              <a16:creationId xmlns:a16="http://schemas.microsoft.com/office/drawing/2014/main" id="{7BCF1F30-0639-408D-9CFB-9544855D7B81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28</xdr:row>
      <xdr:rowOff>0</xdr:rowOff>
    </xdr:from>
    <xdr:ext cx="114300" cy="28575"/>
    <xdr:sp macro="" textlink="">
      <xdr:nvSpPr>
        <xdr:cNvPr id="354" name="Text Box 453">
          <a:extLst>
            <a:ext uri="{FF2B5EF4-FFF2-40B4-BE49-F238E27FC236}">
              <a16:creationId xmlns:a16="http://schemas.microsoft.com/office/drawing/2014/main" id="{D1470EDA-7B78-48E8-B17C-4870E66658E4}"/>
            </a:ext>
          </a:extLst>
        </xdr:cNvPr>
        <xdr:cNvSpPr txBox="1">
          <a:spLocks noChangeArrowheads="1"/>
        </xdr:cNvSpPr>
      </xdr:nvSpPr>
      <xdr:spPr bwMode="auto">
        <a:xfrm>
          <a:off x="747395" y="5693071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5" name="Text Box 453">
          <a:extLst>
            <a:ext uri="{FF2B5EF4-FFF2-40B4-BE49-F238E27FC236}">
              <a16:creationId xmlns:a16="http://schemas.microsoft.com/office/drawing/2014/main" id="{1FBBE8BA-5A08-4A3B-99A2-DBE35F2EDC3B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56" name="Text Box 449">
          <a:extLst>
            <a:ext uri="{FF2B5EF4-FFF2-40B4-BE49-F238E27FC236}">
              <a16:creationId xmlns:a16="http://schemas.microsoft.com/office/drawing/2014/main" id="{AB91BCEF-203F-4179-A400-445C99ACC359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57" name="Text Box 450">
          <a:extLst>
            <a:ext uri="{FF2B5EF4-FFF2-40B4-BE49-F238E27FC236}">
              <a16:creationId xmlns:a16="http://schemas.microsoft.com/office/drawing/2014/main" id="{38FEC891-A120-4B6F-B09A-37D7A83ABF1A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58" name="Text Box 451">
          <a:extLst>
            <a:ext uri="{FF2B5EF4-FFF2-40B4-BE49-F238E27FC236}">
              <a16:creationId xmlns:a16="http://schemas.microsoft.com/office/drawing/2014/main" id="{BD332148-D6D6-4664-96F6-B62203273BAD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59" name="Text Box 452">
          <a:extLst>
            <a:ext uri="{FF2B5EF4-FFF2-40B4-BE49-F238E27FC236}">
              <a16:creationId xmlns:a16="http://schemas.microsoft.com/office/drawing/2014/main" id="{C8FC2237-7E6D-4C40-A02C-EDC01BF96AA6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60" name="Text Box 453">
          <a:extLst>
            <a:ext uri="{FF2B5EF4-FFF2-40B4-BE49-F238E27FC236}">
              <a16:creationId xmlns:a16="http://schemas.microsoft.com/office/drawing/2014/main" id="{D395299F-0690-4D9F-950C-AC29A57067D4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61" name="Text Box 454">
          <a:extLst>
            <a:ext uri="{FF2B5EF4-FFF2-40B4-BE49-F238E27FC236}">
              <a16:creationId xmlns:a16="http://schemas.microsoft.com/office/drawing/2014/main" id="{4337FB65-2C39-433F-9561-48308B6E17C2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62" name="Text Box 455">
          <a:extLst>
            <a:ext uri="{FF2B5EF4-FFF2-40B4-BE49-F238E27FC236}">
              <a16:creationId xmlns:a16="http://schemas.microsoft.com/office/drawing/2014/main" id="{E5F26B53-D914-439C-B397-00F96D11A7C9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63" name="Text Box 449">
          <a:extLst>
            <a:ext uri="{FF2B5EF4-FFF2-40B4-BE49-F238E27FC236}">
              <a16:creationId xmlns:a16="http://schemas.microsoft.com/office/drawing/2014/main" id="{D290C7F3-EC89-4043-9C4F-BCEC1D0E64B8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64" name="Text Box 450">
          <a:extLst>
            <a:ext uri="{FF2B5EF4-FFF2-40B4-BE49-F238E27FC236}">
              <a16:creationId xmlns:a16="http://schemas.microsoft.com/office/drawing/2014/main" id="{C738D5D6-1DCB-4C9E-9FE1-7AABFC548E32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65" name="Text Box 451">
          <a:extLst>
            <a:ext uri="{FF2B5EF4-FFF2-40B4-BE49-F238E27FC236}">
              <a16:creationId xmlns:a16="http://schemas.microsoft.com/office/drawing/2014/main" id="{5D8C6CEE-2FC8-4B96-BCD5-DB17EAB7BDFE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66" name="Text Box 452">
          <a:extLst>
            <a:ext uri="{FF2B5EF4-FFF2-40B4-BE49-F238E27FC236}">
              <a16:creationId xmlns:a16="http://schemas.microsoft.com/office/drawing/2014/main" id="{6D80F4A0-954A-4A41-8D85-9BF97AF6D90D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67" name="Text Box 453">
          <a:extLst>
            <a:ext uri="{FF2B5EF4-FFF2-40B4-BE49-F238E27FC236}">
              <a16:creationId xmlns:a16="http://schemas.microsoft.com/office/drawing/2014/main" id="{F60918C6-E059-435F-A09A-D0455BBF0C37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68" name="Text Box 454">
          <a:extLst>
            <a:ext uri="{FF2B5EF4-FFF2-40B4-BE49-F238E27FC236}">
              <a16:creationId xmlns:a16="http://schemas.microsoft.com/office/drawing/2014/main" id="{C211A121-2EDA-4FE3-A097-E89710B30F56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69" name="Text Box 455">
          <a:extLst>
            <a:ext uri="{FF2B5EF4-FFF2-40B4-BE49-F238E27FC236}">
              <a16:creationId xmlns:a16="http://schemas.microsoft.com/office/drawing/2014/main" id="{D7ED9447-14FC-4830-A3FF-03B370F6371F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0" name="Text Box 449">
          <a:extLst>
            <a:ext uri="{FF2B5EF4-FFF2-40B4-BE49-F238E27FC236}">
              <a16:creationId xmlns:a16="http://schemas.microsoft.com/office/drawing/2014/main" id="{56823BFC-9799-4004-9630-9535949DB1F4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1" name="Text Box 450">
          <a:extLst>
            <a:ext uri="{FF2B5EF4-FFF2-40B4-BE49-F238E27FC236}">
              <a16:creationId xmlns:a16="http://schemas.microsoft.com/office/drawing/2014/main" id="{275973CC-9966-4020-9E3A-22C0964AC06D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2" name="Text Box 451">
          <a:extLst>
            <a:ext uri="{FF2B5EF4-FFF2-40B4-BE49-F238E27FC236}">
              <a16:creationId xmlns:a16="http://schemas.microsoft.com/office/drawing/2014/main" id="{F91C3D84-E2B9-4CC5-85FB-0895C3B6799B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3" name="Text Box 452">
          <a:extLst>
            <a:ext uri="{FF2B5EF4-FFF2-40B4-BE49-F238E27FC236}">
              <a16:creationId xmlns:a16="http://schemas.microsoft.com/office/drawing/2014/main" id="{B807D4D4-E343-4FA0-BF9C-FF9EF784AC2F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4" name="Text Box 453">
          <a:extLst>
            <a:ext uri="{FF2B5EF4-FFF2-40B4-BE49-F238E27FC236}">
              <a16:creationId xmlns:a16="http://schemas.microsoft.com/office/drawing/2014/main" id="{2940E485-827E-4CFD-B5DD-7758BE5806AE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5" name="Text Box 454">
          <a:extLst>
            <a:ext uri="{FF2B5EF4-FFF2-40B4-BE49-F238E27FC236}">
              <a16:creationId xmlns:a16="http://schemas.microsoft.com/office/drawing/2014/main" id="{1DD6F0EB-D179-458A-88DF-01546E503F7C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6" name="Text Box 455">
          <a:extLst>
            <a:ext uri="{FF2B5EF4-FFF2-40B4-BE49-F238E27FC236}">
              <a16:creationId xmlns:a16="http://schemas.microsoft.com/office/drawing/2014/main" id="{97450AC6-CFC2-4085-AE96-DBDE90DB3841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7" name="Text Box 449">
          <a:extLst>
            <a:ext uri="{FF2B5EF4-FFF2-40B4-BE49-F238E27FC236}">
              <a16:creationId xmlns:a16="http://schemas.microsoft.com/office/drawing/2014/main" id="{94A4FEDF-57E6-4C06-9C8E-6F3FC7987CCD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8" name="Text Box 450">
          <a:extLst>
            <a:ext uri="{FF2B5EF4-FFF2-40B4-BE49-F238E27FC236}">
              <a16:creationId xmlns:a16="http://schemas.microsoft.com/office/drawing/2014/main" id="{A4FB92E7-4E95-4B7B-AFBB-59BAD0272686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9" name="Text Box 451">
          <a:extLst>
            <a:ext uri="{FF2B5EF4-FFF2-40B4-BE49-F238E27FC236}">
              <a16:creationId xmlns:a16="http://schemas.microsoft.com/office/drawing/2014/main" id="{D168679F-DE50-4DA3-A5EF-485BAA273A7D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0" name="Text Box 452">
          <a:extLst>
            <a:ext uri="{FF2B5EF4-FFF2-40B4-BE49-F238E27FC236}">
              <a16:creationId xmlns:a16="http://schemas.microsoft.com/office/drawing/2014/main" id="{CE1438BA-5F5E-467D-8722-B5B68381E729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1" name="Text Box 453">
          <a:extLst>
            <a:ext uri="{FF2B5EF4-FFF2-40B4-BE49-F238E27FC236}">
              <a16:creationId xmlns:a16="http://schemas.microsoft.com/office/drawing/2014/main" id="{C8F81448-E471-47E3-B8D4-74099ACC0CB8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2" name="Text Box 454">
          <a:extLst>
            <a:ext uri="{FF2B5EF4-FFF2-40B4-BE49-F238E27FC236}">
              <a16:creationId xmlns:a16="http://schemas.microsoft.com/office/drawing/2014/main" id="{6A16B9E1-A672-40AA-AD25-216AD6C5DF81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3" name="Text Box 455">
          <a:extLst>
            <a:ext uri="{FF2B5EF4-FFF2-40B4-BE49-F238E27FC236}">
              <a16:creationId xmlns:a16="http://schemas.microsoft.com/office/drawing/2014/main" id="{3EBE9439-4A57-4CFB-B425-123DACC56E96}"/>
            </a:ext>
          </a:extLst>
        </xdr:cNvPr>
        <xdr:cNvSpPr txBox="1">
          <a:spLocks noChangeArrowheads="1"/>
        </xdr:cNvSpPr>
      </xdr:nvSpPr>
      <xdr:spPr bwMode="auto">
        <a:xfrm>
          <a:off x="746760" y="33246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84" name="Text Box 453">
          <a:extLst>
            <a:ext uri="{FF2B5EF4-FFF2-40B4-BE49-F238E27FC236}">
              <a16:creationId xmlns:a16="http://schemas.microsoft.com/office/drawing/2014/main" id="{3C98E1A2-ADDD-4F56-89B5-2A6746957EA0}"/>
            </a:ext>
          </a:extLst>
        </xdr:cNvPr>
        <xdr:cNvSpPr txBox="1">
          <a:spLocks noChangeArrowheads="1"/>
        </xdr:cNvSpPr>
      </xdr:nvSpPr>
      <xdr:spPr bwMode="auto">
        <a:xfrm>
          <a:off x="744855" y="428853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5" name="Text Box 449">
          <a:extLst>
            <a:ext uri="{FF2B5EF4-FFF2-40B4-BE49-F238E27FC236}">
              <a16:creationId xmlns:a16="http://schemas.microsoft.com/office/drawing/2014/main" id="{11B90B30-5ADD-4935-8092-552F9FAA98C2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6" name="Text Box 450">
          <a:extLst>
            <a:ext uri="{FF2B5EF4-FFF2-40B4-BE49-F238E27FC236}">
              <a16:creationId xmlns:a16="http://schemas.microsoft.com/office/drawing/2014/main" id="{DBB58874-5A75-4B38-A9E6-D5AF97C428E5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7" name="Text Box 451">
          <a:extLst>
            <a:ext uri="{FF2B5EF4-FFF2-40B4-BE49-F238E27FC236}">
              <a16:creationId xmlns:a16="http://schemas.microsoft.com/office/drawing/2014/main" id="{5C29A4ED-7669-4DF5-A963-8197EE4222E0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8" name="Text Box 452">
          <a:extLst>
            <a:ext uri="{FF2B5EF4-FFF2-40B4-BE49-F238E27FC236}">
              <a16:creationId xmlns:a16="http://schemas.microsoft.com/office/drawing/2014/main" id="{873A657E-E082-4CE0-813E-069D30B6A364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9" name="Text Box 453">
          <a:extLst>
            <a:ext uri="{FF2B5EF4-FFF2-40B4-BE49-F238E27FC236}">
              <a16:creationId xmlns:a16="http://schemas.microsoft.com/office/drawing/2014/main" id="{61E79915-4194-4DAA-A748-AACF90FB6D29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0" name="Text Box 454">
          <a:extLst>
            <a:ext uri="{FF2B5EF4-FFF2-40B4-BE49-F238E27FC236}">
              <a16:creationId xmlns:a16="http://schemas.microsoft.com/office/drawing/2014/main" id="{B53E45C6-D36C-4174-9966-63356FB5A12D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1" name="Text Box 455">
          <a:extLst>
            <a:ext uri="{FF2B5EF4-FFF2-40B4-BE49-F238E27FC236}">
              <a16:creationId xmlns:a16="http://schemas.microsoft.com/office/drawing/2014/main" id="{AC07EDE1-9295-49FB-8CDF-7E213624ED2B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2" name="Text Box 449">
          <a:extLst>
            <a:ext uri="{FF2B5EF4-FFF2-40B4-BE49-F238E27FC236}">
              <a16:creationId xmlns:a16="http://schemas.microsoft.com/office/drawing/2014/main" id="{55C78363-98DB-41FA-AA6F-188954649515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3" name="Text Box 450">
          <a:extLst>
            <a:ext uri="{FF2B5EF4-FFF2-40B4-BE49-F238E27FC236}">
              <a16:creationId xmlns:a16="http://schemas.microsoft.com/office/drawing/2014/main" id="{A58C3B5E-383A-48EA-9E39-4CD8E915FEF6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4" name="Text Box 451">
          <a:extLst>
            <a:ext uri="{FF2B5EF4-FFF2-40B4-BE49-F238E27FC236}">
              <a16:creationId xmlns:a16="http://schemas.microsoft.com/office/drawing/2014/main" id="{31DBD100-5A7D-4284-A173-1221C2747DCA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5" name="Text Box 452">
          <a:extLst>
            <a:ext uri="{FF2B5EF4-FFF2-40B4-BE49-F238E27FC236}">
              <a16:creationId xmlns:a16="http://schemas.microsoft.com/office/drawing/2014/main" id="{2593AEEE-6EA4-4D9F-8FC1-AF623BC6DF8E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6" name="Text Box 453">
          <a:extLst>
            <a:ext uri="{FF2B5EF4-FFF2-40B4-BE49-F238E27FC236}">
              <a16:creationId xmlns:a16="http://schemas.microsoft.com/office/drawing/2014/main" id="{CD1B117F-B7F2-4C2C-BCE5-E4B056E0CE0D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7" name="Text Box 454">
          <a:extLst>
            <a:ext uri="{FF2B5EF4-FFF2-40B4-BE49-F238E27FC236}">
              <a16:creationId xmlns:a16="http://schemas.microsoft.com/office/drawing/2014/main" id="{43704941-F5E3-4CB0-95E2-B3431F801EBA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8" name="Text Box 455">
          <a:extLst>
            <a:ext uri="{FF2B5EF4-FFF2-40B4-BE49-F238E27FC236}">
              <a16:creationId xmlns:a16="http://schemas.microsoft.com/office/drawing/2014/main" id="{CD4337DF-028E-49CC-B5BD-9CB220331519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9" name="Text Box 449">
          <a:extLst>
            <a:ext uri="{FF2B5EF4-FFF2-40B4-BE49-F238E27FC236}">
              <a16:creationId xmlns:a16="http://schemas.microsoft.com/office/drawing/2014/main" id="{C01F4049-DEE6-47A2-A58D-431FDA53CCF3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0" name="Text Box 450">
          <a:extLst>
            <a:ext uri="{FF2B5EF4-FFF2-40B4-BE49-F238E27FC236}">
              <a16:creationId xmlns:a16="http://schemas.microsoft.com/office/drawing/2014/main" id="{70471926-5C64-4A4F-A787-489B57D2F21E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1" name="Text Box 451">
          <a:extLst>
            <a:ext uri="{FF2B5EF4-FFF2-40B4-BE49-F238E27FC236}">
              <a16:creationId xmlns:a16="http://schemas.microsoft.com/office/drawing/2014/main" id="{44E15029-4695-47D3-BDD8-1AEBB7EC4D5A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2" name="Text Box 452">
          <a:extLst>
            <a:ext uri="{FF2B5EF4-FFF2-40B4-BE49-F238E27FC236}">
              <a16:creationId xmlns:a16="http://schemas.microsoft.com/office/drawing/2014/main" id="{13493B5A-7F5A-4485-8014-41720BF98C85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3" name="Text Box 453">
          <a:extLst>
            <a:ext uri="{FF2B5EF4-FFF2-40B4-BE49-F238E27FC236}">
              <a16:creationId xmlns:a16="http://schemas.microsoft.com/office/drawing/2014/main" id="{3D980429-C61E-4321-BA6E-01F1B26B1A44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4" name="Text Box 454">
          <a:extLst>
            <a:ext uri="{FF2B5EF4-FFF2-40B4-BE49-F238E27FC236}">
              <a16:creationId xmlns:a16="http://schemas.microsoft.com/office/drawing/2014/main" id="{B1B99FF6-8F66-4A68-9F3F-A70A6592A9B4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5" name="Text Box 455">
          <a:extLst>
            <a:ext uri="{FF2B5EF4-FFF2-40B4-BE49-F238E27FC236}">
              <a16:creationId xmlns:a16="http://schemas.microsoft.com/office/drawing/2014/main" id="{3910E458-2E8B-41BB-B01B-7B280423C0F4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6" name="Text Box 449">
          <a:extLst>
            <a:ext uri="{FF2B5EF4-FFF2-40B4-BE49-F238E27FC236}">
              <a16:creationId xmlns:a16="http://schemas.microsoft.com/office/drawing/2014/main" id="{C9608046-9E88-43FF-BBE8-DC77E8A6CC69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7" name="Text Box 450">
          <a:extLst>
            <a:ext uri="{FF2B5EF4-FFF2-40B4-BE49-F238E27FC236}">
              <a16:creationId xmlns:a16="http://schemas.microsoft.com/office/drawing/2014/main" id="{0E4176B5-6921-4E83-A2D8-A2205C3E2211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8" name="Text Box 451">
          <a:extLst>
            <a:ext uri="{FF2B5EF4-FFF2-40B4-BE49-F238E27FC236}">
              <a16:creationId xmlns:a16="http://schemas.microsoft.com/office/drawing/2014/main" id="{F46ABBC1-B26E-4ED3-9B74-55DEB370308C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9" name="Text Box 452">
          <a:extLst>
            <a:ext uri="{FF2B5EF4-FFF2-40B4-BE49-F238E27FC236}">
              <a16:creationId xmlns:a16="http://schemas.microsoft.com/office/drawing/2014/main" id="{1F431289-1C59-4510-9C31-662183F52C8B}"/>
            </a:ext>
          </a:extLst>
        </xdr:cNvPr>
        <xdr:cNvSpPr txBox="1">
          <a:spLocks noChangeArrowheads="1"/>
        </xdr:cNvSpPr>
      </xdr:nvSpPr>
      <xdr:spPr bwMode="auto">
        <a:xfrm>
          <a:off x="746760" y="468172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10" name="Text Box 453">
          <a:extLst>
            <a:ext uri="{FF2B5EF4-FFF2-40B4-BE49-F238E27FC236}">
              <a16:creationId xmlns:a16="http://schemas.microsoft.com/office/drawing/2014/main" id="{78341DD9-ABA9-416A-99BE-2ACB7E19EB5C}"/>
            </a:ext>
          </a:extLst>
        </xdr:cNvPr>
        <xdr:cNvSpPr txBox="1">
          <a:spLocks noChangeArrowheads="1"/>
        </xdr:cNvSpPr>
      </xdr:nvSpPr>
      <xdr:spPr bwMode="auto">
        <a:xfrm>
          <a:off x="744855" y="473887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11" name="Text Box 453">
          <a:extLst>
            <a:ext uri="{FF2B5EF4-FFF2-40B4-BE49-F238E27FC236}">
              <a16:creationId xmlns:a16="http://schemas.microsoft.com/office/drawing/2014/main" id="{7702DADC-3FEA-4E2C-8C76-A67B60748D28}"/>
            </a:ext>
          </a:extLst>
        </xdr:cNvPr>
        <xdr:cNvSpPr txBox="1">
          <a:spLocks noChangeArrowheads="1"/>
        </xdr:cNvSpPr>
      </xdr:nvSpPr>
      <xdr:spPr bwMode="auto">
        <a:xfrm>
          <a:off x="744855" y="477697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12" name="Text Box 453">
          <a:extLst>
            <a:ext uri="{FF2B5EF4-FFF2-40B4-BE49-F238E27FC236}">
              <a16:creationId xmlns:a16="http://schemas.microsoft.com/office/drawing/2014/main" id="{CD68F02F-3040-4598-A86C-B169EB8D0D27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13" name="Text Box 453">
          <a:extLst>
            <a:ext uri="{FF2B5EF4-FFF2-40B4-BE49-F238E27FC236}">
              <a16:creationId xmlns:a16="http://schemas.microsoft.com/office/drawing/2014/main" id="{2110D150-5583-4CC5-B440-EB8ED4F84107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14" name="Text Box 453">
          <a:extLst>
            <a:ext uri="{FF2B5EF4-FFF2-40B4-BE49-F238E27FC236}">
              <a16:creationId xmlns:a16="http://schemas.microsoft.com/office/drawing/2014/main" id="{6DFAD87D-6117-468F-BC1E-08B7F35546DA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15" name="Text Box 453">
          <a:extLst>
            <a:ext uri="{FF2B5EF4-FFF2-40B4-BE49-F238E27FC236}">
              <a16:creationId xmlns:a16="http://schemas.microsoft.com/office/drawing/2014/main" id="{85E05AD2-3DEB-4F0A-BA4A-0699C22C58AA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16" name="Text Box 453">
          <a:extLst>
            <a:ext uri="{FF2B5EF4-FFF2-40B4-BE49-F238E27FC236}">
              <a16:creationId xmlns:a16="http://schemas.microsoft.com/office/drawing/2014/main" id="{1F019CC0-D14A-4C2F-A826-61FABCEAFB0E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17" name="Text Box 453">
          <a:extLst>
            <a:ext uri="{FF2B5EF4-FFF2-40B4-BE49-F238E27FC236}">
              <a16:creationId xmlns:a16="http://schemas.microsoft.com/office/drawing/2014/main" id="{7E7B0C71-006E-4584-8AC6-9857E2F97308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18" name="Text Box 453">
          <a:extLst>
            <a:ext uri="{FF2B5EF4-FFF2-40B4-BE49-F238E27FC236}">
              <a16:creationId xmlns:a16="http://schemas.microsoft.com/office/drawing/2014/main" id="{589AC9AD-C710-4AA7-B80F-32F3F2A8DCE8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19" name="Text Box 453">
          <a:extLst>
            <a:ext uri="{FF2B5EF4-FFF2-40B4-BE49-F238E27FC236}">
              <a16:creationId xmlns:a16="http://schemas.microsoft.com/office/drawing/2014/main" id="{52C06393-4E12-4054-9299-07993FCFEB27}"/>
            </a:ext>
          </a:extLst>
        </xdr:cNvPr>
        <xdr:cNvSpPr txBox="1">
          <a:spLocks noChangeArrowheads="1"/>
        </xdr:cNvSpPr>
      </xdr:nvSpPr>
      <xdr:spPr bwMode="auto">
        <a:xfrm>
          <a:off x="744855" y="5283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20" name="Text Box 453">
          <a:extLst>
            <a:ext uri="{FF2B5EF4-FFF2-40B4-BE49-F238E27FC236}">
              <a16:creationId xmlns:a16="http://schemas.microsoft.com/office/drawing/2014/main" id="{02C7DB67-75DF-4748-A775-5AEFD567BF35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21" name="Text Box 453">
          <a:extLst>
            <a:ext uri="{FF2B5EF4-FFF2-40B4-BE49-F238E27FC236}">
              <a16:creationId xmlns:a16="http://schemas.microsoft.com/office/drawing/2014/main" id="{782BE2F5-3186-4168-8F81-6DEEE82EBD53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22" name="Text Box 453">
          <a:extLst>
            <a:ext uri="{FF2B5EF4-FFF2-40B4-BE49-F238E27FC236}">
              <a16:creationId xmlns:a16="http://schemas.microsoft.com/office/drawing/2014/main" id="{2E929885-E0C9-4076-943D-EE62870DE82B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23" name="Text Box 453">
          <a:extLst>
            <a:ext uri="{FF2B5EF4-FFF2-40B4-BE49-F238E27FC236}">
              <a16:creationId xmlns:a16="http://schemas.microsoft.com/office/drawing/2014/main" id="{697D362F-18BC-405F-8D2B-C1925791FDA7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24" name="Text Box 453">
          <a:extLst>
            <a:ext uri="{FF2B5EF4-FFF2-40B4-BE49-F238E27FC236}">
              <a16:creationId xmlns:a16="http://schemas.microsoft.com/office/drawing/2014/main" id="{9D34E44C-1E4B-4D47-843A-2B5362DB6C6F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25" name="Text Box 453">
          <a:extLst>
            <a:ext uri="{FF2B5EF4-FFF2-40B4-BE49-F238E27FC236}">
              <a16:creationId xmlns:a16="http://schemas.microsoft.com/office/drawing/2014/main" id="{E17EA369-63D7-449E-A600-9FE9D50438BE}"/>
            </a:ext>
          </a:extLst>
        </xdr:cNvPr>
        <xdr:cNvSpPr txBox="1">
          <a:spLocks noChangeArrowheads="1"/>
        </xdr:cNvSpPr>
      </xdr:nvSpPr>
      <xdr:spPr bwMode="auto">
        <a:xfrm>
          <a:off x="744855" y="5283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26" name="Text Box 453">
          <a:extLst>
            <a:ext uri="{FF2B5EF4-FFF2-40B4-BE49-F238E27FC236}">
              <a16:creationId xmlns:a16="http://schemas.microsoft.com/office/drawing/2014/main" id="{52B22E66-6F04-4EF0-AB28-6B6F0687D223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27" name="Text Box 453">
          <a:extLst>
            <a:ext uri="{FF2B5EF4-FFF2-40B4-BE49-F238E27FC236}">
              <a16:creationId xmlns:a16="http://schemas.microsoft.com/office/drawing/2014/main" id="{950A91F7-2BE8-475E-99B0-7A832C28147B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28" name="Text Box 453">
          <a:extLst>
            <a:ext uri="{FF2B5EF4-FFF2-40B4-BE49-F238E27FC236}">
              <a16:creationId xmlns:a16="http://schemas.microsoft.com/office/drawing/2014/main" id="{2E61B417-189B-44BD-9846-F9807230E0AF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29" name="Text Box 453">
          <a:extLst>
            <a:ext uri="{FF2B5EF4-FFF2-40B4-BE49-F238E27FC236}">
              <a16:creationId xmlns:a16="http://schemas.microsoft.com/office/drawing/2014/main" id="{BC8B10A1-8ED5-445C-8700-25E476709D92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30" name="Text Box 453">
          <a:extLst>
            <a:ext uri="{FF2B5EF4-FFF2-40B4-BE49-F238E27FC236}">
              <a16:creationId xmlns:a16="http://schemas.microsoft.com/office/drawing/2014/main" id="{DC7604F1-0F9B-4A38-9BC8-CD7F41CEF862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31" name="Text Box 453">
          <a:extLst>
            <a:ext uri="{FF2B5EF4-FFF2-40B4-BE49-F238E27FC236}">
              <a16:creationId xmlns:a16="http://schemas.microsoft.com/office/drawing/2014/main" id="{A715FD5E-6A75-4CF9-B1F9-EA981C6F9738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32" name="Text Box 453">
          <a:extLst>
            <a:ext uri="{FF2B5EF4-FFF2-40B4-BE49-F238E27FC236}">
              <a16:creationId xmlns:a16="http://schemas.microsoft.com/office/drawing/2014/main" id="{94919B6D-A484-4792-A8C4-296E45529725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33" name="Text Box 453">
          <a:extLst>
            <a:ext uri="{FF2B5EF4-FFF2-40B4-BE49-F238E27FC236}">
              <a16:creationId xmlns:a16="http://schemas.microsoft.com/office/drawing/2014/main" id="{D5E9C79F-0ACF-4033-B841-CDD4AAA4BA9B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34" name="Text Box 453">
          <a:extLst>
            <a:ext uri="{FF2B5EF4-FFF2-40B4-BE49-F238E27FC236}">
              <a16:creationId xmlns:a16="http://schemas.microsoft.com/office/drawing/2014/main" id="{CA8F2803-55A8-4D42-9445-BB73B2F90886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35" name="Text Box 453">
          <a:extLst>
            <a:ext uri="{FF2B5EF4-FFF2-40B4-BE49-F238E27FC236}">
              <a16:creationId xmlns:a16="http://schemas.microsoft.com/office/drawing/2014/main" id="{1D1BF8C8-8C31-4006-8BFE-44368DCB6F7A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36" name="Text Box 453">
          <a:extLst>
            <a:ext uri="{FF2B5EF4-FFF2-40B4-BE49-F238E27FC236}">
              <a16:creationId xmlns:a16="http://schemas.microsoft.com/office/drawing/2014/main" id="{BA51B472-8DF2-4573-92EE-7A5574ED6395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37" name="Text Box 453">
          <a:extLst>
            <a:ext uri="{FF2B5EF4-FFF2-40B4-BE49-F238E27FC236}">
              <a16:creationId xmlns:a16="http://schemas.microsoft.com/office/drawing/2014/main" id="{CC8A485F-645B-4B40-B542-750A71BDAB97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438" name="Text Box 453">
          <a:extLst>
            <a:ext uri="{FF2B5EF4-FFF2-40B4-BE49-F238E27FC236}">
              <a16:creationId xmlns:a16="http://schemas.microsoft.com/office/drawing/2014/main" id="{3B38B14A-FFE9-4B3B-A372-18A7B9852766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719455</xdr:colOff>
      <xdr:row>28</xdr:row>
      <xdr:rowOff>0</xdr:rowOff>
    </xdr:from>
    <xdr:ext cx="114300" cy="28575"/>
    <xdr:sp macro="" textlink="">
      <xdr:nvSpPr>
        <xdr:cNvPr id="439" name="Text Box 453">
          <a:extLst>
            <a:ext uri="{FF2B5EF4-FFF2-40B4-BE49-F238E27FC236}">
              <a16:creationId xmlns:a16="http://schemas.microsoft.com/office/drawing/2014/main" id="{C3ABD871-7BAA-43D6-BD27-06763F2F867B}"/>
            </a:ext>
          </a:extLst>
        </xdr:cNvPr>
        <xdr:cNvSpPr txBox="1">
          <a:spLocks noChangeArrowheads="1"/>
        </xdr:cNvSpPr>
      </xdr:nvSpPr>
      <xdr:spPr bwMode="auto">
        <a:xfrm>
          <a:off x="719455" y="53679514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40" name="Text Box 453">
          <a:extLst>
            <a:ext uri="{FF2B5EF4-FFF2-40B4-BE49-F238E27FC236}">
              <a16:creationId xmlns:a16="http://schemas.microsoft.com/office/drawing/2014/main" id="{DE437DEE-F634-4CD3-8C40-B3E98A6FC20B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719455</xdr:colOff>
      <xdr:row>28</xdr:row>
      <xdr:rowOff>0</xdr:rowOff>
    </xdr:from>
    <xdr:ext cx="114300" cy="28575"/>
    <xdr:sp macro="" textlink="">
      <xdr:nvSpPr>
        <xdr:cNvPr id="441" name="Text Box 453">
          <a:extLst>
            <a:ext uri="{FF2B5EF4-FFF2-40B4-BE49-F238E27FC236}">
              <a16:creationId xmlns:a16="http://schemas.microsoft.com/office/drawing/2014/main" id="{F8AD180A-D6DF-4FD3-A363-B7D216BABAD7}"/>
            </a:ext>
          </a:extLst>
        </xdr:cNvPr>
        <xdr:cNvSpPr txBox="1">
          <a:spLocks noChangeArrowheads="1"/>
        </xdr:cNvSpPr>
      </xdr:nvSpPr>
      <xdr:spPr bwMode="auto">
        <a:xfrm>
          <a:off x="719455" y="5438224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727922</xdr:colOff>
      <xdr:row>28</xdr:row>
      <xdr:rowOff>0</xdr:rowOff>
    </xdr:from>
    <xdr:ext cx="114300" cy="28575"/>
    <xdr:sp macro="" textlink="">
      <xdr:nvSpPr>
        <xdr:cNvPr id="442" name="Text Box 453">
          <a:extLst>
            <a:ext uri="{FF2B5EF4-FFF2-40B4-BE49-F238E27FC236}">
              <a16:creationId xmlns:a16="http://schemas.microsoft.com/office/drawing/2014/main" id="{056037AA-F477-44E2-8930-B4FB7AF24F66}"/>
            </a:ext>
          </a:extLst>
        </xdr:cNvPr>
        <xdr:cNvSpPr txBox="1">
          <a:spLocks noChangeArrowheads="1"/>
        </xdr:cNvSpPr>
      </xdr:nvSpPr>
      <xdr:spPr bwMode="auto">
        <a:xfrm>
          <a:off x="727922" y="5431451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43" name="Text Box 453">
          <a:extLst>
            <a:ext uri="{FF2B5EF4-FFF2-40B4-BE49-F238E27FC236}">
              <a16:creationId xmlns:a16="http://schemas.microsoft.com/office/drawing/2014/main" id="{476551C9-95C5-4A37-BF05-94F2C02EC80F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44" name="Text Box 453">
          <a:extLst>
            <a:ext uri="{FF2B5EF4-FFF2-40B4-BE49-F238E27FC236}">
              <a16:creationId xmlns:a16="http://schemas.microsoft.com/office/drawing/2014/main" id="{4FCAEF40-4035-430D-9F60-AA8970A183FE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45" name="Text Box 453">
          <a:extLst>
            <a:ext uri="{FF2B5EF4-FFF2-40B4-BE49-F238E27FC236}">
              <a16:creationId xmlns:a16="http://schemas.microsoft.com/office/drawing/2014/main" id="{A58CE593-E66E-49FC-AB1F-09D3A9CB4394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46" name="Text Box 453">
          <a:extLst>
            <a:ext uri="{FF2B5EF4-FFF2-40B4-BE49-F238E27FC236}">
              <a16:creationId xmlns:a16="http://schemas.microsoft.com/office/drawing/2014/main" id="{C67E0E63-787D-4D0F-8F15-AD89789509C6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47" name="Text Box 453">
          <a:extLst>
            <a:ext uri="{FF2B5EF4-FFF2-40B4-BE49-F238E27FC236}">
              <a16:creationId xmlns:a16="http://schemas.microsoft.com/office/drawing/2014/main" id="{DAD9EE8C-5D1A-4C6A-B87D-C44D563491F3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48" name="Text Box 453">
          <a:extLst>
            <a:ext uri="{FF2B5EF4-FFF2-40B4-BE49-F238E27FC236}">
              <a16:creationId xmlns:a16="http://schemas.microsoft.com/office/drawing/2014/main" id="{143E091A-B520-4D27-BCBA-C1FECE801490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49" name="Text Box 453">
          <a:extLst>
            <a:ext uri="{FF2B5EF4-FFF2-40B4-BE49-F238E27FC236}">
              <a16:creationId xmlns:a16="http://schemas.microsoft.com/office/drawing/2014/main" id="{C72F011F-4F55-40F2-9BC6-AA333B814E89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50" name="Text Box 453">
          <a:extLst>
            <a:ext uri="{FF2B5EF4-FFF2-40B4-BE49-F238E27FC236}">
              <a16:creationId xmlns:a16="http://schemas.microsoft.com/office/drawing/2014/main" id="{882FF4F1-6CE9-4232-91E3-75EE793CD04D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51" name="Text Box 453">
          <a:extLst>
            <a:ext uri="{FF2B5EF4-FFF2-40B4-BE49-F238E27FC236}">
              <a16:creationId xmlns:a16="http://schemas.microsoft.com/office/drawing/2014/main" id="{2886DC4D-DF18-4EFB-B214-BCED32D8CBB7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52" name="Text Box 453">
          <a:extLst>
            <a:ext uri="{FF2B5EF4-FFF2-40B4-BE49-F238E27FC236}">
              <a16:creationId xmlns:a16="http://schemas.microsoft.com/office/drawing/2014/main" id="{DCC6F956-6694-46FA-90EF-A1805F1BD202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453" name="Text Box 453">
          <a:extLst>
            <a:ext uri="{FF2B5EF4-FFF2-40B4-BE49-F238E27FC236}">
              <a16:creationId xmlns:a16="http://schemas.microsoft.com/office/drawing/2014/main" id="{49480F27-0A69-4CE4-92CF-639874AE7832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33654</xdr:colOff>
      <xdr:row>28</xdr:row>
      <xdr:rowOff>0</xdr:rowOff>
    </xdr:from>
    <xdr:ext cx="114300" cy="28575"/>
    <xdr:sp macro="" textlink="">
      <xdr:nvSpPr>
        <xdr:cNvPr id="454" name="Text Box 453">
          <a:extLst>
            <a:ext uri="{FF2B5EF4-FFF2-40B4-BE49-F238E27FC236}">
              <a16:creationId xmlns:a16="http://schemas.microsoft.com/office/drawing/2014/main" id="{3E9AC403-0385-4601-BAB7-D8539DD73473}"/>
            </a:ext>
          </a:extLst>
        </xdr:cNvPr>
        <xdr:cNvSpPr txBox="1">
          <a:spLocks noChangeArrowheads="1"/>
        </xdr:cNvSpPr>
      </xdr:nvSpPr>
      <xdr:spPr bwMode="auto">
        <a:xfrm>
          <a:off x="780414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455" name="Text Box 453">
          <a:extLst>
            <a:ext uri="{FF2B5EF4-FFF2-40B4-BE49-F238E27FC236}">
              <a16:creationId xmlns:a16="http://schemas.microsoft.com/office/drawing/2014/main" id="{E2FC8CD2-C1F4-41BB-84D6-9A40AF421709}"/>
            </a:ext>
          </a:extLst>
        </xdr:cNvPr>
        <xdr:cNvSpPr txBox="1">
          <a:spLocks noChangeArrowheads="1"/>
        </xdr:cNvSpPr>
      </xdr:nvSpPr>
      <xdr:spPr bwMode="auto">
        <a:xfrm>
          <a:off x="10572961" y="547293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56" name="Text Box 453">
          <a:extLst>
            <a:ext uri="{FF2B5EF4-FFF2-40B4-BE49-F238E27FC236}">
              <a16:creationId xmlns:a16="http://schemas.microsoft.com/office/drawing/2014/main" id="{8E56F352-8C40-4309-A9A2-C2599108F8CF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57" name="Text Box 453">
          <a:extLst>
            <a:ext uri="{FF2B5EF4-FFF2-40B4-BE49-F238E27FC236}">
              <a16:creationId xmlns:a16="http://schemas.microsoft.com/office/drawing/2014/main" id="{05F99901-2C05-4E26-820A-779D33597C75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58" name="Text Box 453">
          <a:extLst>
            <a:ext uri="{FF2B5EF4-FFF2-40B4-BE49-F238E27FC236}">
              <a16:creationId xmlns:a16="http://schemas.microsoft.com/office/drawing/2014/main" id="{68DC1F8A-215B-425C-A0E9-388B1336AF04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59" name="Text Box 453">
          <a:extLst>
            <a:ext uri="{FF2B5EF4-FFF2-40B4-BE49-F238E27FC236}">
              <a16:creationId xmlns:a16="http://schemas.microsoft.com/office/drawing/2014/main" id="{95CB4C8E-C71D-42E7-A45C-8410A4074E8C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60" name="Text Box 453">
          <a:extLst>
            <a:ext uri="{FF2B5EF4-FFF2-40B4-BE49-F238E27FC236}">
              <a16:creationId xmlns:a16="http://schemas.microsoft.com/office/drawing/2014/main" id="{2AD560A4-0646-403B-B242-97FD701EC86F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61" name="Text Box 453">
          <a:extLst>
            <a:ext uri="{FF2B5EF4-FFF2-40B4-BE49-F238E27FC236}">
              <a16:creationId xmlns:a16="http://schemas.microsoft.com/office/drawing/2014/main" id="{7F03EBCA-F3BF-45AE-815B-99D9D8B6D2C4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62" name="Text Box 453">
          <a:extLst>
            <a:ext uri="{FF2B5EF4-FFF2-40B4-BE49-F238E27FC236}">
              <a16:creationId xmlns:a16="http://schemas.microsoft.com/office/drawing/2014/main" id="{B0281344-61EB-4133-95E1-61364AEAE8D4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63" name="Text Box 453">
          <a:extLst>
            <a:ext uri="{FF2B5EF4-FFF2-40B4-BE49-F238E27FC236}">
              <a16:creationId xmlns:a16="http://schemas.microsoft.com/office/drawing/2014/main" id="{B32FC381-D61C-456C-9434-FB5CFD58D9B7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64" name="Text Box 453">
          <a:extLst>
            <a:ext uri="{FF2B5EF4-FFF2-40B4-BE49-F238E27FC236}">
              <a16:creationId xmlns:a16="http://schemas.microsoft.com/office/drawing/2014/main" id="{6098D9C9-6583-4C9C-B18A-90EBB52CF507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65" name="Text Box 453">
          <a:extLst>
            <a:ext uri="{FF2B5EF4-FFF2-40B4-BE49-F238E27FC236}">
              <a16:creationId xmlns:a16="http://schemas.microsoft.com/office/drawing/2014/main" id="{9A77A0A1-6FCC-4ABD-982F-A439ED396412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66" name="Text Box 453">
          <a:extLst>
            <a:ext uri="{FF2B5EF4-FFF2-40B4-BE49-F238E27FC236}">
              <a16:creationId xmlns:a16="http://schemas.microsoft.com/office/drawing/2014/main" id="{ABAEC9FC-3674-432C-89CA-7B001ACDD1B7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67" name="Text Box 453">
          <a:extLst>
            <a:ext uri="{FF2B5EF4-FFF2-40B4-BE49-F238E27FC236}">
              <a16:creationId xmlns:a16="http://schemas.microsoft.com/office/drawing/2014/main" id="{34A6EFA0-BD92-4803-B903-5CA28F06B278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68" name="Text Box 453">
          <a:extLst>
            <a:ext uri="{FF2B5EF4-FFF2-40B4-BE49-F238E27FC236}">
              <a16:creationId xmlns:a16="http://schemas.microsoft.com/office/drawing/2014/main" id="{30B6B4D7-05CB-4DC7-9F8E-A4944FAABC58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69" name="Text Box 453">
          <a:extLst>
            <a:ext uri="{FF2B5EF4-FFF2-40B4-BE49-F238E27FC236}">
              <a16:creationId xmlns:a16="http://schemas.microsoft.com/office/drawing/2014/main" id="{03396D15-A94A-4369-BD10-351782B2C4C4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70" name="Text Box 453">
          <a:extLst>
            <a:ext uri="{FF2B5EF4-FFF2-40B4-BE49-F238E27FC236}">
              <a16:creationId xmlns:a16="http://schemas.microsoft.com/office/drawing/2014/main" id="{96120C72-468A-4557-8E19-EB1C974C7373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71" name="Text Box 453">
          <a:extLst>
            <a:ext uri="{FF2B5EF4-FFF2-40B4-BE49-F238E27FC236}">
              <a16:creationId xmlns:a16="http://schemas.microsoft.com/office/drawing/2014/main" id="{96A7EAC0-DFC1-440E-A318-B12C790D36C1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72" name="Text Box 453">
          <a:extLst>
            <a:ext uri="{FF2B5EF4-FFF2-40B4-BE49-F238E27FC236}">
              <a16:creationId xmlns:a16="http://schemas.microsoft.com/office/drawing/2014/main" id="{1E98C619-1A2D-4244-ACE8-904D4B0F44C9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73" name="Text Box 453">
          <a:extLst>
            <a:ext uri="{FF2B5EF4-FFF2-40B4-BE49-F238E27FC236}">
              <a16:creationId xmlns:a16="http://schemas.microsoft.com/office/drawing/2014/main" id="{111F52EF-CDD8-4D82-BC34-2B9B46CC2262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74" name="Text Box 453">
          <a:extLst>
            <a:ext uri="{FF2B5EF4-FFF2-40B4-BE49-F238E27FC236}">
              <a16:creationId xmlns:a16="http://schemas.microsoft.com/office/drawing/2014/main" id="{FFC6D6B2-3A9B-45AD-B9A1-E3750920A022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75" name="Text Box 453">
          <a:extLst>
            <a:ext uri="{FF2B5EF4-FFF2-40B4-BE49-F238E27FC236}">
              <a16:creationId xmlns:a16="http://schemas.microsoft.com/office/drawing/2014/main" id="{F5F3D1A2-C78A-4F30-82B5-5FDA9CBCDBE5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76" name="Text Box 453">
          <a:extLst>
            <a:ext uri="{FF2B5EF4-FFF2-40B4-BE49-F238E27FC236}">
              <a16:creationId xmlns:a16="http://schemas.microsoft.com/office/drawing/2014/main" id="{FF9024B8-8A59-46B3-BB02-2191F511F64A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727922</xdr:colOff>
      <xdr:row>28</xdr:row>
      <xdr:rowOff>0</xdr:rowOff>
    </xdr:from>
    <xdr:ext cx="114300" cy="28575"/>
    <xdr:sp macro="" textlink="">
      <xdr:nvSpPr>
        <xdr:cNvPr id="477" name="Text Box 453">
          <a:extLst>
            <a:ext uri="{FF2B5EF4-FFF2-40B4-BE49-F238E27FC236}">
              <a16:creationId xmlns:a16="http://schemas.microsoft.com/office/drawing/2014/main" id="{7D9FCE9C-4787-4C18-A753-8D7B988C71F7}"/>
            </a:ext>
          </a:extLst>
        </xdr:cNvPr>
        <xdr:cNvSpPr txBox="1">
          <a:spLocks noChangeArrowheads="1"/>
        </xdr:cNvSpPr>
      </xdr:nvSpPr>
      <xdr:spPr bwMode="auto">
        <a:xfrm>
          <a:off x="727922" y="5463624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78" name="Text Box 453">
          <a:extLst>
            <a:ext uri="{FF2B5EF4-FFF2-40B4-BE49-F238E27FC236}">
              <a16:creationId xmlns:a16="http://schemas.microsoft.com/office/drawing/2014/main" id="{C2D4D337-A1B9-46BE-B254-84A8E1171EAD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79" name="Text Box 453">
          <a:extLst>
            <a:ext uri="{FF2B5EF4-FFF2-40B4-BE49-F238E27FC236}">
              <a16:creationId xmlns:a16="http://schemas.microsoft.com/office/drawing/2014/main" id="{86811E89-2E7A-4EA0-B5AB-4359538D2503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80" name="Text Box 453">
          <a:extLst>
            <a:ext uri="{FF2B5EF4-FFF2-40B4-BE49-F238E27FC236}">
              <a16:creationId xmlns:a16="http://schemas.microsoft.com/office/drawing/2014/main" id="{0F49E492-D0C5-4B16-8CD1-33F5E3A44D0B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81" name="Text Box 453">
          <a:extLst>
            <a:ext uri="{FF2B5EF4-FFF2-40B4-BE49-F238E27FC236}">
              <a16:creationId xmlns:a16="http://schemas.microsoft.com/office/drawing/2014/main" id="{5F1037E3-7585-45F4-A0B4-C907EC066E49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82" name="Text Box 453">
          <a:extLst>
            <a:ext uri="{FF2B5EF4-FFF2-40B4-BE49-F238E27FC236}">
              <a16:creationId xmlns:a16="http://schemas.microsoft.com/office/drawing/2014/main" id="{2040A20C-8231-4844-BDE3-18AA50EC9079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83" name="Text Box 453">
          <a:extLst>
            <a:ext uri="{FF2B5EF4-FFF2-40B4-BE49-F238E27FC236}">
              <a16:creationId xmlns:a16="http://schemas.microsoft.com/office/drawing/2014/main" id="{34FE3060-1013-4A82-A09B-8FC9310BF456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84" name="Text Box 453">
          <a:extLst>
            <a:ext uri="{FF2B5EF4-FFF2-40B4-BE49-F238E27FC236}">
              <a16:creationId xmlns:a16="http://schemas.microsoft.com/office/drawing/2014/main" id="{73FF85F5-6468-4D4A-963B-2AF19C48A809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85" name="Text Box 453">
          <a:extLst>
            <a:ext uri="{FF2B5EF4-FFF2-40B4-BE49-F238E27FC236}">
              <a16:creationId xmlns:a16="http://schemas.microsoft.com/office/drawing/2014/main" id="{82E5AF69-09B4-44A5-B506-DA9136FF7D60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86" name="Text Box 453">
          <a:extLst>
            <a:ext uri="{FF2B5EF4-FFF2-40B4-BE49-F238E27FC236}">
              <a16:creationId xmlns:a16="http://schemas.microsoft.com/office/drawing/2014/main" id="{C813C0F1-D1D0-43DC-B0F8-280F70B67497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87" name="Text Box 453">
          <a:extLst>
            <a:ext uri="{FF2B5EF4-FFF2-40B4-BE49-F238E27FC236}">
              <a16:creationId xmlns:a16="http://schemas.microsoft.com/office/drawing/2014/main" id="{A13C310C-36F5-43C2-A5AA-6E5603CB1F7F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88" name="Text Box 453">
          <a:extLst>
            <a:ext uri="{FF2B5EF4-FFF2-40B4-BE49-F238E27FC236}">
              <a16:creationId xmlns:a16="http://schemas.microsoft.com/office/drawing/2014/main" id="{70BC9EF8-CA1A-4450-9B08-BE003C931FE9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694055</xdr:colOff>
      <xdr:row>28</xdr:row>
      <xdr:rowOff>0</xdr:rowOff>
    </xdr:from>
    <xdr:ext cx="114300" cy="28575"/>
    <xdr:sp macro="" textlink="">
      <xdr:nvSpPr>
        <xdr:cNvPr id="489" name="Text Box 453">
          <a:extLst>
            <a:ext uri="{FF2B5EF4-FFF2-40B4-BE49-F238E27FC236}">
              <a16:creationId xmlns:a16="http://schemas.microsoft.com/office/drawing/2014/main" id="{33D6D708-E5F9-404F-8413-EB9042D2527E}"/>
            </a:ext>
          </a:extLst>
        </xdr:cNvPr>
        <xdr:cNvSpPr txBox="1">
          <a:spLocks noChangeArrowheads="1"/>
        </xdr:cNvSpPr>
      </xdr:nvSpPr>
      <xdr:spPr bwMode="auto">
        <a:xfrm>
          <a:off x="694055" y="553897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90" name="Text Box 453">
          <a:extLst>
            <a:ext uri="{FF2B5EF4-FFF2-40B4-BE49-F238E27FC236}">
              <a16:creationId xmlns:a16="http://schemas.microsoft.com/office/drawing/2014/main" id="{725C6C41-EBDB-47FF-8824-42B1A172E133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91" name="Text Box 453">
          <a:extLst>
            <a:ext uri="{FF2B5EF4-FFF2-40B4-BE49-F238E27FC236}">
              <a16:creationId xmlns:a16="http://schemas.microsoft.com/office/drawing/2014/main" id="{EA61B46F-54FC-42FF-A4EC-9ADB281B83A1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92" name="Text Box 453">
          <a:extLst>
            <a:ext uri="{FF2B5EF4-FFF2-40B4-BE49-F238E27FC236}">
              <a16:creationId xmlns:a16="http://schemas.microsoft.com/office/drawing/2014/main" id="{3ABFC9A9-C15D-41F8-9D66-95E4BED69246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93" name="Text Box 453">
          <a:extLst>
            <a:ext uri="{FF2B5EF4-FFF2-40B4-BE49-F238E27FC236}">
              <a16:creationId xmlns:a16="http://schemas.microsoft.com/office/drawing/2014/main" id="{542987AA-1729-4962-B19B-445709C16CEC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94" name="Text Box 453">
          <a:extLst>
            <a:ext uri="{FF2B5EF4-FFF2-40B4-BE49-F238E27FC236}">
              <a16:creationId xmlns:a16="http://schemas.microsoft.com/office/drawing/2014/main" id="{495ED004-1229-455A-B226-D44CBFE7B095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95" name="Text Box 453">
          <a:extLst>
            <a:ext uri="{FF2B5EF4-FFF2-40B4-BE49-F238E27FC236}">
              <a16:creationId xmlns:a16="http://schemas.microsoft.com/office/drawing/2014/main" id="{34B23731-DB19-4704-A38D-295F615576A3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96" name="Text Box 453">
          <a:extLst>
            <a:ext uri="{FF2B5EF4-FFF2-40B4-BE49-F238E27FC236}">
              <a16:creationId xmlns:a16="http://schemas.microsoft.com/office/drawing/2014/main" id="{5D3D40A1-47D6-4D82-B239-3BF6446A37CF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97" name="Text Box 453">
          <a:extLst>
            <a:ext uri="{FF2B5EF4-FFF2-40B4-BE49-F238E27FC236}">
              <a16:creationId xmlns:a16="http://schemas.microsoft.com/office/drawing/2014/main" id="{F13DC753-33C7-48EA-B994-DD3422CBD92C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98" name="Text Box 453">
          <a:extLst>
            <a:ext uri="{FF2B5EF4-FFF2-40B4-BE49-F238E27FC236}">
              <a16:creationId xmlns:a16="http://schemas.microsoft.com/office/drawing/2014/main" id="{3B3D0388-4023-42E1-8EC2-00B349A7CE9D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499" name="Text Box 453">
          <a:extLst>
            <a:ext uri="{FF2B5EF4-FFF2-40B4-BE49-F238E27FC236}">
              <a16:creationId xmlns:a16="http://schemas.microsoft.com/office/drawing/2014/main" id="{61971FAC-039B-434B-B9AD-ADFD55D84A02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00" name="Text Box 453">
          <a:extLst>
            <a:ext uri="{FF2B5EF4-FFF2-40B4-BE49-F238E27FC236}">
              <a16:creationId xmlns:a16="http://schemas.microsoft.com/office/drawing/2014/main" id="{481264E8-A9BB-4CB6-9B4A-C3D7DD7A3011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01" name="Text Box 453">
          <a:extLst>
            <a:ext uri="{FF2B5EF4-FFF2-40B4-BE49-F238E27FC236}">
              <a16:creationId xmlns:a16="http://schemas.microsoft.com/office/drawing/2014/main" id="{D89E077A-E7DC-4725-8D63-20E3DD50DBA6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02" name="Text Box 453">
          <a:extLst>
            <a:ext uri="{FF2B5EF4-FFF2-40B4-BE49-F238E27FC236}">
              <a16:creationId xmlns:a16="http://schemas.microsoft.com/office/drawing/2014/main" id="{A0364E6A-AD78-450F-AF3D-C6687DB24177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03" name="Text Box 453">
          <a:extLst>
            <a:ext uri="{FF2B5EF4-FFF2-40B4-BE49-F238E27FC236}">
              <a16:creationId xmlns:a16="http://schemas.microsoft.com/office/drawing/2014/main" id="{3846B463-9530-4654-AFE4-B7FA194582A3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04" name="Text Box 453">
          <a:extLst>
            <a:ext uri="{FF2B5EF4-FFF2-40B4-BE49-F238E27FC236}">
              <a16:creationId xmlns:a16="http://schemas.microsoft.com/office/drawing/2014/main" id="{EF5BE90F-08F3-4F62-A739-56C441E9C4F2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05" name="Text Box 453">
          <a:extLst>
            <a:ext uri="{FF2B5EF4-FFF2-40B4-BE49-F238E27FC236}">
              <a16:creationId xmlns:a16="http://schemas.microsoft.com/office/drawing/2014/main" id="{76B13F13-4D8D-4DFB-9778-9CB91D5A588E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06" name="Text Box 453">
          <a:extLst>
            <a:ext uri="{FF2B5EF4-FFF2-40B4-BE49-F238E27FC236}">
              <a16:creationId xmlns:a16="http://schemas.microsoft.com/office/drawing/2014/main" id="{49592B3D-8B09-4B8F-A88D-9B4B53399F0F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07" name="Text Box 453">
          <a:extLst>
            <a:ext uri="{FF2B5EF4-FFF2-40B4-BE49-F238E27FC236}">
              <a16:creationId xmlns:a16="http://schemas.microsoft.com/office/drawing/2014/main" id="{C27EE6F4-11E1-4CF0-90C2-CBACD30B6FE5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08" name="Text Box 453">
          <a:extLst>
            <a:ext uri="{FF2B5EF4-FFF2-40B4-BE49-F238E27FC236}">
              <a16:creationId xmlns:a16="http://schemas.microsoft.com/office/drawing/2014/main" id="{BCC0E778-C9F8-4B1D-8C76-EC774CF33F21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09" name="Text Box 453">
          <a:extLst>
            <a:ext uri="{FF2B5EF4-FFF2-40B4-BE49-F238E27FC236}">
              <a16:creationId xmlns:a16="http://schemas.microsoft.com/office/drawing/2014/main" id="{C44EDCCD-BC30-4249-A505-E055905FDE45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10" name="Text Box 453">
          <a:extLst>
            <a:ext uri="{FF2B5EF4-FFF2-40B4-BE49-F238E27FC236}">
              <a16:creationId xmlns:a16="http://schemas.microsoft.com/office/drawing/2014/main" id="{90D5552A-65D7-4DFA-B8C8-FA58186DB1EC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11" name="Text Box 453">
          <a:extLst>
            <a:ext uri="{FF2B5EF4-FFF2-40B4-BE49-F238E27FC236}">
              <a16:creationId xmlns:a16="http://schemas.microsoft.com/office/drawing/2014/main" id="{2ABD2274-1080-452F-9B1D-C7E79B930008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12" name="Text Box 453">
          <a:extLst>
            <a:ext uri="{FF2B5EF4-FFF2-40B4-BE49-F238E27FC236}">
              <a16:creationId xmlns:a16="http://schemas.microsoft.com/office/drawing/2014/main" id="{B8632D0D-97BE-4E25-957D-DA410B4BDAAB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13" name="Text Box 453">
          <a:extLst>
            <a:ext uri="{FF2B5EF4-FFF2-40B4-BE49-F238E27FC236}">
              <a16:creationId xmlns:a16="http://schemas.microsoft.com/office/drawing/2014/main" id="{BF941B43-BC20-4761-8270-22343920E895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14" name="Text Box 453">
          <a:extLst>
            <a:ext uri="{FF2B5EF4-FFF2-40B4-BE49-F238E27FC236}">
              <a16:creationId xmlns:a16="http://schemas.microsoft.com/office/drawing/2014/main" id="{441606CB-9E73-4081-99E5-78BFF74CE9F2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15" name="Text Box 453">
          <a:extLst>
            <a:ext uri="{FF2B5EF4-FFF2-40B4-BE49-F238E27FC236}">
              <a16:creationId xmlns:a16="http://schemas.microsoft.com/office/drawing/2014/main" id="{980B37F8-B94B-4E78-BC70-33F26F6CE5E6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16" name="Text Box 453">
          <a:extLst>
            <a:ext uri="{FF2B5EF4-FFF2-40B4-BE49-F238E27FC236}">
              <a16:creationId xmlns:a16="http://schemas.microsoft.com/office/drawing/2014/main" id="{59D623D5-9A4D-4362-93C6-3394D0FC30A7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17" name="Text Box 453">
          <a:extLst>
            <a:ext uri="{FF2B5EF4-FFF2-40B4-BE49-F238E27FC236}">
              <a16:creationId xmlns:a16="http://schemas.microsoft.com/office/drawing/2014/main" id="{BAA5BC06-6A43-4F9F-BE73-3A7D321BBF02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18" name="Text Box 453">
          <a:extLst>
            <a:ext uri="{FF2B5EF4-FFF2-40B4-BE49-F238E27FC236}">
              <a16:creationId xmlns:a16="http://schemas.microsoft.com/office/drawing/2014/main" id="{40514300-F08B-405E-96CD-71AA121B802D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19" name="Text Box 453">
          <a:extLst>
            <a:ext uri="{FF2B5EF4-FFF2-40B4-BE49-F238E27FC236}">
              <a16:creationId xmlns:a16="http://schemas.microsoft.com/office/drawing/2014/main" id="{B24843E4-0E74-4042-A00B-0DB1CCFE8EB0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20" name="Text Box 453">
          <a:extLst>
            <a:ext uri="{FF2B5EF4-FFF2-40B4-BE49-F238E27FC236}">
              <a16:creationId xmlns:a16="http://schemas.microsoft.com/office/drawing/2014/main" id="{A1D803DF-AF82-49A2-9CF8-96DFF65C7C00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21" name="Text Box 453">
          <a:extLst>
            <a:ext uri="{FF2B5EF4-FFF2-40B4-BE49-F238E27FC236}">
              <a16:creationId xmlns:a16="http://schemas.microsoft.com/office/drawing/2014/main" id="{D6C5D2C2-E1E2-4F52-83BC-F23DEB04FE8D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22" name="Text Box 453">
          <a:extLst>
            <a:ext uri="{FF2B5EF4-FFF2-40B4-BE49-F238E27FC236}">
              <a16:creationId xmlns:a16="http://schemas.microsoft.com/office/drawing/2014/main" id="{231FC741-63F0-4835-A526-0993E13F36E5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23" name="Text Box 453">
          <a:extLst>
            <a:ext uri="{FF2B5EF4-FFF2-40B4-BE49-F238E27FC236}">
              <a16:creationId xmlns:a16="http://schemas.microsoft.com/office/drawing/2014/main" id="{82C3717F-06BD-4B0C-BFC7-48FB29AF0C61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24" name="Text Box 453">
          <a:extLst>
            <a:ext uri="{FF2B5EF4-FFF2-40B4-BE49-F238E27FC236}">
              <a16:creationId xmlns:a16="http://schemas.microsoft.com/office/drawing/2014/main" id="{75963FC9-196F-4218-8DC4-3998D6A51338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25" name="Text Box 453">
          <a:extLst>
            <a:ext uri="{FF2B5EF4-FFF2-40B4-BE49-F238E27FC236}">
              <a16:creationId xmlns:a16="http://schemas.microsoft.com/office/drawing/2014/main" id="{ED8160F5-022A-4AFB-BFE0-2F35C8236EDB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26" name="Text Box 453">
          <a:extLst>
            <a:ext uri="{FF2B5EF4-FFF2-40B4-BE49-F238E27FC236}">
              <a16:creationId xmlns:a16="http://schemas.microsoft.com/office/drawing/2014/main" id="{317514C9-5928-44F0-8402-642A751822C1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27" name="Text Box 453">
          <a:extLst>
            <a:ext uri="{FF2B5EF4-FFF2-40B4-BE49-F238E27FC236}">
              <a16:creationId xmlns:a16="http://schemas.microsoft.com/office/drawing/2014/main" id="{65E027E0-7563-4E58-80FD-46D73FD8D72A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28" name="Text Box 453">
          <a:extLst>
            <a:ext uri="{FF2B5EF4-FFF2-40B4-BE49-F238E27FC236}">
              <a16:creationId xmlns:a16="http://schemas.microsoft.com/office/drawing/2014/main" id="{C8A48FB7-23FA-4E1F-9D59-40ED0E63A4F7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29" name="Text Box 453">
          <a:extLst>
            <a:ext uri="{FF2B5EF4-FFF2-40B4-BE49-F238E27FC236}">
              <a16:creationId xmlns:a16="http://schemas.microsoft.com/office/drawing/2014/main" id="{3A941149-4BAD-4E30-94DB-DBA4954A0F1C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30" name="Text Box 453">
          <a:extLst>
            <a:ext uri="{FF2B5EF4-FFF2-40B4-BE49-F238E27FC236}">
              <a16:creationId xmlns:a16="http://schemas.microsoft.com/office/drawing/2014/main" id="{25BCE022-085B-484D-A503-92754E1A19B0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31" name="Text Box 453">
          <a:extLst>
            <a:ext uri="{FF2B5EF4-FFF2-40B4-BE49-F238E27FC236}">
              <a16:creationId xmlns:a16="http://schemas.microsoft.com/office/drawing/2014/main" id="{04865851-FC0A-4ED1-A8D0-835B56CC4089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32" name="Text Box 453">
          <a:extLst>
            <a:ext uri="{FF2B5EF4-FFF2-40B4-BE49-F238E27FC236}">
              <a16:creationId xmlns:a16="http://schemas.microsoft.com/office/drawing/2014/main" id="{8069AD9F-918A-420D-930F-906F0FAA53C8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33" name="Text Box 453">
          <a:extLst>
            <a:ext uri="{FF2B5EF4-FFF2-40B4-BE49-F238E27FC236}">
              <a16:creationId xmlns:a16="http://schemas.microsoft.com/office/drawing/2014/main" id="{DF7EBA4E-0EBD-4204-9D33-B1E514E7E277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34" name="Text Box 453">
          <a:extLst>
            <a:ext uri="{FF2B5EF4-FFF2-40B4-BE49-F238E27FC236}">
              <a16:creationId xmlns:a16="http://schemas.microsoft.com/office/drawing/2014/main" id="{A8BCE9F1-3F2D-4094-A429-DFF7A4E8C44C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35" name="Text Box 453">
          <a:extLst>
            <a:ext uri="{FF2B5EF4-FFF2-40B4-BE49-F238E27FC236}">
              <a16:creationId xmlns:a16="http://schemas.microsoft.com/office/drawing/2014/main" id="{E5E887FB-46C6-49C6-8D59-C39604EF7A26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36" name="Text Box 453">
          <a:extLst>
            <a:ext uri="{FF2B5EF4-FFF2-40B4-BE49-F238E27FC236}">
              <a16:creationId xmlns:a16="http://schemas.microsoft.com/office/drawing/2014/main" id="{CA0F2926-E8FA-46A1-8B28-6258B877B48F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37" name="Text Box 453">
          <a:extLst>
            <a:ext uri="{FF2B5EF4-FFF2-40B4-BE49-F238E27FC236}">
              <a16:creationId xmlns:a16="http://schemas.microsoft.com/office/drawing/2014/main" id="{3E42DF6A-BC82-4787-8C9C-BC247B2FB4DE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38" name="Text Box 453">
          <a:extLst>
            <a:ext uri="{FF2B5EF4-FFF2-40B4-BE49-F238E27FC236}">
              <a16:creationId xmlns:a16="http://schemas.microsoft.com/office/drawing/2014/main" id="{47366714-B771-4CDB-9E21-4A7D61D499E5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39" name="Text Box 453">
          <a:extLst>
            <a:ext uri="{FF2B5EF4-FFF2-40B4-BE49-F238E27FC236}">
              <a16:creationId xmlns:a16="http://schemas.microsoft.com/office/drawing/2014/main" id="{08A93E05-B94D-441B-8DD3-9F1FB4FBA228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40" name="Text Box 453">
          <a:extLst>
            <a:ext uri="{FF2B5EF4-FFF2-40B4-BE49-F238E27FC236}">
              <a16:creationId xmlns:a16="http://schemas.microsoft.com/office/drawing/2014/main" id="{9F87F20D-0597-44CE-8CD0-55F45C944321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41" name="Text Box 453">
          <a:extLst>
            <a:ext uri="{FF2B5EF4-FFF2-40B4-BE49-F238E27FC236}">
              <a16:creationId xmlns:a16="http://schemas.microsoft.com/office/drawing/2014/main" id="{45BEFC38-E5D2-4BE7-B163-62DAA5082556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42" name="Text Box 453">
          <a:extLst>
            <a:ext uri="{FF2B5EF4-FFF2-40B4-BE49-F238E27FC236}">
              <a16:creationId xmlns:a16="http://schemas.microsoft.com/office/drawing/2014/main" id="{9210C6C3-85E5-4E01-84AD-6C7520FA9D3B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43" name="Text Box 453">
          <a:extLst>
            <a:ext uri="{FF2B5EF4-FFF2-40B4-BE49-F238E27FC236}">
              <a16:creationId xmlns:a16="http://schemas.microsoft.com/office/drawing/2014/main" id="{2532BCE8-3EA3-4AD7-80CD-233C8D0ACEC7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44" name="Text Box 453">
          <a:extLst>
            <a:ext uri="{FF2B5EF4-FFF2-40B4-BE49-F238E27FC236}">
              <a16:creationId xmlns:a16="http://schemas.microsoft.com/office/drawing/2014/main" id="{21061ABB-C586-4F93-8C22-9751FAE96506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45" name="Text Box 453">
          <a:extLst>
            <a:ext uri="{FF2B5EF4-FFF2-40B4-BE49-F238E27FC236}">
              <a16:creationId xmlns:a16="http://schemas.microsoft.com/office/drawing/2014/main" id="{7845A18B-A49E-4A66-AE33-CD9100366D53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46" name="Text Box 453">
          <a:extLst>
            <a:ext uri="{FF2B5EF4-FFF2-40B4-BE49-F238E27FC236}">
              <a16:creationId xmlns:a16="http://schemas.microsoft.com/office/drawing/2014/main" id="{83389FBC-1906-43A2-9C5E-5B8660A7AB70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47" name="Text Box 453">
          <a:extLst>
            <a:ext uri="{FF2B5EF4-FFF2-40B4-BE49-F238E27FC236}">
              <a16:creationId xmlns:a16="http://schemas.microsoft.com/office/drawing/2014/main" id="{16E95C02-50ED-4AAB-8CA7-9E9B90906311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48" name="Text Box 453">
          <a:extLst>
            <a:ext uri="{FF2B5EF4-FFF2-40B4-BE49-F238E27FC236}">
              <a16:creationId xmlns:a16="http://schemas.microsoft.com/office/drawing/2014/main" id="{1312D6E2-B1E0-47F4-9FB1-8DB6734E2AE8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49" name="Text Box 453">
          <a:extLst>
            <a:ext uri="{FF2B5EF4-FFF2-40B4-BE49-F238E27FC236}">
              <a16:creationId xmlns:a16="http://schemas.microsoft.com/office/drawing/2014/main" id="{2795E73C-A222-44F3-9FEE-236BB3B6A207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50" name="Text Box 453">
          <a:extLst>
            <a:ext uri="{FF2B5EF4-FFF2-40B4-BE49-F238E27FC236}">
              <a16:creationId xmlns:a16="http://schemas.microsoft.com/office/drawing/2014/main" id="{2FD7A6C1-9E4C-4011-ACB3-2AB8A6D42033}"/>
            </a:ext>
          </a:extLst>
        </xdr:cNvPr>
        <xdr:cNvSpPr txBox="1">
          <a:spLocks noChangeArrowheads="1"/>
        </xdr:cNvSpPr>
      </xdr:nvSpPr>
      <xdr:spPr bwMode="auto">
        <a:xfrm>
          <a:off x="744855" y="48082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51" name="Text Box 453">
          <a:extLst>
            <a:ext uri="{FF2B5EF4-FFF2-40B4-BE49-F238E27FC236}">
              <a16:creationId xmlns:a16="http://schemas.microsoft.com/office/drawing/2014/main" id="{EE8A3E8B-1CDA-4B7F-990D-15001FFB1340}"/>
            </a:ext>
          </a:extLst>
        </xdr:cNvPr>
        <xdr:cNvSpPr txBox="1">
          <a:spLocks noChangeArrowheads="1"/>
        </xdr:cNvSpPr>
      </xdr:nvSpPr>
      <xdr:spPr bwMode="auto">
        <a:xfrm>
          <a:off x="744855" y="48463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52" name="Text Box 453">
          <a:extLst>
            <a:ext uri="{FF2B5EF4-FFF2-40B4-BE49-F238E27FC236}">
              <a16:creationId xmlns:a16="http://schemas.microsoft.com/office/drawing/2014/main" id="{2CB46F79-C4EC-41C4-8801-5AC327200947}"/>
            </a:ext>
          </a:extLst>
        </xdr:cNvPr>
        <xdr:cNvSpPr txBox="1">
          <a:spLocks noChangeArrowheads="1"/>
        </xdr:cNvSpPr>
      </xdr:nvSpPr>
      <xdr:spPr bwMode="auto">
        <a:xfrm>
          <a:off x="744855" y="48844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53" name="Text Box 453">
          <a:extLst>
            <a:ext uri="{FF2B5EF4-FFF2-40B4-BE49-F238E27FC236}">
              <a16:creationId xmlns:a16="http://schemas.microsoft.com/office/drawing/2014/main" id="{57CD70A8-59A7-4FE8-A577-FD43BDF62791}"/>
            </a:ext>
          </a:extLst>
        </xdr:cNvPr>
        <xdr:cNvSpPr txBox="1">
          <a:spLocks noChangeArrowheads="1"/>
        </xdr:cNvSpPr>
      </xdr:nvSpPr>
      <xdr:spPr bwMode="auto">
        <a:xfrm>
          <a:off x="744855" y="49225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54" name="Text Box 453">
          <a:extLst>
            <a:ext uri="{FF2B5EF4-FFF2-40B4-BE49-F238E27FC236}">
              <a16:creationId xmlns:a16="http://schemas.microsoft.com/office/drawing/2014/main" id="{74003AFA-B94D-40EE-8A19-774EC1153DB9}"/>
            </a:ext>
          </a:extLst>
        </xdr:cNvPr>
        <xdr:cNvSpPr txBox="1">
          <a:spLocks noChangeArrowheads="1"/>
        </xdr:cNvSpPr>
      </xdr:nvSpPr>
      <xdr:spPr bwMode="auto">
        <a:xfrm>
          <a:off x="744855" y="49987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55" name="Text Box 453">
          <a:extLst>
            <a:ext uri="{FF2B5EF4-FFF2-40B4-BE49-F238E27FC236}">
              <a16:creationId xmlns:a16="http://schemas.microsoft.com/office/drawing/2014/main" id="{680B36BD-D7D6-45B1-B506-A128E8E4A324}"/>
            </a:ext>
          </a:extLst>
        </xdr:cNvPr>
        <xdr:cNvSpPr txBox="1">
          <a:spLocks noChangeArrowheads="1"/>
        </xdr:cNvSpPr>
      </xdr:nvSpPr>
      <xdr:spPr bwMode="auto">
        <a:xfrm>
          <a:off x="744855" y="50368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56" name="Text Box 453">
          <a:extLst>
            <a:ext uri="{FF2B5EF4-FFF2-40B4-BE49-F238E27FC236}">
              <a16:creationId xmlns:a16="http://schemas.microsoft.com/office/drawing/2014/main" id="{28142F0A-E834-4F56-9639-805EE0BFF94F}"/>
            </a:ext>
          </a:extLst>
        </xdr:cNvPr>
        <xdr:cNvSpPr txBox="1">
          <a:spLocks noChangeArrowheads="1"/>
        </xdr:cNvSpPr>
      </xdr:nvSpPr>
      <xdr:spPr bwMode="auto">
        <a:xfrm>
          <a:off x="744855" y="50749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557" name="Text Box 453">
          <a:extLst>
            <a:ext uri="{FF2B5EF4-FFF2-40B4-BE49-F238E27FC236}">
              <a16:creationId xmlns:a16="http://schemas.microsoft.com/office/drawing/2014/main" id="{440825CC-AAE8-4C96-B5CD-13BB5685C7B8}"/>
            </a:ext>
          </a:extLst>
        </xdr:cNvPr>
        <xdr:cNvSpPr txBox="1">
          <a:spLocks noChangeArrowheads="1"/>
        </xdr:cNvSpPr>
      </xdr:nvSpPr>
      <xdr:spPr bwMode="auto">
        <a:xfrm>
          <a:off x="744855" y="51511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58" name="Text Box 453">
          <a:extLst>
            <a:ext uri="{FF2B5EF4-FFF2-40B4-BE49-F238E27FC236}">
              <a16:creationId xmlns:a16="http://schemas.microsoft.com/office/drawing/2014/main" id="{E8927695-854A-4E1E-9B58-9EEB7F3B2AF8}"/>
            </a:ext>
          </a:extLst>
        </xdr:cNvPr>
        <xdr:cNvSpPr txBox="1">
          <a:spLocks noChangeArrowheads="1"/>
        </xdr:cNvSpPr>
      </xdr:nvSpPr>
      <xdr:spPr bwMode="auto">
        <a:xfrm>
          <a:off x="744855" y="522351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59" name="Text Box 453">
          <a:extLst>
            <a:ext uri="{FF2B5EF4-FFF2-40B4-BE49-F238E27FC236}">
              <a16:creationId xmlns:a16="http://schemas.microsoft.com/office/drawing/2014/main" id="{53F33EEF-045E-45F3-8CA0-02BCFA243785}"/>
            </a:ext>
          </a:extLst>
        </xdr:cNvPr>
        <xdr:cNvSpPr txBox="1">
          <a:spLocks noChangeArrowheads="1"/>
        </xdr:cNvSpPr>
      </xdr:nvSpPr>
      <xdr:spPr bwMode="auto">
        <a:xfrm>
          <a:off x="744855" y="5283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60" name="Text Box 453">
          <a:extLst>
            <a:ext uri="{FF2B5EF4-FFF2-40B4-BE49-F238E27FC236}">
              <a16:creationId xmlns:a16="http://schemas.microsoft.com/office/drawing/2014/main" id="{83842BC6-2C43-48F2-B2B8-BD46C5E54FA9}"/>
            </a:ext>
          </a:extLst>
        </xdr:cNvPr>
        <xdr:cNvSpPr txBox="1">
          <a:spLocks noChangeArrowheads="1"/>
        </xdr:cNvSpPr>
      </xdr:nvSpPr>
      <xdr:spPr bwMode="auto">
        <a:xfrm>
          <a:off x="744855" y="5321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61" name="Text Box 453">
          <a:extLst>
            <a:ext uri="{FF2B5EF4-FFF2-40B4-BE49-F238E27FC236}">
              <a16:creationId xmlns:a16="http://schemas.microsoft.com/office/drawing/2014/main" id="{FFE55FB7-A239-4045-A975-934867100B47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62" name="Text Box 453">
          <a:extLst>
            <a:ext uri="{FF2B5EF4-FFF2-40B4-BE49-F238E27FC236}">
              <a16:creationId xmlns:a16="http://schemas.microsoft.com/office/drawing/2014/main" id="{3DBC4984-C95E-4830-A8E2-10F9FD2F1408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63" name="Text Box 453">
          <a:extLst>
            <a:ext uri="{FF2B5EF4-FFF2-40B4-BE49-F238E27FC236}">
              <a16:creationId xmlns:a16="http://schemas.microsoft.com/office/drawing/2014/main" id="{8EB95D4E-3F1F-40DB-9D46-BA905CEC6145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64" name="Text Box 453">
          <a:extLst>
            <a:ext uri="{FF2B5EF4-FFF2-40B4-BE49-F238E27FC236}">
              <a16:creationId xmlns:a16="http://schemas.microsoft.com/office/drawing/2014/main" id="{044894C5-788A-42CA-B19E-407AD0ABF103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65" name="Text Box 453">
          <a:extLst>
            <a:ext uri="{FF2B5EF4-FFF2-40B4-BE49-F238E27FC236}">
              <a16:creationId xmlns:a16="http://schemas.microsoft.com/office/drawing/2014/main" id="{2B2F2AB0-555E-4809-A6EF-341F86C0FFDB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66" name="Text Box 453">
          <a:extLst>
            <a:ext uri="{FF2B5EF4-FFF2-40B4-BE49-F238E27FC236}">
              <a16:creationId xmlns:a16="http://schemas.microsoft.com/office/drawing/2014/main" id="{84EC4DC0-2202-4977-AF99-80F272C07AB0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67" name="Text Box 453">
          <a:extLst>
            <a:ext uri="{FF2B5EF4-FFF2-40B4-BE49-F238E27FC236}">
              <a16:creationId xmlns:a16="http://schemas.microsoft.com/office/drawing/2014/main" id="{3F213B81-D1F3-4C64-BFB5-04A1E2EB9652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68" name="Text Box 453">
          <a:extLst>
            <a:ext uri="{FF2B5EF4-FFF2-40B4-BE49-F238E27FC236}">
              <a16:creationId xmlns:a16="http://schemas.microsoft.com/office/drawing/2014/main" id="{D2C3C272-48FB-4257-B9A8-59311FD01EC5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69" name="Text Box 453">
          <a:extLst>
            <a:ext uri="{FF2B5EF4-FFF2-40B4-BE49-F238E27FC236}">
              <a16:creationId xmlns:a16="http://schemas.microsoft.com/office/drawing/2014/main" id="{05921DFE-3DF5-4828-9E28-90BFFCD02B53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70" name="Text Box 453">
          <a:extLst>
            <a:ext uri="{FF2B5EF4-FFF2-40B4-BE49-F238E27FC236}">
              <a16:creationId xmlns:a16="http://schemas.microsoft.com/office/drawing/2014/main" id="{FEB146ED-7F9E-4730-BAED-EF922FEA2816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71" name="Text Box 453">
          <a:extLst>
            <a:ext uri="{FF2B5EF4-FFF2-40B4-BE49-F238E27FC236}">
              <a16:creationId xmlns:a16="http://schemas.microsoft.com/office/drawing/2014/main" id="{41BE9D58-CDDB-448F-8F51-6BE1A4AE493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72" name="Text Box 453">
          <a:extLst>
            <a:ext uri="{FF2B5EF4-FFF2-40B4-BE49-F238E27FC236}">
              <a16:creationId xmlns:a16="http://schemas.microsoft.com/office/drawing/2014/main" id="{A009FAD3-92F8-4CB9-8FA7-6DC01D5AB80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73" name="Text Box 453">
          <a:extLst>
            <a:ext uri="{FF2B5EF4-FFF2-40B4-BE49-F238E27FC236}">
              <a16:creationId xmlns:a16="http://schemas.microsoft.com/office/drawing/2014/main" id="{D1E96DF1-11E2-43B8-851E-570BF72974A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74" name="Text Box 453">
          <a:extLst>
            <a:ext uri="{FF2B5EF4-FFF2-40B4-BE49-F238E27FC236}">
              <a16:creationId xmlns:a16="http://schemas.microsoft.com/office/drawing/2014/main" id="{9AB7F1A9-7D0F-4EDE-A753-B8F2673A1EB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75" name="Text Box 453">
          <a:extLst>
            <a:ext uri="{FF2B5EF4-FFF2-40B4-BE49-F238E27FC236}">
              <a16:creationId xmlns:a16="http://schemas.microsoft.com/office/drawing/2014/main" id="{F4E0B359-7F80-4487-99EB-38756B68CBE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76" name="Text Box 453">
          <a:extLst>
            <a:ext uri="{FF2B5EF4-FFF2-40B4-BE49-F238E27FC236}">
              <a16:creationId xmlns:a16="http://schemas.microsoft.com/office/drawing/2014/main" id="{60C4DD84-E21A-4D3E-84CB-47DBFA49563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77" name="Text Box 453">
          <a:extLst>
            <a:ext uri="{FF2B5EF4-FFF2-40B4-BE49-F238E27FC236}">
              <a16:creationId xmlns:a16="http://schemas.microsoft.com/office/drawing/2014/main" id="{AC9B358C-2E89-49BD-8C73-D64AB35C6BE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78" name="Text Box 453">
          <a:extLst>
            <a:ext uri="{FF2B5EF4-FFF2-40B4-BE49-F238E27FC236}">
              <a16:creationId xmlns:a16="http://schemas.microsoft.com/office/drawing/2014/main" id="{A6067A05-CF81-4B2A-B914-EA550DE8945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79" name="Text Box 453">
          <a:extLst>
            <a:ext uri="{FF2B5EF4-FFF2-40B4-BE49-F238E27FC236}">
              <a16:creationId xmlns:a16="http://schemas.microsoft.com/office/drawing/2014/main" id="{C7778731-9F62-4816-BC43-20988FE7258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80" name="Text Box 453">
          <a:extLst>
            <a:ext uri="{FF2B5EF4-FFF2-40B4-BE49-F238E27FC236}">
              <a16:creationId xmlns:a16="http://schemas.microsoft.com/office/drawing/2014/main" id="{5852A6FD-4D14-4B4A-976C-6667EC8E29E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81" name="Text Box 453">
          <a:extLst>
            <a:ext uri="{FF2B5EF4-FFF2-40B4-BE49-F238E27FC236}">
              <a16:creationId xmlns:a16="http://schemas.microsoft.com/office/drawing/2014/main" id="{F5708EF9-A5A8-4B58-B04C-3DFD4F5DEAB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82" name="Text Box 453">
          <a:extLst>
            <a:ext uri="{FF2B5EF4-FFF2-40B4-BE49-F238E27FC236}">
              <a16:creationId xmlns:a16="http://schemas.microsoft.com/office/drawing/2014/main" id="{ABF23D96-B3B7-48C9-84B1-4E0D2C7290B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83" name="Text Box 453">
          <a:extLst>
            <a:ext uri="{FF2B5EF4-FFF2-40B4-BE49-F238E27FC236}">
              <a16:creationId xmlns:a16="http://schemas.microsoft.com/office/drawing/2014/main" id="{1FB6BA47-25ED-43E1-A34D-FF63AD21CF9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84" name="Text Box 453">
          <a:extLst>
            <a:ext uri="{FF2B5EF4-FFF2-40B4-BE49-F238E27FC236}">
              <a16:creationId xmlns:a16="http://schemas.microsoft.com/office/drawing/2014/main" id="{0C00BDFB-15CA-448E-A1E6-D902A9AB497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85" name="Text Box 453">
          <a:extLst>
            <a:ext uri="{FF2B5EF4-FFF2-40B4-BE49-F238E27FC236}">
              <a16:creationId xmlns:a16="http://schemas.microsoft.com/office/drawing/2014/main" id="{8FEA4110-1723-440B-9909-E3AA27FF961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86" name="Text Box 453">
          <a:extLst>
            <a:ext uri="{FF2B5EF4-FFF2-40B4-BE49-F238E27FC236}">
              <a16:creationId xmlns:a16="http://schemas.microsoft.com/office/drawing/2014/main" id="{3A99DFA0-AD88-40D6-9D11-C3CE0B48ADB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87" name="Text Box 453">
          <a:extLst>
            <a:ext uri="{FF2B5EF4-FFF2-40B4-BE49-F238E27FC236}">
              <a16:creationId xmlns:a16="http://schemas.microsoft.com/office/drawing/2014/main" id="{3A7FE14A-9641-4F15-B1CE-573AAF5B25E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88" name="Text Box 453">
          <a:extLst>
            <a:ext uri="{FF2B5EF4-FFF2-40B4-BE49-F238E27FC236}">
              <a16:creationId xmlns:a16="http://schemas.microsoft.com/office/drawing/2014/main" id="{36CE207F-308D-41B3-A593-CB8DECFA8FB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89" name="Text Box 453">
          <a:extLst>
            <a:ext uri="{FF2B5EF4-FFF2-40B4-BE49-F238E27FC236}">
              <a16:creationId xmlns:a16="http://schemas.microsoft.com/office/drawing/2014/main" id="{4A97B211-3909-4808-A924-6CFD7B0A328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90" name="Text Box 453">
          <a:extLst>
            <a:ext uri="{FF2B5EF4-FFF2-40B4-BE49-F238E27FC236}">
              <a16:creationId xmlns:a16="http://schemas.microsoft.com/office/drawing/2014/main" id="{B37ABA7F-6914-446D-9C8F-78E6C28C48A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91" name="Text Box 453">
          <a:extLst>
            <a:ext uri="{FF2B5EF4-FFF2-40B4-BE49-F238E27FC236}">
              <a16:creationId xmlns:a16="http://schemas.microsoft.com/office/drawing/2014/main" id="{2D92E966-D689-420D-A7BE-00142B24C68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92" name="Text Box 453">
          <a:extLst>
            <a:ext uri="{FF2B5EF4-FFF2-40B4-BE49-F238E27FC236}">
              <a16:creationId xmlns:a16="http://schemas.microsoft.com/office/drawing/2014/main" id="{E45CF6FB-A575-4727-B91A-87255D5D67E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93" name="Text Box 453">
          <a:extLst>
            <a:ext uri="{FF2B5EF4-FFF2-40B4-BE49-F238E27FC236}">
              <a16:creationId xmlns:a16="http://schemas.microsoft.com/office/drawing/2014/main" id="{F499D254-819D-4660-9ED9-E02D011F5D4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94" name="Text Box 453">
          <a:extLst>
            <a:ext uri="{FF2B5EF4-FFF2-40B4-BE49-F238E27FC236}">
              <a16:creationId xmlns:a16="http://schemas.microsoft.com/office/drawing/2014/main" id="{C8FFCB67-E106-496B-9C8D-4AC702DB1A1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95" name="Text Box 453">
          <a:extLst>
            <a:ext uri="{FF2B5EF4-FFF2-40B4-BE49-F238E27FC236}">
              <a16:creationId xmlns:a16="http://schemas.microsoft.com/office/drawing/2014/main" id="{5477EA5A-4CC7-4C92-A9BF-12430F91C67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96" name="Text Box 453">
          <a:extLst>
            <a:ext uri="{FF2B5EF4-FFF2-40B4-BE49-F238E27FC236}">
              <a16:creationId xmlns:a16="http://schemas.microsoft.com/office/drawing/2014/main" id="{EAF2AE06-95FF-4DEE-B70D-858EA7EA27B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97" name="Text Box 453">
          <a:extLst>
            <a:ext uri="{FF2B5EF4-FFF2-40B4-BE49-F238E27FC236}">
              <a16:creationId xmlns:a16="http://schemas.microsoft.com/office/drawing/2014/main" id="{4188E379-C7D6-4924-9F11-8D7F90BC8E8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98" name="Text Box 453">
          <a:extLst>
            <a:ext uri="{FF2B5EF4-FFF2-40B4-BE49-F238E27FC236}">
              <a16:creationId xmlns:a16="http://schemas.microsoft.com/office/drawing/2014/main" id="{3C8E2C0B-0B26-40CF-B4CD-68A1130ECCA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599" name="Text Box 453">
          <a:extLst>
            <a:ext uri="{FF2B5EF4-FFF2-40B4-BE49-F238E27FC236}">
              <a16:creationId xmlns:a16="http://schemas.microsoft.com/office/drawing/2014/main" id="{A3BD887D-56C6-436F-964F-ECCE9E8B3D6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00" name="Text Box 453">
          <a:extLst>
            <a:ext uri="{FF2B5EF4-FFF2-40B4-BE49-F238E27FC236}">
              <a16:creationId xmlns:a16="http://schemas.microsoft.com/office/drawing/2014/main" id="{1874FE21-DC06-4977-9274-73CF7FE37DF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01" name="Text Box 453">
          <a:extLst>
            <a:ext uri="{FF2B5EF4-FFF2-40B4-BE49-F238E27FC236}">
              <a16:creationId xmlns:a16="http://schemas.microsoft.com/office/drawing/2014/main" id="{B1B2CDFB-0B00-4EFD-BE65-294C603BEE7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02" name="Text Box 453">
          <a:extLst>
            <a:ext uri="{FF2B5EF4-FFF2-40B4-BE49-F238E27FC236}">
              <a16:creationId xmlns:a16="http://schemas.microsoft.com/office/drawing/2014/main" id="{6C421D80-3C73-4F77-9999-D00F808A3A1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03" name="Text Box 453">
          <a:extLst>
            <a:ext uri="{FF2B5EF4-FFF2-40B4-BE49-F238E27FC236}">
              <a16:creationId xmlns:a16="http://schemas.microsoft.com/office/drawing/2014/main" id="{24FEA142-F8F9-44A9-9C0D-19DF3E07B3E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04" name="Text Box 453">
          <a:extLst>
            <a:ext uri="{FF2B5EF4-FFF2-40B4-BE49-F238E27FC236}">
              <a16:creationId xmlns:a16="http://schemas.microsoft.com/office/drawing/2014/main" id="{297A54D0-67D6-4C3D-819F-36535E8694B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05" name="Text Box 453">
          <a:extLst>
            <a:ext uri="{FF2B5EF4-FFF2-40B4-BE49-F238E27FC236}">
              <a16:creationId xmlns:a16="http://schemas.microsoft.com/office/drawing/2014/main" id="{F1439274-3EBE-4F58-B0F5-6D696C8E6A5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06" name="Text Box 453">
          <a:extLst>
            <a:ext uri="{FF2B5EF4-FFF2-40B4-BE49-F238E27FC236}">
              <a16:creationId xmlns:a16="http://schemas.microsoft.com/office/drawing/2014/main" id="{A843048F-2FAB-4BE2-99AF-BEE69F04509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07" name="Text Box 453">
          <a:extLst>
            <a:ext uri="{FF2B5EF4-FFF2-40B4-BE49-F238E27FC236}">
              <a16:creationId xmlns:a16="http://schemas.microsoft.com/office/drawing/2014/main" id="{D1B6B0EE-F80D-496C-84FB-1615301B289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08" name="Text Box 453">
          <a:extLst>
            <a:ext uri="{FF2B5EF4-FFF2-40B4-BE49-F238E27FC236}">
              <a16:creationId xmlns:a16="http://schemas.microsoft.com/office/drawing/2014/main" id="{750CD483-E03B-4023-9FAF-32D0D88931F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09" name="Text Box 453">
          <a:extLst>
            <a:ext uri="{FF2B5EF4-FFF2-40B4-BE49-F238E27FC236}">
              <a16:creationId xmlns:a16="http://schemas.microsoft.com/office/drawing/2014/main" id="{7DEE3332-8D8A-454F-B80F-54BD3AC267D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10" name="Text Box 453">
          <a:extLst>
            <a:ext uri="{FF2B5EF4-FFF2-40B4-BE49-F238E27FC236}">
              <a16:creationId xmlns:a16="http://schemas.microsoft.com/office/drawing/2014/main" id="{60156428-EB36-4E6D-BB54-C8E4B6EF4C0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11" name="Text Box 453">
          <a:extLst>
            <a:ext uri="{FF2B5EF4-FFF2-40B4-BE49-F238E27FC236}">
              <a16:creationId xmlns:a16="http://schemas.microsoft.com/office/drawing/2014/main" id="{1A3B89B1-0927-40CB-B81F-A9048F53C51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12" name="Text Box 453">
          <a:extLst>
            <a:ext uri="{FF2B5EF4-FFF2-40B4-BE49-F238E27FC236}">
              <a16:creationId xmlns:a16="http://schemas.microsoft.com/office/drawing/2014/main" id="{90CCEF27-A533-4E3D-B536-E176597B777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13" name="Text Box 453">
          <a:extLst>
            <a:ext uri="{FF2B5EF4-FFF2-40B4-BE49-F238E27FC236}">
              <a16:creationId xmlns:a16="http://schemas.microsoft.com/office/drawing/2014/main" id="{E02A1AEA-A563-405D-AEF7-C83C4CF47C9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14" name="Text Box 453">
          <a:extLst>
            <a:ext uri="{FF2B5EF4-FFF2-40B4-BE49-F238E27FC236}">
              <a16:creationId xmlns:a16="http://schemas.microsoft.com/office/drawing/2014/main" id="{ADE35CF5-7BA4-4FF0-9AD3-F11233D7BD8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15" name="Text Box 453">
          <a:extLst>
            <a:ext uri="{FF2B5EF4-FFF2-40B4-BE49-F238E27FC236}">
              <a16:creationId xmlns:a16="http://schemas.microsoft.com/office/drawing/2014/main" id="{F261C2E1-09A8-4FEE-8BD5-A27F4A6C55B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16" name="Text Box 453">
          <a:extLst>
            <a:ext uri="{FF2B5EF4-FFF2-40B4-BE49-F238E27FC236}">
              <a16:creationId xmlns:a16="http://schemas.microsoft.com/office/drawing/2014/main" id="{E6DA78D0-BFEA-4B7E-A1FE-CE03302BA8C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17" name="Text Box 453">
          <a:extLst>
            <a:ext uri="{FF2B5EF4-FFF2-40B4-BE49-F238E27FC236}">
              <a16:creationId xmlns:a16="http://schemas.microsoft.com/office/drawing/2014/main" id="{A6146697-0D50-4AD9-A7E4-AFC736AC1C9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18" name="Text Box 453">
          <a:extLst>
            <a:ext uri="{FF2B5EF4-FFF2-40B4-BE49-F238E27FC236}">
              <a16:creationId xmlns:a16="http://schemas.microsoft.com/office/drawing/2014/main" id="{44175ADF-FF1B-4878-8394-ACE70A6F51E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19" name="Text Box 453">
          <a:extLst>
            <a:ext uri="{FF2B5EF4-FFF2-40B4-BE49-F238E27FC236}">
              <a16:creationId xmlns:a16="http://schemas.microsoft.com/office/drawing/2014/main" id="{4A0A2D44-5DCF-4EA6-BA1E-9674AB8EB73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20" name="Text Box 453">
          <a:extLst>
            <a:ext uri="{FF2B5EF4-FFF2-40B4-BE49-F238E27FC236}">
              <a16:creationId xmlns:a16="http://schemas.microsoft.com/office/drawing/2014/main" id="{6E150891-9215-44F2-B770-6130B894F6E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21" name="Text Box 453">
          <a:extLst>
            <a:ext uri="{FF2B5EF4-FFF2-40B4-BE49-F238E27FC236}">
              <a16:creationId xmlns:a16="http://schemas.microsoft.com/office/drawing/2014/main" id="{F4CA14E8-A3C8-4F3E-9674-F744430CE00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22" name="Text Box 453">
          <a:extLst>
            <a:ext uri="{FF2B5EF4-FFF2-40B4-BE49-F238E27FC236}">
              <a16:creationId xmlns:a16="http://schemas.microsoft.com/office/drawing/2014/main" id="{129CB814-69F3-4E37-B5E7-07183F523F2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23" name="Text Box 453">
          <a:extLst>
            <a:ext uri="{FF2B5EF4-FFF2-40B4-BE49-F238E27FC236}">
              <a16:creationId xmlns:a16="http://schemas.microsoft.com/office/drawing/2014/main" id="{C3499BD8-6F85-4479-A289-F4F644618D1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24" name="Text Box 453">
          <a:extLst>
            <a:ext uri="{FF2B5EF4-FFF2-40B4-BE49-F238E27FC236}">
              <a16:creationId xmlns:a16="http://schemas.microsoft.com/office/drawing/2014/main" id="{C290E7C1-CC0F-45B3-B7E0-BA98ACAA010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25" name="Text Box 453">
          <a:extLst>
            <a:ext uri="{FF2B5EF4-FFF2-40B4-BE49-F238E27FC236}">
              <a16:creationId xmlns:a16="http://schemas.microsoft.com/office/drawing/2014/main" id="{0A14A54E-5624-4948-8802-E8BC35E74E1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26" name="Text Box 453">
          <a:extLst>
            <a:ext uri="{FF2B5EF4-FFF2-40B4-BE49-F238E27FC236}">
              <a16:creationId xmlns:a16="http://schemas.microsoft.com/office/drawing/2014/main" id="{16027968-F7A5-4AFC-8F6E-F29C9BFB256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27" name="Text Box 453">
          <a:extLst>
            <a:ext uri="{FF2B5EF4-FFF2-40B4-BE49-F238E27FC236}">
              <a16:creationId xmlns:a16="http://schemas.microsoft.com/office/drawing/2014/main" id="{3FD17CF6-BBBB-4A3C-B615-707AA9DB835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28" name="Text Box 453">
          <a:extLst>
            <a:ext uri="{FF2B5EF4-FFF2-40B4-BE49-F238E27FC236}">
              <a16:creationId xmlns:a16="http://schemas.microsoft.com/office/drawing/2014/main" id="{771F2B11-2D59-4DA7-9F98-0AB7F61C048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29" name="Text Box 453">
          <a:extLst>
            <a:ext uri="{FF2B5EF4-FFF2-40B4-BE49-F238E27FC236}">
              <a16:creationId xmlns:a16="http://schemas.microsoft.com/office/drawing/2014/main" id="{16FFAD52-56AD-4E89-B881-62A01E1574C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30" name="Text Box 453">
          <a:extLst>
            <a:ext uri="{FF2B5EF4-FFF2-40B4-BE49-F238E27FC236}">
              <a16:creationId xmlns:a16="http://schemas.microsoft.com/office/drawing/2014/main" id="{1E604618-2828-4246-8F63-DAFAA16BA89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31" name="Text Box 453">
          <a:extLst>
            <a:ext uri="{FF2B5EF4-FFF2-40B4-BE49-F238E27FC236}">
              <a16:creationId xmlns:a16="http://schemas.microsoft.com/office/drawing/2014/main" id="{5B59FD22-C7C3-448F-990E-8CDA043F849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32" name="Text Box 453">
          <a:extLst>
            <a:ext uri="{FF2B5EF4-FFF2-40B4-BE49-F238E27FC236}">
              <a16:creationId xmlns:a16="http://schemas.microsoft.com/office/drawing/2014/main" id="{68DCF588-CFC7-40D4-98F8-7673EE09C1E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33" name="Text Box 453">
          <a:extLst>
            <a:ext uri="{FF2B5EF4-FFF2-40B4-BE49-F238E27FC236}">
              <a16:creationId xmlns:a16="http://schemas.microsoft.com/office/drawing/2014/main" id="{2D8C5F3F-D4B2-4D84-8563-C3C6AD3C613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34" name="Text Box 453">
          <a:extLst>
            <a:ext uri="{FF2B5EF4-FFF2-40B4-BE49-F238E27FC236}">
              <a16:creationId xmlns:a16="http://schemas.microsoft.com/office/drawing/2014/main" id="{BA59D41D-540E-4A21-8279-45EE9799BA5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35" name="Text Box 453">
          <a:extLst>
            <a:ext uri="{FF2B5EF4-FFF2-40B4-BE49-F238E27FC236}">
              <a16:creationId xmlns:a16="http://schemas.microsoft.com/office/drawing/2014/main" id="{11534B28-2583-4B39-868E-931DF74B9FB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36" name="Text Box 453">
          <a:extLst>
            <a:ext uri="{FF2B5EF4-FFF2-40B4-BE49-F238E27FC236}">
              <a16:creationId xmlns:a16="http://schemas.microsoft.com/office/drawing/2014/main" id="{F4633482-8F15-49FA-8E50-227828861E1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37" name="Text Box 453">
          <a:extLst>
            <a:ext uri="{FF2B5EF4-FFF2-40B4-BE49-F238E27FC236}">
              <a16:creationId xmlns:a16="http://schemas.microsoft.com/office/drawing/2014/main" id="{5CDA58E6-CFBB-4792-AA31-8303CC94C87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38" name="Text Box 453">
          <a:extLst>
            <a:ext uri="{FF2B5EF4-FFF2-40B4-BE49-F238E27FC236}">
              <a16:creationId xmlns:a16="http://schemas.microsoft.com/office/drawing/2014/main" id="{9228DC35-1807-45FC-9964-CB6DA8742A5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39" name="Text Box 453">
          <a:extLst>
            <a:ext uri="{FF2B5EF4-FFF2-40B4-BE49-F238E27FC236}">
              <a16:creationId xmlns:a16="http://schemas.microsoft.com/office/drawing/2014/main" id="{5D821F4F-C6E1-4A87-A473-BEF79287B4D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40" name="Text Box 453">
          <a:extLst>
            <a:ext uri="{FF2B5EF4-FFF2-40B4-BE49-F238E27FC236}">
              <a16:creationId xmlns:a16="http://schemas.microsoft.com/office/drawing/2014/main" id="{BD5E3371-2E96-4CEB-8C23-F03BB0A751E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41" name="Text Box 453">
          <a:extLst>
            <a:ext uri="{FF2B5EF4-FFF2-40B4-BE49-F238E27FC236}">
              <a16:creationId xmlns:a16="http://schemas.microsoft.com/office/drawing/2014/main" id="{57B9889D-C726-42F3-9AC2-5D66DBDF187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42" name="Text Box 453">
          <a:extLst>
            <a:ext uri="{FF2B5EF4-FFF2-40B4-BE49-F238E27FC236}">
              <a16:creationId xmlns:a16="http://schemas.microsoft.com/office/drawing/2014/main" id="{674A2D45-8720-4DB2-BC6A-6A40B619589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43" name="Text Box 453">
          <a:extLst>
            <a:ext uri="{FF2B5EF4-FFF2-40B4-BE49-F238E27FC236}">
              <a16:creationId xmlns:a16="http://schemas.microsoft.com/office/drawing/2014/main" id="{73B5AE68-418D-4674-8B65-24723A70B6F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44" name="Text Box 453">
          <a:extLst>
            <a:ext uri="{FF2B5EF4-FFF2-40B4-BE49-F238E27FC236}">
              <a16:creationId xmlns:a16="http://schemas.microsoft.com/office/drawing/2014/main" id="{FE307CDD-68AE-4B9D-BA27-B4115515B93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45" name="Text Box 453">
          <a:extLst>
            <a:ext uri="{FF2B5EF4-FFF2-40B4-BE49-F238E27FC236}">
              <a16:creationId xmlns:a16="http://schemas.microsoft.com/office/drawing/2014/main" id="{767292E6-9538-4847-8EEC-D231D630EA0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46" name="Text Box 453">
          <a:extLst>
            <a:ext uri="{FF2B5EF4-FFF2-40B4-BE49-F238E27FC236}">
              <a16:creationId xmlns:a16="http://schemas.microsoft.com/office/drawing/2014/main" id="{68FF7D46-9480-4899-B2AE-95F86970170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47" name="Text Box 453">
          <a:extLst>
            <a:ext uri="{FF2B5EF4-FFF2-40B4-BE49-F238E27FC236}">
              <a16:creationId xmlns:a16="http://schemas.microsoft.com/office/drawing/2014/main" id="{9AAEB838-8CEF-4AFB-BABA-AD8546EAC17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48" name="Text Box 453">
          <a:extLst>
            <a:ext uri="{FF2B5EF4-FFF2-40B4-BE49-F238E27FC236}">
              <a16:creationId xmlns:a16="http://schemas.microsoft.com/office/drawing/2014/main" id="{B9EF7E49-495A-4874-B47C-11B7AF60EC3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49" name="Text Box 453">
          <a:extLst>
            <a:ext uri="{FF2B5EF4-FFF2-40B4-BE49-F238E27FC236}">
              <a16:creationId xmlns:a16="http://schemas.microsoft.com/office/drawing/2014/main" id="{49346095-9390-4F92-899E-3A0B8B8B445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50" name="Text Box 453">
          <a:extLst>
            <a:ext uri="{FF2B5EF4-FFF2-40B4-BE49-F238E27FC236}">
              <a16:creationId xmlns:a16="http://schemas.microsoft.com/office/drawing/2014/main" id="{A95B699C-46C0-4928-8A4A-6C3E10E72D8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51" name="Text Box 453">
          <a:extLst>
            <a:ext uri="{FF2B5EF4-FFF2-40B4-BE49-F238E27FC236}">
              <a16:creationId xmlns:a16="http://schemas.microsoft.com/office/drawing/2014/main" id="{3D4CC4FE-8476-4A2B-8B7C-3F58FD19C87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52" name="Text Box 453">
          <a:extLst>
            <a:ext uri="{FF2B5EF4-FFF2-40B4-BE49-F238E27FC236}">
              <a16:creationId xmlns:a16="http://schemas.microsoft.com/office/drawing/2014/main" id="{4D580BEE-B33F-4881-BFE8-DCBBA102FD3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53" name="Text Box 453">
          <a:extLst>
            <a:ext uri="{FF2B5EF4-FFF2-40B4-BE49-F238E27FC236}">
              <a16:creationId xmlns:a16="http://schemas.microsoft.com/office/drawing/2014/main" id="{51E1EE14-5D0D-437F-B27B-FC9943CFD11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54" name="Text Box 453">
          <a:extLst>
            <a:ext uri="{FF2B5EF4-FFF2-40B4-BE49-F238E27FC236}">
              <a16:creationId xmlns:a16="http://schemas.microsoft.com/office/drawing/2014/main" id="{E48063BA-42BB-4FC8-BB4B-8BE0FA5AEDE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55" name="Text Box 453">
          <a:extLst>
            <a:ext uri="{FF2B5EF4-FFF2-40B4-BE49-F238E27FC236}">
              <a16:creationId xmlns:a16="http://schemas.microsoft.com/office/drawing/2014/main" id="{1394BAD8-48A5-458F-9C47-F2E78A74F5B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56" name="Text Box 453">
          <a:extLst>
            <a:ext uri="{FF2B5EF4-FFF2-40B4-BE49-F238E27FC236}">
              <a16:creationId xmlns:a16="http://schemas.microsoft.com/office/drawing/2014/main" id="{A820EB50-6E71-40BD-A3AC-E5D5B6B5CAF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57" name="Text Box 453">
          <a:extLst>
            <a:ext uri="{FF2B5EF4-FFF2-40B4-BE49-F238E27FC236}">
              <a16:creationId xmlns:a16="http://schemas.microsoft.com/office/drawing/2014/main" id="{5A16E802-B949-4455-9E41-BEFB339E2BE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58" name="Text Box 453">
          <a:extLst>
            <a:ext uri="{FF2B5EF4-FFF2-40B4-BE49-F238E27FC236}">
              <a16:creationId xmlns:a16="http://schemas.microsoft.com/office/drawing/2014/main" id="{CC4764C8-9BF9-46CB-B2D5-F92D3BEB29D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59" name="Text Box 453">
          <a:extLst>
            <a:ext uri="{FF2B5EF4-FFF2-40B4-BE49-F238E27FC236}">
              <a16:creationId xmlns:a16="http://schemas.microsoft.com/office/drawing/2014/main" id="{E9575F59-B710-4EA5-8E30-0C0EA7BA482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60" name="Text Box 453">
          <a:extLst>
            <a:ext uri="{FF2B5EF4-FFF2-40B4-BE49-F238E27FC236}">
              <a16:creationId xmlns:a16="http://schemas.microsoft.com/office/drawing/2014/main" id="{ABF8B987-EBD4-4F9A-9808-88D39FFBBB4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61" name="Text Box 453">
          <a:extLst>
            <a:ext uri="{FF2B5EF4-FFF2-40B4-BE49-F238E27FC236}">
              <a16:creationId xmlns:a16="http://schemas.microsoft.com/office/drawing/2014/main" id="{8F637E24-D25C-4FC4-A42D-D717FD4D922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62" name="Text Box 453">
          <a:extLst>
            <a:ext uri="{FF2B5EF4-FFF2-40B4-BE49-F238E27FC236}">
              <a16:creationId xmlns:a16="http://schemas.microsoft.com/office/drawing/2014/main" id="{CDA36079-2737-4768-8FC6-E73BC7629DC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63" name="Text Box 453">
          <a:extLst>
            <a:ext uri="{FF2B5EF4-FFF2-40B4-BE49-F238E27FC236}">
              <a16:creationId xmlns:a16="http://schemas.microsoft.com/office/drawing/2014/main" id="{52595840-9FAB-456B-812A-AD1F9F8BDA6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64" name="Text Box 453">
          <a:extLst>
            <a:ext uri="{FF2B5EF4-FFF2-40B4-BE49-F238E27FC236}">
              <a16:creationId xmlns:a16="http://schemas.microsoft.com/office/drawing/2014/main" id="{A908A52A-4D52-4823-BBC9-5E5865AAEB3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65" name="Text Box 453">
          <a:extLst>
            <a:ext uri="{FF2B5EF4-FFF2-40B4-BE49-F238E27FC236}">
              <a16:creationId xmlns:a16="http://schemas.microsoft.com/office/drawing/2014/main" id="{09B924F6-A68E-4965-B581-976A1DEA86D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66" name="Text Box 453">
          <a:extLst>
            <a:ext uri="{FF2B5EF4-FFF2-40B4-BE49-F238E27FC236}">
              <a16:creationId xmlns:a16="http://schemas.microsoft.com/office/drawing/2014/main" id="{1846FCA2-79D0-4D30-81D9-938041FDFB1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67" name="Text Box 453">
          <a:extLst>
            <a:ext uri="{FF2B5EF4-FFF2-40B4-BE49-F238E27FC236}">
              <a16:creationId xmlns:a16="http://schemas.microsoft.com/office/drawing/2014/main" id="{511C5A6F-0436-4CCD-857A-7C1D25A7259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68" name="Text Box 453">
          <a:extLst>
            <a:ext uri="{FF2B5EF4-FFF2-40B4-BE49-F238E27FC236}">
              <a16:creationId xmlns:a16="http://schemas.microsoft.com/office/drawing/2014/main" id="{651D63B1-A85D-456A-B56C-FBB68AF40B6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69" name="Text Box 453">
          <a:extLst>
            <a:ext uri="{FF2B5EF4-FFF2-40B4-BE49-F238E27FC236}">
              <a16:creationId xmlns:a16="http://schemas.microsoft.com/office/drawing/2014/main" id="{46E98F02-C42C-490A-9A4D-43D8F6D3A82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70" name="Text Box 453">
          <a:extLst>
            <a:ext uri="{FF2B5EF4-FFF2-40B4-BE49-F238E27FC236}">
              <a16:creationId xmlns:a16="http://schemas.microsoft.com/office/drawing/2014/main" id="{BEF4CFC8-07EE-470E-8064-493AF6C41C3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71" name="Text Box 453">
          <a:extLst>
            <a:ext uri="{FF2B5EF4-FFF2-40B4-BE49-F238E27FC236}">
              <a16:creationId xmlns:a16="http://schemas.microsoft.com/office/drawing/2014/main" id="{2761543A-BF47-468D-A6AD-DB6A15B214D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72" name="Text Box 453">
          <a:extLst>
            <a:ext uri="{FF2B5EF4-FFF2-40B4-BE49-F238E27FC236}">
              <a16:creationId xmlns:a16="http://schemas.microsoft.com/office/drawing/2014/main" id="{689108D9-7F86-49E5-9171-FDA5F763438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73" name="Text Box 453">
          <a:extLst>
            <a:ext uri="{FF2B5EF4-FFF2-40B4-BE49-F238E27FC236}">
              <a16:creationId xmlns:a16="http://schemas.microsoft.com/office/drawing/2014/main" id="{65482796-499C-4560-99DB-88B330F896A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74" name="Text Box 453">
          <a:extLst>
            <a:ext uri="{FF2B5EF4-FFF2-40B4-BE49-F238E27FC236}">
              <a16:creationId xmlns:a16="http://schemas.microsoft.com/office/drawing/2014/main" id="{267F7C48-F1E3-4DFE-A307-EC9D6FAF339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75" name="Text Box 453">
          <a:extLst>
            <a:ext uri="{FF2B5EF4-FFF2-40B4-BE49-F238E27FC236}">
              <a16:creationId xmlns:a16="http://schemas.microsoft.com/office/drawing/2014/main" id="{CD635388-ED80-41E0-90C4-BC0601F7FAF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76" name="Text Box 453">
          <a:extLst>
            <a:ext uri="{FF2B5EF4-FFF2-40B4-BE49-F238E27FC236}">
              <a16:creationId xmlns:a16="http://schemas.microsoft.com/office/drawing/2014/main" id="{0107E2B4-B077-44F4-9911-DFF489CEF84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77" name="Text Box 453">
          <a:extLst>
            <a:ext uri="{FF2B5EF4-FFF2-40B4-BE49-F238E27FC236}">
              <a16:creationId xmlns:a16="http://schemas.microsoft.com/office/drawing/2014/main" id="{D6075681-ED11-4376-BA55-501EA1B1EE2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78" name="Text Box 453">
          <a:extLst>
            <a:ext uri="{FF2B5EF4-FFF2-40B4-BE49-F238E27FC236}">
              <a16:creationId xmlns:a16="http://schemas.microsoft.com/office/drawing/2014/main" id="{99A3262B-2FF1-4295-A998-0DEEB2B4AB7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79" name="Text Box 453">
          <a:extLst>
            <a:ext uri="{FF2B5EF4-FFF2-40B4-BE49-F238E27FC236}">
              <a16:creationId xmlns:a16="http://schemas.microsoft.com/office/drawing/2014/main" id="{1A127174-6FEA-4D60-BFD8-DC39EE52B55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80" name="Text Box 453">
          <a:extLst>
            <a:ext uri="{FF2B5EF4-FFF2-40B4-BE49-F238E27FC236}">
              <a16:creationId xmlns:a16="http://schemas.microsoft.com/office/drawing/2014/main" id="{D9A65E5A-16CB-4F47-8BB2-8105B46911B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81" name="Text Box 453">
          <a:extLst>
            <a:ext uri="{FF2B5EF4-FFF2-40B4-BE49-F238E27FC236}">
              <a16:creationId xmlns:a16="http://schemas.microsoft.com/office/drawing/2014/main" id="{859FAED0-717B-4FA0-B78D-D4AD5522805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82" name="Text Box 453">
          <a:extLst>
            <a:ext uri="{FF2B5EF4-FFF2-40B4-BE49-F238E27FC236}">
              <a16:creationId xmlns:a16="http://schemas.microsoft.com/office/drawing/2014/main" id="{10EAC9F1-C5EC-4226-B977-5DF7AA7D546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83" name="Text Box 453">
          <a:extLst>
            <a:ext uri="{FF2B5EF4-FFF2-40B4-BE49-F238E27FC236}">
              <a16:creationId xmlns:a16="http://schemas.microsoft.com/office/drawing/2014/main" id="{C56F7915-2400-41A8-B862-958DC2E5AED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84" name="Text Box 453">
          <a:extLst>
            <a:ext uri="{FF2B5EF4-FFF2-40B4-BE49-F238E27FC236}">
              <a16:creationId xmlns:a16="http://schemas.microsoft.com/office/drawing/2014/main" id="{687C95F8-D7E8-4C0A-8DD8-4D10B879447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85" name="Text Box 453">
          <a:extLst>
            <a:ext uri="{FF2B5EF4-FFF2-40B4-BE49-F238E27FC236}">
              <a16:creationId xmlns:a16="http://schemas.microsoft.com/office/drawing/2014/main" id="{C9DC0D43-09D9-44A2-9366-79F562AEF74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86" name="Text Box 453">
          <a:extLst>
            <a:ext uri="{FF2B5EF4-FFF2-40B4-BE49-F238E27FC236}">
              <a16:creationId xmlns:a16="http://schemas.microsoft.com/office/drawing/2014/main" id="{BB691746-8A8C-447F-A79E-02D1D0CA885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87" name="Text Box 453">
          <a:extLst>
            <a:ext uri="{FF2B5EF4-FFF2-40B4-BE49-F238E27FC236}">
              <a16:creationId xmlns:a16="http://schemas.microsoft.com/office/drawing/2014/main" id="{55AC6C7B-7DAF-4422-86F2-D0A5CB3846A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88" name="Text Box 453">
          <a:extLst>
            <a:ext uri="{FF2B5EF4-FFF2-40B4-BE49-F238E27FC236}">
              <a16:creationId xmlns:a16="http://schemas.microsoft.com/office/drawing/2014/main" id="{ED2C84E4-90FC-4280-B366-9B54AFB2A82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89" name="Text Box 453">
          <a:extLst>
            <a:ext uri="{FF2B5EF4-FFF2-40B4-BE49-F238E27FC236}">
              <a16:creationId xmlns:a16="http://schemas.microsoft.com/office/drawing/2014/main" id="{26539065-C139-4458-AEF4-9B22954757B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90" name="Text Box 453">
          <a:extLst>
            <a:ext uri="{FF2B5EF4-FFF2-40B4-BE49-F238E27FC236}">
              <a16:creationId xmlns:a16="http://schemas.microsoft.com/office/drawing/2014/main" id="{E386972A-AA13-4183-AF6D-D1FDB859359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91" name="Text Box 453">
          <a:extLst>
            <a:ext uri="{FF2B5EF4-FFF2-40B4-BE49-F238E27FC236}">
              <a16:creationId xmlns:a16="http://schemas.microsoft.com/office/drawing/2014/main" id="{4F594195-8C1A-4C30-A0EB-28F7620142B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92" name="Text Box 453">
          <a:extLst>
            <a:ext uri="{FF2B5EF4-FFF2-40B4-BE49-F238E27FC236}">
              <a16:creationId xmlns:a16="http://schemas.microsoft.com/office/drawing/2014/main" id="{D52840B8-02AF-421D-A6BE-45B9818ECCC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93" name="Text Box 453">
          <a:extLst>
            <a:ext uri="{FF2B5EF4-FFF2-40B4-BE49-F238E27FC236}">
              <a16:creationId xmlns:a16="http://schemas.microsoft.com/office/drawing/2014/main" id="{FEC47128-CF39-4C51-A149-292754F6C6E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94" name="Text Box 453">
          <a:extLst>
            <a:ext uri="{FF2B5EF4-FFF2-40B4-BE49-F238E27FC236}">
              <a16:creationId xmlns:a16="http://schemas.microsoft.com/office/drawing/2014/main" id="{257B3D2D-8407-49A6-A1B4-FA46AF22C46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95" name="Text Box 453">
          <a:extLst>
            <a:ext uri="{FF2B5EF4-FFF2-40B4-BE49-F238E27FC236}">
              <a16:creationId xmlns:a16="http://schemas.microsoft.com/office/drawing/2014/main" id="{101CCAB4-EFE0-4A32-BFA6-D45DC819363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96" name="Text Box 453">
          <a:extLst>
            <a:ext uri="{FF2B5EF4-FFF2-40B4-BE49-F238E27FC236}">
              <a16:creationId xmlns:a16="http://schemas.microsoft.com/office/drawing/2014/main" id="{B98F517B-4E3A-464C-8BE7-CF8EEE067BA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97" name="Text Box 453">
          <a:extLst>
            <a:ext uri="{FF2B5EF4-FFF2-40B4-BE49-F238E27FC236}">
              <a16:creationId xmlns:a16="http://schemas.microsoft.com/office/drawing/2014/main" id="{D9C306FF-2286-48D0-96FA-F9B2DCDFD79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98" name="Text Box 453">
          <a:extLst>
            <a:ext uri="{FF2B5EF4-FFF2-40B4-BE49-F238E27FC236}">
              <a16:creationId xmlns:a16="http://schemas.microsoft.com/office/drawing/2014/main" id="{132F0E46-F624-454F-9EE3-0B79A004A53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699" name="Text Box 453">
          <a:extLst>
            <a:ext uri="{FF2B5EF4-FFF2-40B4-BE49-F238E27FC236}">
              <a16:creationId xmlns:a16="http://schemas.microsoft.com/office/drawing/2014/main" id="{5BE40DA7-0B46-4874-840A-A8878D244CD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00" name="Text Box 453">
          <a:extLst>
            <a:ext uri="{FF2B5EF4-FFF2-40B4-BE49-F238E27FC236}">
              <a16:creationId xmlns:a16="http://schemas.microsoft.com/office/drawing/2014/main" id="{2E3B9554-8587-44BE-B908-B7A608D4F9F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01" name="Text Box 453">
          <a:extLst>
            <a:ext uri="{FF2B5EF4-FFF2-40B4-BE49-F238E27FC236}">
              <a16:creationId xmlns:a16="http://schemas.microsoft.com/office/drawing/2014/main" id="{5D356E60-C14F-4E41-9BEB-F09A9DC71F2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02" name="Text Box 453">
          <a:extLst>
            <a:ext uri="{FF2B5EF4-FFF2-40B4-BE49-F238E27FC236}">
              <a16:creationId xmlns:a16="http://schemas.microsoft.com/office/drawing/2014/main" id="{6C332E28-FBD0-4574-B365-6F7B49568E4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03" name="Text Box 453">
          <a:extLst>
            <a:ext uri="{FF2B5EF4-FFF2-40B4-BE49-F238E27FC236}">
              <a16:creationId xmlns:a16="http://schemas.microsoft.com/office/drawing/2014/main" id="{4D8C835E-43A4-47C7-B2B9-6AD3F672FF9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04" name="Text Box 453">
          <a:extLst>
            <a:ext uri="{FF2B5EF4-FFF2-40B4-BE49-F238E27FC236}">
              <a16:creationId xmlns:a16="http://schemas.microsoft.com/office/drawing/2014/main" id="{88DB994F-CB47-4A16-B785-E0BCE410422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05" name="Text Box 453">
          <a:extLst>
            <a:ext uri="{FF2B5EF4-FFF2-40B4-BE49-F238E27FC236}">
              <a16:creationId xmlns:a16="http://schemas.microsoft.com/office/drawing/2014/main" id="{C0A3B6C4-CFAA-4796-8790-4329E0EA7C0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06" name="Text Box 453">
          <a:extLst>
            <a:ext uri="{FF2B5EF4-FFF2-40B4-BE49-F238E27FC236}">
              <a16:creationId xmlns:a16="http://schemas.microsoft.com/office/drawing/2014/main" id="{86ABA835-1464-4F59-AFBC-D7CA0E687E5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07" name="Text Box 453">
          <a:extLst>
            <a:ext uri="{FF2B5EF4-FFF2-40B4-BE49-F238E27FC236}">
              <a16:creationId xmlns:a16="http://schemas.microsoft.com/office/drawing/2014/main" id="{D91C3250-E7CE-46D7-8CF8-3BFB4E00CE1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08" name="Text Box 453">
          <a:extLst>
            <a:ext uri="{FF2B5EF4-FFF2-40B4-BE49-F238E27FC236}">
              <a16:creationId xmlns:a16="http://schemas.microsoft.com/office/drawing/2014/main" id="{A22C0FD5-C3E6-431D-A016-58D3BD5FBFD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09" name="Text Box 453">
          <a:extLst>
            <a:ext uri="{FF2B5EF4-FFF2-40B4-BE49-F238E27FC236}">
              <a16:creationId xmlns:a16="http://schemas.microsoft.com/office/drawing/2014/main" id="{A550296B-6AE6-4C34-9354-70E8043FB98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10" name="Text Box 453">
          <a:extLst>
            <a:ext uri="{FF2B5EF4-FFF2-40B4-BE49-F238E27FC236}">
              <a16:creationId xmlns:a16="http://schemas.microsoft.com/office/drawing/2014/main" id="{6AF03316-AC0E-451B-A0CD-FD5047B11E9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11" name="Text Box 453">
          <a:extLst>
            <a:ext uri="{FF2B5EF4-FFF2-40B4-BE49-F238E27FC236}">
              <a16:creationId xmlns:a16="http://schemas.microsoft.com/office/drawing/2014/main" id="{1B5CE342-CC8D-48A4-9B39-00747DBA656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12" name="Text Box 453">
          <a:extLst>
            <a:ext uri="{FF2B5EF4-FFF2-40B4-BE49-F238E27FC236}">
              <a16:creationId xmlns:a16="http://schemas.microsoft.com/office/drawing/2014/main" id="{35D46882-8012-4E7C-88E3-37E6A6DADC3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13" name="Text Box 453">
          <a:extLst>
            <a:ext uri="{FF2B5EF4-FFF2-40B4-BE49-F238E27FC236}">
              <a16:creationId xmlns:a16="http://schemas.microsoft.com/office/drawing/2014/main" id="{4CD822E7-7B06-4F6A-A5A0-71F3184A42A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14" name="Text Box 453">
          <a:extLst>
            <a:ext uri="{FF2B5EF4-FFF2-40B4-BE49-F238E27FC236}">
              <a16:creationId xmlns:a16="http://schemas.microsoft.com/office/drawing/2014/main" id="{FAB31210-6478-4D06-A80F-DBD2C41C6C4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15" name="Text Box 453">
          <a:extLst>
            <a:ext uri="{FF2B5EF4-FFF2-40B4-BE49-F238E27FC236}">
              <a16:creationId xmlns:a16="http://schemas.microsoft.com/office/drawing/2014/main" id="{2EAE7233-6A6B-4C8A-8A07-B8614E612E7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16" name="Text Box 453">
          <a:extLst>
            <a:ext uri="{FF2B5EF4-FFF2-40B4-BE49-F238E27FC236}">
              <a16:creationId xmlns:a16="http://schemas.microsoft.com/office/drawing/2014/main" id="{C4921544-54C5-46C7-99DB-F8CC5668C91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17" name="Text Box 453">
          <a:extLst>
            <a:ext uri="{FF2B5EF4-FFF2-40B4-BE49-F238E27FC236}">
              <a16:creationId xmlns:a16="http://schemas.microsoft.com/office/drawing/2014/main" id="{B19069CB-DD4F-4543-803C-51C6E0D024F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18" name="Text Box 453">
          <a:extLst>
            <a:ext uri="{FF2B5EF4-FFF2-40B4-BE49-F238E27FC236}">
              <a16:creationId xmlns:a16="http://schemas.microsoft.com/office/drawing/2014/main" id="{B41AF908-1C73-4C1A-B0E2-7D19E99EB6C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19" name="Text Box 453">
          <a:extLst>
            <a:ext uri="{FF2B5EF4-FFF2-40B4-BE49-F238E27FC236}">
              <a16:creationId xmlns:a16="http://schemas.microsoft.com/office/drawing/2014/main" id="{84C52D0B-F0E1-4007-B6A3-2A9C4B77EA1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20" name="Text Box 453">
          <a:extLst>
            <a:ext uri="{FF2B5EF4-FFF2-40B4-BE49-F238E27FC236}">
              <a16:creationId xmlns:a16="http://schemas.microsoft.com/office/drawing/2014/main" id="{B62DBCC0-7B7B-49E2-BC2E-5383315A3B3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21" name="Text Box 453">
          <a:extLst>
            <a:ext uri="{FF2B5EF4-FFF2-40B4-BE49-F238E27FC236}">
              <a16:creationId xmlns:a16="http://schemas.microsoft.com/office/drawing/2014/main" id="{080E01DE-379A-4F84-A0A0-38B1FC2FC43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22" name="Text Box 453">
          <a:extLst>
            <a:ext uri="{FF2B5EF4-FFF2-40B4-BE49-F238E27FC236}">
              <a16:creationId xmlns:a16="http://schemas.microsoft.com/office/drawing/2014/main" id="{FDAA18CA-CC1E-4AE8-8A35-E4F54720C5C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23" name="Text Box 453">
          <a:extLst>
            <a:ext uri="{FF2B5EF4-FFF2-40B4-BE49-F238E27FC236}">
              <a16:creationId xmlns:a16="http://schemas.microsoft.com/office/drawing/2014/main" id="{7870B62F-53ED-417D-BDA5-AEDE9FE797F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24" name="Text Box 453">
          <a:extLst>
            <a:ext uri="{FF2B5EF4-FFF2-40B4-BE49-F238E27FC236}">
              <a16:creationId xmlns:a16="http://schemas.microsoft.com/office/drawing/2014/main" id="{8DF1741A-BC9E-4E3E-8E5C-9DBAC698275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25" name="Text Box 453">
          <a:extLst>
            <a:ext uri="{FF2B5EF4-FFF2-40B4-BE49-F238E27FC236}">
              <a16:creationId xmlns:a16="http://schemas.microsoft.com/office/drawing/2014/main" id="{B1578F04-D471-46B1-ADD3-E8F6AFF559F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26" name="Text Box 453">
          <a:extLst>
            <a:ext uri="{FF2B5EF4-FFF2-40B4-BE49-F238E27FC236}">
              <a16:creationId xmlns:a16="http://schemas.microsoft.com/office/drawing/2014/main" id="{F90DE669-F82D-4D15-B261-E9835D77141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27" name="Text Box 453">
          <a:extLst>
            <a:ext uri="{FF2B5EF4-FFF2-40B4-BE49-F238E27FC236}">
              <a16:creationId xmlns:a16="http://schemas.microsoft.com/office/drawing/2014/main" id="{03723F8D-2904-4C8C-B759-4A74872A9C7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28" name="Text Box 453">
          <a:extLst>
            <a:ext uri="{FF2B5EF4-FFF2-40B4-BE49-F238E27FC236}">
              <a16:creationId xmlns:a16="http://schemas.microsoft.com/office/drawing/2014/main" id="{F35345D6-9181-41B7-A5A1-860B96F7A61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29" name="Text Box 453">
          <a:extLst>
            <a:ext uri="{FF2B5EF4-FFF2-40B4-BE49-F238E27FC236}">
              <a16:creationId xmlns:a16="http://schemas.microsoft.com/office/drawing/2014/main" id="{35F12570-0813-452C-B3BE-1CB709EE79F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30" name="Text Box 453">
          <a:extLst>
            <a:ext uri="{FF2B5EF4-FFF2-40B4-BE49-F238E27FC236}">
              <a16:creationId xmlns:a16="http://schemas.microsoft.com/office/drawing/2014/main" id="{FC7ECC51-5B5F-4E6B-88D2-271320896E2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31" name="Text Box 453">
          <a:extLst>
            <a:ext uri="{FF2B5EF4-FFF2-40B4-BE49-F238E27FC236}">
              <a16:creationId xmlns:a16="http://schemas.microsoft.com/office/drawing/2014/main" id="{E91994BE-95DD-469F-B0E2-9D1392206FF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32" name="Text Box 453">
          <a:extLst>
            <a:ext uri="{FF2B5EF4-FFF2-40B4-BE49-F238E27FC236}">
              <a16:creationId xmlns:a16="http://schemas.microsoft.com/office/drawing/2014/main" id="{832D9C41-8E80-4878-8D60-A618615E57C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33" name="Text Box 453">
          <a:extLst>
            <a:ext uri="{FF2B5EF4-FFF2-40B4-BE49-F238E27FC236}">
              <a16:creationId xmlns:a16="http://schemas.microsoft.com/office/drawing/2014/main" id="{44DBC814-90CB-4066-AD7A-3F008CC3496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34" name="Text Box 453">
          <a:extLst>
            <a:ext uri="{FF2B5EF4-FFF2-40B4-BE49-F238E27FC236}">
              <a16:creationId xmlns:a16="http://schemas.microsoft.com/office/drawing/2014/main" id="{160A898A-5B90-4B6F-A51A-45941E7ED79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35" name="Text Box 453">
          <a:extLst>
            <a:ext uri="{FF2B5EF4-FFF2-40B4-BE49-F238E27FC236}">
              <a16:creationId xmlns:a16="http://schemas.microsoft.com/office/drawing/2014/main" id="{E20D25BD-A40C-4C01-8C08-93F16643404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36" name="Text Box 453">
          <a:extLst>
            <a:ext uri="{FF2B5EF4-FFF2-40B4-BE49-F238E27FC236}">
              <a16:creationId xmlns:a16="http://schemas.microsoft.com/office/drawing/2014/main" id="{9FCFEC76-3403-44FD-BF37-B457374C05C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37" name="Text Box 453">
          <a:extLst>
            <a:ext uri="{FF2B5EF4-FFF2-40B4-BE49-F238E27FC236}">
              <a16:creationId xmlns:a16="http://schemas.microsoft.com/office/drawing/2014/main" id="{F911EBFA-4744-4882-A502-6A40BA9DF21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38" name="Text Box 453">
          <a:extLst>
            <a:ext uri="{FF2B5EF4-FFF2-40B4-BE49-F238E27FC236}">
              <a16:creationId xmlns:a16="http://schemas.microsoft.com/office/drawing/2014/main" id="{FAD5C397-4F61-4445-9AF3-A90665AC8B5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39" name="Text Box 453">
          <a:extLst>
            <a:ext uri="{FF2B5EF4-FFF2-40B4-BE49-F238E27FC236}">
              <a16:creationId xmlns:a16="http://schemas.microsoft.com/office/drawing/2014/main" id="{77C6F87B-4B17-4396-BF79-8DFF0AB2782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40" name="Text Box 453">
          <a:extLst>
            <a:ext uri="{FF2B5EF4-FFF2-40B4-BE49-F238E27FC236}">
              <a16:creationId xmlns:a16="http://schemas.microsoft.com/office/drawing/2014/main" id="{DCB333F3-3F67-4D6C-8C82-3731BE82F4E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41" name="Text Box 453">
          <a:extLst>
            <a:ext uri="{FF2B5EF4-FFF2-40B4-BE49-F238E27FC236}">
              <a16:creationId xmlns:a16="http://schemas.microsoft.com/office/drawing/2014/main" id="{25B4D837-98F1-4CE4-9262-E0A26034123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42" name="Text Box 453">
          <a:extLst>
            <a:ext uri="{FF2B5EF4-FFF2-40B4-BE49-F238E27FC236}">
              <a16:creationId xmlns:a16="http://schemas.microsoft.com/office/drawing/2014/main" id="{BABB50AB-159D-4596-8F9D-B7624693D00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43" name="Text Box 453">
          <a:extLst>
            <a:ext uri="{FF2B5EF4-FFF2-40B4-BE49-F238E27FC236}">
              <a16:creationId xmlns:a16="http://schemas.microsoft.com/office/drawing/2014/main" id="{AA7DCACC-16AE-41E5-AC70-1B048BE142E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44" name="Text Box 453">
          <a:extLst>
            <a:ext uri="{FF2B5EF4-FFF2-40B4-BE49-F238E27FC236}">
              <a16:creationId xmlns:a16="http://schemas.microsoft.com/office/drawing/2014/main" id="{A021418B-F007-4FA9-9ED1-2EAB2D426D8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45" name="Text Box 453">
          <a:extLst>
            <a:ext uri="{FF2B5EF4-FFF2-40B4-BE49-F238E27FC236}">
              <a16:creationId xmlns:a16="http://schemas.microsoft.com/office/drawing/2014/main" id="{56DC5F5B-5195-47DC-90CE-E4FEA5BF0E3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46" name="Text Box 453">
          <a:extLst>
            <a:ext uri="{FF2B5EF4-FFF2-40B4-BE49-F238E27FC236}">
              <a16:creationId xmlns:a16="http://schemas.microsoft.com/office/drawing/2014/main" id="{B614FD97-767D-429F-A528-2E00A7A94D2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47" name="Text Box 453">
          <a:extLst>
            <a:ext uri="{FF2B5EF4-FFF2-40B4-BE49-F238E27FC236}">
              <a16:creationId xmlns:a16="http://schemas.microsoft.com/office/drawing/2014/main" id="{2449FA7B-BE29-4E45-B0F0-1627B45C5DD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48" name="Text Box 453">
          <a:extLst>
            <a:ext uri="{FF2B5EF4-FFF2-40B4-BE49-F238E27FC236}">
              <a16:creationId xmlns:a16="http://schemas.microsoft.com/office/drawing/2014/main" id="{5DCB4872-5F81-43D7-9A03-1C3C797D4E9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49" name="Text Box 453">
          <a:extLst>
            <a:ext uri="{FF2B5EF4-FFF2-40B4-BE49-F238E27FC236}">
              <a16:creationId xmlns:a16="http://schemas.microsoft.com/office/drawing/2014/main" id="{5AF74616-333C-4143-97ED-FA5BAB49E0A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50" name="Text Box 453">
          <a:extLst>
            <a:ext uri="{FF2B5EF4-FFF2-40B4-BE49-F238E27FC236}">
              <a16:creationId xmlns:a16="http://schemas.microsoft.com/office/drawing/2014/main" id="{7BE1A6C1-AA2B-4938-9852-F7F8E9E8149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51" name="Text Box 453">
          <a:extLst>
            <a:ext uri="{FF2B5EF4-FFF2-40B4-BE49-F238E27FC236}">
              <a16:creationId xmlns:a16="http://schemas.microsoft.com/office/drawing/2014/main" id="{34CE97C4-EE34-44B2-A889-F510C9BF2B6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52" name="Text Box 453">
          <a:extLst>
            <a:ext uri="{FF2B5EF4-FFF2-40B4-BE49-F238E27FC236}">
              <a16:creationId xmlns:a16="http://schemas.microsoft.com/office/drawing/2014/main" id="{EF9A89A8-0D47-421B-907C-02F1CA1F42B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53" name="Text Box 453">
          <a:extLst>
            <a:ext uri="{FF2B5EF4-FFF2-40B4-BE49-F238E27FC236}">
              <a16:creationId xmlns:a16="http://schemas.microsoft.com/office/drawing/2014/main" id="{3C6A6BB1-C660-4D92-833B-668DAA17807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54" name="Text Box 453">
          <a:extLst>
            <a:ext uri="{FF2B5EF4-FFF2-40B4-BE49-F238E27FC236}">
              <a16:creationId xmlns:a16="http://schemas.microsoft.com/office/drawing/2014/main" id="{DC059086-E845-4EDE-A220-D56917C571D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55" name="Text Box 453">
          <a:extLst>
            <a:ext uri="{FF2B5EF4-FFF2-40B4-BE49-F238E27FC236}">
              <a16:creationId xmlns:a16="http://schemas.microsoft.com/office/drawing/2014/main" id="{CC6C1DC4-7BB3-4E41-ACE0-F1360B502BE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56" name="Text Box 453">
          <a:extLst>
            <a:ext uri="{FF2B5EF4-FFF2-40B4-BE49-F238E27FC236}">
              <a16:creationId xmlns:a16="http://schemas.microsoft.com/office/drawing/2014/main" id="{0EECC74F-4BF2-43BA-B538-2A38A49BAA3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57" name="Text Box 453">
          <a:extLst>
            <a:ext uri="{FF2B5EF4-FFF2-40B4-BE49-F238E27FC236}">
              <a16:creationId xmlns:a16="http://schemas.microsoft.com/office/drawing/2014/main" id="{EA80D8DB-FA9B-4682-9D6D-33A10B6C8AC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58" name="Text Box 453">
          <a:extLst>
            <a:ext uri="{FF2B5EF4-FFF2-40B4-BE49-F238E27FC236}">
              <a16:creationId xmlns:a16="http://schemas.microsoft.com/office/drawing/2014/main" id="{F868E27E-9E3C-4734-B41C-A903E2FFEDA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59" name="Text Box 453">
          <a:extLst>
            <a:ext uri="{FF2B5EF4-FFF2-40B4-BE49-F238E27FC236}">
              <a16:creationId xmlns:a16="http://schemas.microsoft.com/office/drawing/2014/main" id="{0879116D-D901-4416-B642-F3F6D0CFAF1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60" name="Text Box 453">
          <a:extLst>
            <a:ext uri="{FF2B5EF4-FFF2-40B4-BE49-F238E27FC236}">
              <a16:creationId xmlns:a16="http://schemas.microsoft.com/office/drawing/2014/main" id="{C62A3A94-E429-4313-9DAE-8CF2BB56711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61" name="Text Box 453">
          <a:extLst>
            <a:ext uri="{FF2B5EF4-FFF2-40B4-BE49-F238E27FC236}">
              <a16:creationId xmlns:a16="http://schemas.microsoft.com/office/drawing/2014/main" id="{B77C4E3F-1AFE-4A6C-8502-B660766292A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62" name="Text Box 453">
          <a:extLst>
            <a:ext uri="{FF2B5EF4-FFF2-40B4-BE49-F238E27FC236}">
              <a16:creationId xmlns:a16="http://schemas.microsoft.com/office/drawing/2014/main" id="{3378F91F-ECAF-4D47-A2FA-470BC034F93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63" name="Text Box 453">
          <a:extLst>
            <a:ext uri="{FF2B5EF4-FFF2-40B4-BE49-F238E27FC236}">
              <a16:creationId xmlns:a16="http://schemas.microsoft.com/office/drawing/2014/main" id="{FA84D34A-26AB-46D8-898B-A4433FDB878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64" name="Text Box 453">
          <a:extLst>
            <a:ext uri="{FF2B5EF4-FFF2-40B4-BE49-F238E27FC236}">
              <a16:creationId xmlns:a16="http://schemas.microsoft.com/office/drawing/2014/main" id="{C3985416-2CE0-4BA9-8175-35C4CFAAF9F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65" name="Text Box 453">
          <a:extLst>
            <a:ext uri="{FF2B5EF4-FFF2-40B4-BE49-F238E27FC236}">
              <a16:creationId xmlns:a16="http://schemas.microsoft.com/office/drawing/2014/main" id="{6B598F74-E8E1-414F-957E-D2A394E1619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66" name="Text Box 453">
          <a:extLst>
            <a:ext uri="{FF2B5EF4-FFF2-40B4-BE49-F238E27FC236}">
              <a16:creationId xmlns:a16="http://schemas.microsoft.com/office/drawing/2014/main" id="{DB1A8C77-C344-40EE-8A7B-E34B8259617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67" name="Text Box 453">
          <a:extLst>
            <a:ext uri="{FF2B5EF4-FFF2-40B4-BE49-F238E27FC236}">
              <a16:creationId xmlns:a16="http://schemas.microsoft.com/office/drawing/2014/main" id="{A2E2436A-9C18-4054-9232-015A46CB993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68" name="Text Box 453">
          <a:extLst>
            <a:ext uri="{FF2B5EF4-FFF2-40B4-BE49-F238E27FC236}">
              <a16:creationId xmlns:a16="http://schemas.microsoft.com/office/drawing/2014/main" id="{CC22D67C-E5E0-4844-9028-2F2C42999AA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69" name="Text Box 453">
          <a:extLst>
            <a:ext uri="{FF2B5EF4-FFF2-40B4-BE49-F238E27FC236}">
              <a16:creationId xmlns:a16="http://schemas.microsoft.com/office/drawing/2014/main" id="{292A08C1-8C74-4040-8A19-76EC81AC97F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70" name="Text Box 453">
          <a:extLst>
            <a:ext uri="{FF2B5EF4-FFF2-40B4-BE49-F238E27FC236}">
              <a16:creationId xmlns:a16="http://schemas.microsoft.com/office/drawing/2014/main" id="{A88FD420-E1A1-4149-A449-EF1DA4FD047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71" name="Text Box 453">
          <a:extLst>
            <a:ext uri="{FF2B5EF4-FFF2-40B4-BE49-F238E27FC236}">
              <a16:creationId xmlns:a16="http://schemas.microsoft.com/office/drawing/2014/main" id="{6DA18298-9246-437A-915E-D39C7EE1916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72" name="Text Box 453">
          <a:extLst>
            <a:ext uri="{FF2B5EF4-FFF2-40B4-BE49-F238E27FC236}">
              <a16:creationId xmlns:a16="http://schemas.microsoft.com/office/drawing/2014/main" id="{DE329131-169E-41F2-97AA-339BD6B11F6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73" name="Text Box 453">
          <a:extLst>
            <a:ext uri="{FF2B5EF4-FFF2-40B4-BE49-F238E27FC236}">
              <a16:creationId xmlns:a16="http://schemas.microsoft.com/office/drawing/2014/main" id="{234AFBD4-51AD-46A3-95E3-A39B1936A9C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74" name="Text Box 453">
          <a:extLst>
            <a:ext uri="{FF2B5EF4-FFF2-40B4-BE49-F238E27FC236}">
              <a16:creationId xmlns:a16="http://schemas.microsoft.com/office/drawing/2014/main" id="{27EB122C-4386-4CA6-9B56-20C0A50F0DC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75" name="Text Box 453">
          <a:extLst>
            <a:ext uri="{FF2B5EF4-FFF2-40B4-BE49-F238E27FC236}">
              <a16:creationId xmlns:a16="http://schemas.microsoft.com/office/drawing/2014/main" id="{CFC96514-A537-41A1-A890-7D672E7761C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76" name="Text Box 453">
          <a:extLst>
            <a:ext uri="{FF2B5EF4-FFF2-40B4-BE49-F238E27FC236}">
              <a16:creationId xmlns:a16="http://schemas.microsoft.com/office/drawing/2014/main" id="{A889FFF1-80DE-4B94-9F9B-D5DCBC3CC4E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77" name="Text Box 453">
          <a:extLst>
            <a:ext uri="{FF2B5EF4-FFF2-40B4-BE49-F238E27FC236}">
              <a16:creationId xmlns:a16="http://schemas.microsoft.com/office/drawing/2014/main" id="{075A3C9B-0771-456A-8D53-F7499AF274D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78" name="Text Box 453">
          <a:extLst>
            <a:ext uri="{FF2B5EF4-FFF2-40B4-BE49-F238E27FC236}">
              <a16:creationId xmlns:a16="http://schemas.microsoft.com/office/drawing/2014/main" id="{3FC7FFA0-CB34-49D9-91C0-49DB45C231C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79" name="Text Box 453">
          <a:extLst>
            <a:ext uri="{FF2B5EF4-FFF2-40B4-BE49-F238E27FC236}">
              <a16:creationId xmlns:a16="http://schemas.microsoft.com/office/drawing/2014/main" id="{7EC71D7C-FB27-4186-9BA3-F64E1F2694C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80" name="Text Box 453">
          <a:extLst>
            <a:ext uri="{FF2B5EF4-FFF2-40B4-BE49-F238E27FC236}">
              <a16:creationId xmlns:a16="http://schemas.microsoft.com/office/drawing/2014/main" id="{68172985-B1F7-47AF-84C9-5A6C834BD34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81" name="Text Box 453">
          <a:extLst>
            <a:ext uri="{FF2B5EF4-FFF2-40B4-BE49-F238E27FC236}">
              <a16:creationId xmlns:a16="http://schemas.microsoft.com/office/drawing/2014/main" id="{33CEEB76-7FA0-4D81-9639-72881989B2F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82" name="Text Box 453">
          <a:extLst>
            <a:ext uri="{FF2B5EF4-FFF2-40B4-BE49-F238E27FC236}">
              <a16:creationId xmlns:a16="http://schemas.microsoft.com/office/drawing/2014/main" id="{0441F040-CD66-4E29-B611-C40FA0B4DE5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83" name="Text Box 453">
          <a:extLst>
            <a:ext uri="{FF2B5EF4-FFF2-40B4-BE49-F238E27FC236}">
              <a16:creationId xmlns:a16="http://schemas.microsoft.com/office/drawing/2014/main" id="{00D6EFB2-75A0-4404-A0DE-865D12C0538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84" name="Text Box 453">
          <a:extLst>
            <a:ext uri="{FF2B5EF4-FFF2-40B4-BE49-F238E27FC236}">
              <a16:creationId xmlns:a16="http://schemas.microsoft.com/office/drawing/2014/main" id="{A867F370-F861-4B9A-B96A-8F7EF439B98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85" name="Text Box 453">
          <a:extLst>
            <a:ext uri="{FF2B5EF4-FFF2-40B4-BE49-F238E27FC236}">
              <a16:creationId xmlns:a16="http://schemas.microsoft.com/office/drawing/2014/main" id="{CDE74116-2BDB-4D7F-9E9D-0BE801079F7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86" name="Text Box 453">
          <a:extLst>
            <a:ext uri="{FF2B5EF4-FFF2-40B4-BE49-F238E27FC236}">
              <a16:creationId xmlns:a16="http://schemas.microsoft.com/office/drawing/2014/main" id="{3F3D68A8-DE61-4B02-87EF-1D40FD8135F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87" name="Text Box 453">
          <a:extLst>
            <a:ext uri="{FF2B5EF4-FFF2-40B4-BE49-F238E27FC236}">
              <a16:creationId xmlns:a16="http://schemas.microsoft.com/office/drawing/2014/main" id="{4FB78ABF-0254-421C-8B7E-1FE36786AB4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88" name="Text Box 453">
          <a:extLst>
            <a:ext uri="{FF2B5EF4-FFF2-40B4-BE49-F238E27FC236}">
              <a16:creationId xmlns:a16="http://schemas.microsoft.com/office/drawing/2014/main" id="{E89FE6DA-2017-4852-917E-15F3BAA68B8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89" name="Text Box 453">
          <a:extLst>
            <a:ext uri="{FF2B5EF4-FFF2-40B4-BE49-F238E27FC236}">
              <a16:creationId xmlns:a16="http://schemas.microsoft.com/office/drawing/2014/main" id="{4039D21D-9833-4AA9-AA1A-D166B89CF7E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25188</xdr:colOff>
      <xdr:row>28</xdr:row>
      <xdr:rowOff>0</xdr:rowOff>
    </xdr:from>
    <xdr:ext cx="114300" cy="28575"/>
    <xdr:sp macro="" textlink="">
      <xdr:nvSpPr>
        <xdr:cNvPr id="790" name="Text Box 453">
          <a:extLst>
            <a:ext uri="{FF2B5EF4-FFF2-40B4-BE49-F238E27FC236}">
              <a16:creationId xmlns:a16="http://schemas.microsoft.com/office/drawing/2014/main" id="{6531D483-8C8D-4CCB-A8FE-ED35BABF9A51}"/>
            </a:ext>
          </a:extLst>
        </xdr:cNvPr>
        <xdr:cNvSpPr txBox="1">
          <a:spLocks noChangeArrowheads="1"/>
        </xdr:cNvSpPr>
      </xdr:nvSpPr>
      <xdr:spPr bwMode="auto">
        <a:xfrm>
          <a:off x="771948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91" name="Text Box 453">
          <a:extLst>
            <a:ext uri="{FF2B5EF4-FFF2-40B4-BE49-F238E27FC236}">
              <a16:creationId xmlns:a16="http://schemas.microsoft.com/office/drawing/2014/main" id="{272B9929-54EF-41F4-8CBE-F12338475B3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92" name="Text Box 453">
          <a:extLst>
            <a:ext uri="{FF2B5EF4-FFF2-40B4-BE49-F238E27FC236}">
              <a16:creationId xmlns:a16="http://schemas.microsoft.com/office/drawing/2014/main" id="{4C6DA34B-E0F8-45E6-BE19-08C0024610E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93" name="Text Box 453">
          <a:extLst>
            <a:ext uri="{FF2B5EF4-FFF2-40B4-BE49-F238E27FC236}">
              <a16:creationId xmlns:a16="http://schemas.microsoft.com/office/drawing/2014/main" id="{BB378710-D8A1-4BAB-82A4-68BCC0A006B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94" name="Text Box 453">
          <a:extLst>
            <a:ext uri="{FF2B5EF4-FFF2-40B4-BE49-F238E27FC236}">
              <a16:creationId xmlns:a16="http://schemas.microsoft.com/office/drawing/2014/main" id="{3EA638D3-E861-4BE9-875B-4FE006E2996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95" name="Text Box 453">
          <a:extLst>
            <a:ext uri="{FF2B5EF4-FFF2-40B4-BE49-F238E27FC236}">
              <a16:creationId xmlns:a16="http://schemas.microsoft.com/office/drawing/2014/main" id="{E6CA76C1-6DB3-4911-9A68-1FC31058B11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96" name="Text Box 453">
          <a:extLst>
            <a:ext uri="{FF2B5EF4-FFF2-40B4-BE49-F238E27FC236}">
              <a16:creationId xmlns:a16="http://schemas.microsoft.com/office/drawing/2014/main" id="{DB068295-F27C-47E6-8065-A0E91273E1B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97" name="Text Box 453">
          <a:extLst>
            <a:ext uri="{FF2B5EF4-FFF2-40B4-BE49-F238E27FC236}">
              <a16:creationId xmlns:a16="http://schemas.microsoft.com/office/drawing/2014/main" id="{9F19F269-9993-4164-ACA8-54B6DDCCD5B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98" name="Text Box 453">
          <a:extLst>
            <a:ext uri="{FF2B5EF4-FFF2-40B4-BE49-F238E27FC236}">
              <a16:creationId xmlns:a16="http://schemas.microsoft.com/office/drawing/2014/main" id="{D4F56040-C098-4FDF-B291-F38A83048A3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799" name="Text Box 453">
          <a:extLst>
            <a:ext uri="{FF2B5EF4-FFF2-40B4-BE49-F238E27FC236}">
              <a16:creationId xmlns:a16="http://schemas.microsoft.com/office/drawing/2014/main" id="{D216B95E-8EF7-4CDC-894A-C41DAD82166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00" name="Text Box 453">
          <a:extLst>
            <a:ext uri="{FF2B5EF4-FFF2-40B4-BE49-F238E27FC236}">
              <a16:creationId xmlns:a16="http://schemas.microsoft.com/office/drawing/2014/main" id="{5E3CF195-F483-49C2-8CE8-E8C1476AB18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01" name="Text Box 453">
          <a:extLst>
            <a:ext uri="{FF2B5EF4-FFF2-40B4-BE49-F238E27FC236}">
              <a16:creationId xmlns:a16="http://schemas.microsoft.com/office/drawing/2014/main" id="{FEC8E6C0-F2D6-4131-A9FF-7B269BC95D4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02" name="Text Box 453">
          <a:extLst>
            <a:ext uri="{FF2B5EF4-FFF2-40B4-BE49-F238E27FC236}">
              <a16:creationId xmlns:a16="http://schemas.microsoft.com/office/drawing/2014/main" id="{08094F1C-1A80-4932-8C09-E7A043CB4AF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03" name="Text Box 453">
          <a:extLst>
            <a:ext uri="{FF2B5EF4-FFF2-40B4-BE49-F238E27FC236}">
              <a16:creationId xmlns:a16="http://schemas.microsoft.com/office/drawing/2014/main" id="{DD7BB657-D9DB-40AB-B20D-92219AABF40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04" name="Text Box 453">
          <a:extLst>
            <a:ext uri="{FF2B5EF4-FFF2-40B4-BE49-F238E27FC236}">
              <a16:creationId xmlns:a16="http://schemas.microsoft.com/office/drawing/2014/main" id="{3014735E-1B06-482B-B2A8-5A657210CA0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05" name="Text Box 453">
          <a:extLst>
            <a:ext uri="{FF2B5EF4-FFF2-40B4-BE49-F238E27FC236}">
              <a16:creationId xmlns:a16="http://schemas.microsoft.com/office/drawing/2014/main" id="{6C760C5B-BFA9-466D-A427-28ED5DA0DDA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06" name="Text Box 453">
          <a:extLst>
            <a:ext uri="{FF2B5EF4-FFF2-40B4-BE49-F238E27FC236}">
              <a16:creationId xmlns:a16="http://schemas.microsoft.com/office/drawing/2014/main" id="{B901E1BF-4383-4394-9E37-F31E3F5123A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07" name="Text Box 453">
          <a:extLst>
            <a:ext uri="{FF2B5EF4-FFF2-40B4-BE49-F238E27FC236}">
              <a16:creationId xmlns:a16="http://schemas.microsoft.com/office/drawing/2014/main" id="{730388B8-2452-424F-80CF-AEEC1C3B201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08" name="Text Box 453">
          <a:extLst>
            <a:ext uri="{FF2B5EF4-FFF2-40B4-BE49-F238E27FC236}">
              <a16:creationId xmlns:a16="http://schemas.microsoft.com/office/drawing/2014/main" id="{F070181D-FD75-4F35-9D96-AC3C5C86659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09" name="Text Box 453">
          <a:extLst>
            <a:ext uri="{FF2B5EF4-FFF2-40B4-BE49-F238E27FC236}">
              <a16:creationId xmlns:a16="http://schemas.microsoft.com/office/drawing/2014/main" id="{AA6159C2-3C8D-4021-8024-6BB899E1EFA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10" name="Text Box 453">
          <a:extLst>
            <a:ext uri="{FF2B5EF4-FFF2-40B4-BE49-F238E27FC236}">
              <a16:creationId xmlns:a16="http://schemas.microsoft.com/office/drawing/2014/main" id="{AFC32DF9-83AE-4316-B2D9-55AA75FBDE0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11" name="Text Box 453">
          <a:extLst>
            <a:ext uri="{FF2B5EF4-FFF2-40B4-BE49-F238E27FC236}">
              <a16:creationId xmlns:a16="http://schemas.microsoft.com/office/drawing/2014/main" id="{61F99548-11A6-421D-8EA6-2412BE736C4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12" name="Text Box 453">
          <a:extLst>
            <a:ext uri="{FF2B5EF4-FFF2-40B4-BE49-F238E27FC236}">
              <a16:creationId xmlns:a16="http://schemas.microsoft.com/office/drawing/2014/main" id="{990DF73D-AB58-4AD1-B7B5-ABE010ADB81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13" name="Text Box 453">
          <a:extLst>
            <a:ext uri="{FF2B5EF4-FFF2-40B4-BE49-F238E27FC236}">
              <a16:creationId xmlns:a16="http://schemas.microsoft.com/office/drawing/2014/main" id="{9DD24F35-E711-474B-9AB0-12298C33FD2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14" name="Text Box 453">
          <a:extLst>
            <a:ext uri="{FF2B5EF4-FFF2-40B4-BE49-F238E27FC236}">
              <a16:creationId xmlns:a16="http://schemas.microsoft.com/office/drawing/2014/main" id="{44916CCE-9C29-459C-882E-A33D06ACA04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15" name="Text Box 453">
          <a:extLst>
            <a:ext uri="{FF2B5EF4-FFF2-40B4-BE49-F238E27FC236}">
              <a16:creationId xmlns:a16="http://schemas.microsoft.com/office/drawing/2014/main" id="{3347AC9C-7231-4CF8-AA9F-4C678D26CC3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16" name="Text Box 453">
          <a:extLst>
            <a:ext uri="{FF2B5EF4-FFF2-40B4-BE49-F238E27FC236}">
              <a16:creationId xmlns:a16="http://schemas.microsoft.com/office/drawing/2014/main" id="{C9CC8583-8D81-4436-A976-BA865A30C48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17" name="Text Box 453">
          <a:extLst>
            <a:ext uri="{FF2B5EF4-FFF2-40B4-BE49-F238E27FC236}">
              <a16:creationId xmlns:a16="http://schemas.microsoft.com/office/drawing/2014/main" id="{E846E32F-2C28-453E-B055-2A2C748ABC6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18" name="Text Box 453">
          <a:extLst>
            <a:ext uri="{FF2B5EF4-FFF2-40B4-BE49-F238E27FC236}">
              <a16:creationId xmlns:a16="http://schemas.microsoft.com/office/drawing/2014/main" id="{9BC82E24-C0B6-4482-A778-2F36AB177D7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19" name="Text Box 453">
          <a:extLst>
            <a:ext uri="{FF2B5EF4-FFF2-40B4-BE49-F238E27FC236}">
              <a16:creationId xmlns:a16="http://schemas.microsoft.com/office/drawing/2014/main" id="{31A8FBBE-0C9A-4C40-907B-37390104A9D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20" name="Text Box 453">
          <a:extLst>
            <a:ext uri="{FF2B5EF4-FFF2-40B4-BE49-F238E27FC236}">
              <a16:creationId xmlns:a16="http://schemas.microsoft.com/office/drawing/2014/main" id="{36AD3B95-A862-4B59-AFB8-B991E1505D2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21" name="Text Box 453">
          <a:extLst>
            <a:ext uri="{FF2B5EF4-FFF2-40B4-BE49-F238E27FC236}">
              <a16:creationId xmlns:a16="http://schemas.microsoft.com/office/drawing/2014/main" id="{17F0FBFC-F318-4E4F-8CE2-5BE29955B03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22" name="Text Box 453">
          <a:extLst>
            <a:ext uri="{FF2B5EF4-FFF2-40B4-BE49-F238E27FC236}">
              <a16:creationId xmlns:a16="http://schemas.microsoft.com/office/drawing/2014/main" id="{77C2D7A3-7A35-46C6-9E63-997E59A4DC4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23" name="Text Box 453">
          <a:extLst>
            <a:ext uri="{FF2B5EF4-FFF2-40B4-BE49-F238E27FC236}">
              <a16:creationId xmlns:a16="http://schemas.microsoft.com/office/drawing/2014/main" id="{197C5626-B222-4037-8625-44B97DDCA05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24" name="Text Box 453">
          <a:extLst>
            <a:ext uri="{FF2B5EF4-FFF2-40B4-BE49-F238E27FC236}">
              <a16:creationId xmlns:a16="http://schemas.microsoft.com/office/drawing/2014/main" id="{426E57BC-D672-4B03-89B2-743052FC08F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25" name="Text Box 453">
          <a:extLst>
            <a:ext uri="{FF2B5EF4-FFF2-40B4-BE49-F238E27FC236}">
              <a16:creationId xmlns:a16="http://schemas.microsoft.com/office/drawing/2014/main" id="{DC9E4F5D-8730-4F24-9674-23B2AD4E3A4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26" name="Text Box 453">
          <a:extLst>
            <a:ext uri="{FF2B5EF4-FFF2-40B4-BE49-F238E27FC236}">
              <a16:creationId xmlns:a16="http://schemas.microsoft.com/office/drawing/2014/main" id="{CFAFFD6D-44A3-46A1-B397-78F224BE75F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27" name="Text Box 453">
          <a:extLst>
            <a:ext uri="{FF2B5EF4-FFF2-40B4-BE49-F238E27FC236}">
              <a16:creationId xmlns:a16="http://schemas.microsoft.com/office/drawing/2014/main" id="{24D422BD-C9AD-4738-9AD1-E024B2F97F9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28" name="Text Box 453">
          <a:extLst>
            <a:ext uri="{FF2B5EF4-FFF2-40B4-BE49-F238E27FC236}">
              <a16:creationId xmlns:a16="http://schemas.microsoft.com/office/drawing/2014/main" id="{16F73EBC-4E90-4A53-997A-29FA0273059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29" name="Text Box 453">
          <a:extLst>
            <a:ext uri="{FF2B5EF4-FFF2-40B4-BE49-F238E27FC236}">
              <a16:creationId xmlns:a16="http://schemas.microsoft.com/office/drawing/2014/main" id="{0F190CC7-FEDD-476D-89B4-C97FB433D7A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30" name="Text Box 453">
          <a:extLst>
            <a:ext uri="{FF2B5EF4-FFF2-40B4-BE49-F238E27FC236}">
              <a16:creationId xmlns:a16="http://schemas.microsoft.com/office/drawing/2014/main" id="{E18E2D7E-78B0-4951-9060-495590208D6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31" name="Text Box 453">
          <a:extLst>
            <a:ext uri="{FF2B5EF4-FFF2-40B4-BE49-F238E27FC236}">
              <a16:creationId xmlns:a16="http://schemas.microsoft.com/office/drawing/2014/main" id="{2ED1F91A-B7D5-4DB4-9467-FFE162B1014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32" name="Text Box 453">
          <a:extLst>
            <a:ext uri="{FF2B5EF4-FFF2-40B4-BE49-F238E27FC236}">
              <a16:creationId xmlns:a16="http://schemas.microsoft.com/office/drawing/2014/main" id="{D920B751-C408-47BE-8201-314EF718B80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33" name="Text Box 453">
          <a:extLst>
            <a:ext uri="{FF2B5EF4-FFF2-40B4-BE49-F238E27FC236}">
              <a16:creationId xmlns:a16="http://schemas.microsoft.com/office/drawing/2014/main" id="{107485C7-CDFC-4C74-8DD1-7C7D5D5EEBE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34" name="Text Box 453">
          <a:extLst>
            <a:ext uri="{FF2B5EF4-FFF2-40B4-BE49-F238E27FC236}">
              <a16:creationId xmlns:a16="http://schemas.microsoft.com/office/drawing/2014/main" id="{FF406EAA-F3DA-42C2-B16F-7F16DC19824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35" name="Text Box 453">
          <a:extLst>
            <a:ext uri="{FF2B5EF4-FFF2-40B4-BE49-F238E27FC236}">
              <a16:creationId xmlns:a16="http://schemas.microsoft.com/office/drawing/2014/main" id="{3884532E-8260-4C52-929C-0FDA06969F6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36" name="Text Box 453">
          <a:extLst>
            <a:ext uri="{FF2B5EF4-FFF2-40B4-BE49-F238E27FC236}">
              <a16:creationId xmlns:a16="http://schemas.microsoft.com/office/drawing/2014/main" id="{C8CC1A2A-8126-4D38-B034-62CF4FEFE7E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37" name="Text Box 453">
          <a:extLst>
            <a:ext uri="{FF2B5EF4-FFF2-40B4-BE49-F238E27FC236}">
              <a16:creationId xmlns:a16="http://schemas.microsoft.com/office/drawing/2014/main" id="{3B18F5E6-4CED-40F1-9037-CE4FD29ACC2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38" name="Text Box 453">
          <a:extLst>
            <a:ext uri="{FF2B5EF4-FFF2-40B4-BE49-F238E27FC236}">
              <a16:creationId xmlns:a16="http://schemas.microsoft.com/office/drawing/2014/main" id="{4D12C08E-B0C1-49D7-8DFF-BBE30552B74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39" name="Text Box 453">
          <a:extLst>
            <a:ext uri="{FF2B5EF4-FFF2-40B4-BE49-F238E27FC236}">
              <a16:creationId xmlns:a16="http://schemas.microsoft.com/office/drawing/2014/main" id="{D2B89D99-19BF-403A-A69F-ADECD6C5643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40" name="Text Box 453">
          <a:extLst>
            <a:ext uri="{FF2B5EF4-FFF2-40B4-BE49-F238E27FC236}">
              <a16:creationId xmlns:a16="http://schemas.microsoft.com/office/drawing/2014/main" id="{969E3329-AFC4-4413-90BA-F1D1F12642D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41" name="Text Box 453">
          <a:extLst>
            <a:ext uri="{FF2B5EF4-FFF2-40B4-BE49-F238E27FC236}">
              <a16:creationId xmlns:a16="http://schemas.microsoft.com/office/drawing/2014/main" id="{D8E0BEE5-95A7-42D1-B109-F2CBA280D67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42" name="Text Box 453">
          <a:extLst>
            <a:ext uri="{FF2B5EF4-FFF2-40B4-BE49-F238E27FC236}">
              <a16:creationId xmlns:a16="http://schemas.microsoft.com/office/drawing/2014/main" id="{B300D7BE-15D8-46F5-96B8-EFFD26A8C52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43" name="Text Box 453">
          <a:extLst>
            <a:ext uri="{FF2B5EF4-FFF2-40B4-BE49-F238E27FC236}">
              <a16:creationId xmlns:a16="http://schemas.microsoft.com/office/drawing/2014/main" id="{5FBC3444-1233-477A-83C1-7ECDE642436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44" name="Text Box 453">
          <a:extLst>
            <a:ext uri="{FF2B5EF4-FFF2-40B4-BE49-F238E27FC236}">
              <a16:creationId xmlns:a16="http://schemas.microsoft.com/office/drawing/2014/main" id="{2968206D-1860-4297-B20D-770F580852F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45" name="Text Box 453">
          <a:extLst>
            <a:ext uri="{FF2B5EF4-FFF2-40B4-BE49-F238E27FC236}">
              <a16:creationId xmlns:a16="http://schemas.microsoft.com/office/drawing/2014/main" id="{F02D649D-6EA3-4A9B-ABB3-EE9B67647AC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46" name="Text Box 453">
          <a:extLst>
            <a:ext uri="{FF2B5EF4-FFF2-40B4-BE49-F238E27FC236}">
              <a16:creationId xmlns:a16="http://schemas.microsoft.com/office/drawing/2014/main" id="{EA51F465-5480-4650-A932-03C81CD442D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47" name="Text Box 453">
          <a:extLst>
            <a:ext uri="{FF2B5EF4-FFF2-40B4-BE49-F238E27FC236}">
              <a16:creationId xmlns:a16="http://schemas.microsoft.com/office/drawing/2014/main" id="{F62ACA98-3C18-45DE-BD97-506C4CAE852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48" name="Text Box 453">
          <a:extLst>
            <a:ext uri="{FF2B5EF4-FFF2-40B4-BE49-F238E27FC236}">
              <a16:creationId xmlns:a16="http://schemas.microsoft.com/office/drawing/2014/main" id="{F6A32F3A-27C1-480A-A297-7E5E634B6DF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49" name="Text Box 453">
          <a:extLst>
            <a:ext uri="{FF2B5EF4-FFF2-40B4-BE49-F238E27FC236}">
              <a16:creationId xmlns:a16="http://schemas.microsoft.com/office/drawing/2014/main" id="{ED9B8378-6EF4-4BDE-A9CE-609F4F163FF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50" name="Text Box 453">
          <a:extLst>
            <a:ext uri="{FF2B5EF4-FFF2-40B4-BE49-F238E27FC236}">
              <a16:creationId xmlns:a16="http://schemas.microsoft.com/office/drawing/2014/main" id="{63CC519A-C15C-4035-B8A6-BC6ACEDE490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51" name="Text Box 453">
          <a:extLst>
            <a:ext uri="{FF2B5EF4-FFF2-40B4-BE49-F238E27FC236}">
              <a16:creationId xmlns:a16="http://schemas.microsoft.com/office/drawing/2014/main" id="{B58EC7F2-280B-4528-810A-0217380ADED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52" name="Text Box 453">
          <a:extLst>
            <a:ext uri="{FF2B5EF4-FFF2-40B4-BE49-F238E27FC236}">
              <a16:creationId xmlns:a16="http://schemas.microsoft.com/office/drawing/2014/main" id="{1D9A1D9C-8EB5-4817-99B5-E6A98240753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53" name="Text Box 453">
          <a:extLst>
            <a:ext uri="{FF2B5EF4-FFF2-40B4-BE49-F238E27FC236}">
              <a16:creationId xmlns:a16="http://schemas.microsoft.com/office/drawing/2014/main" id="{DE7857CF-3D67-4D10-B378-FF47D72C20E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54" name="Text Box 453">
          <a:extLst>
            <a:ext uri="{FF2B5EF4-FFF2-40B4-BE49-F238E27FC236}">
              <a16:creationId xmlns:a16="http://schemas.microsoft.com/office/drawing/2014/main" id="{908D7B7A-585C-4B1A-817F-EC1EC7E0461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55" name="Text Box 453">
          <a:extLst>
            <a:ext uri="{FF2B5EF4-FFF2-40B4-BE49-F238E27FC236}">
              <a16:creationId xmlns:a16="http://schemas.microsoft.com/office/drawing/2014/main" id="{EFA0E704-B127-4D43-BDDD-EB98F90E6FC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56" name="Text Box 453">
          <a:extLst>
            <a:ext uri="{FF2B5EF4-FFF2-40B4-BE49-F238E27FC236}">
              <a16:creationId xmlns:a16="http://schemas.microsoft.com/office/drawing/2014/main" id="{FDA53EC3-C2B2-4D7F-B451-4E6FADC0F32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57" name="Text Box 453">
          <a:extLst>
            <a:ext uri="{FF2B5EF4-FFF2-40B4-BE49-F238E27FC236}">
              <a16:creationId xmlns:a16="http://schemas.microsoft.com/office/drawing/2014/main" id="{D149C1F3-2EB9-4F39-9CB9-F4E60B77217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58" name="Text Box 453">
          <a:extLst>
            <a:ext uri="{FF2B5EF4-FFF2-40B4-BE49-F238E27FC236}">
              <a16:creationId xmlns:a16="http://schemas.microsoft.com/office/drawing/2014/main" id="{A2AB49BB-8FF0-43D9-B4FD-5A0D03D9B0B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59" name="Text Box 453">
          <a:extLst>
            <a:ext uri="{FF2B5EF4-FFF2-40B4-BE49-F238E27FC236}">
              <a16:creationId xmlns:a16="http://schemas.microsoft.com/office/drawing/2014/main" id="{999E7119-77E6-428E-AB0E-63E9618A076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60" name="Text Box 453">
          <a:extLst>
            <a:ext uri="{FF2B5EF4-FFF2-40B4-BE49-F238E27FC236}">
              <a16:creationId xmlns:a16="http://schemas.microsoft.com/office/drawing/2014/main" id="{27FD97E1-C95B-4095-AD85-E7709335BC5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61" name="Text Box 453">
          <a:extLst>
            <a:ext uri="{FF2B5EF4-FFF2-40B4-BE49-F238E27FC236}">
              <a16:creationId xmlns:a16="http://schemas.microsoft.com/office/drawing/2014/main" id="{E5EEBF5E-6B29-4F58-9BBC-87964536F48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62" name="Text Box 453">
          <a:extLst>
            <a:ext uri="{FF2B5EF4-FFF2-40B4-BE49-F238E27FC236}">
              <a16:creationId xmlns:a16="http://schemas.microsoft.com/office/drawing/2014/main" id="{8342E378-432A-43DC-B333-3EAC3529584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63" name="Text Box 453">
          <a:extLst>
            <a:ext uri="{FF2B5EF4-FFF2-40B4-BE49-F238E27FC236}">
              <a16:creationId xmlns:a16="http://schemas.microsoft.com/office/drawing/2014/main" id="{EEBC69BB-0F68-4AF1-9EA5-EA886C11B3E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64" name="Text Box 453">
          <a:extLst>
            <a:ext uri="{FF2B5EF4-FFF2-40B4-BE49-F238E27FC236}">
              <a16:creationId xmlns:a16="http://schemas.microsoft.com/office/drawing/2014/main" id="{F78AFDE6-44B0-415F-A149-E71B2704AEB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65" name="Text Box 453">
          <a:extLst>
            <a:ext uri="{FF2B5EF4-FFF2-40B4-BE49-F238E27FC236}">
              <a16:creationId xmlns:a16="http://schemas.microsoft.com/office/drawing/2014/main" id="{35A47E4F-013D-4759-952D-A13A6A0698E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66" name="Text Box 453">
          <a:extLst>
            <a:ext uri="{FF2B5EF4-FFF2-40B4-BE49-F238E27FC236}">
              <a16:creationId xmlns:a16="http://schemas.microsoft.com/office/drawing/2014/main" id="{AFDA16B9-07FE-4F49-B32A-DCC45359AFE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67" name="Text Box 453">
          <a:extLst>
            <a:ext uri="{FF2B5EF4-FFF2-40B4-BE49-F238E27FC236}">
              <a16:creationId xmlns:a16="http://schemas.microsoft.com/office/drawing/2014/main" id="{1BFD09F9-220B-460F-94D8-855E24DACAA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68" name="Text Box 453">
          <a:extLst>
            <a:ext uri="{FF2B5EF4-FFF2-40B4-BE49-F238E27FC236}">
              <a16:creationId xmlns:a16="http://schemas.microsoft.com/office/drawing/2014/main" id="{B977DB18-6800-4337-B80E-D2CB7A8E20D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69" name="Text Box 453">
          <a:extLst>
            <a:ext uri="{FF2B5EF4-FFF2-40B4-BE49-F238E27FC236}">
              <a16:creationId xmlns:a16="http://schemas.microsoft.com/office/drawing/2014/main" id="{3FBDF6A3-D8D8-422E-A377-9E087E68A6E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70" name="Text Box 453">
          <a:extLst>
            <a:ext uri="{FF2B5EF4-FFF2-40B4-BE49-F238E27FC236}">
              <a16:creationId xmlns:a16="http://schemas.microsoft.com/office/drawing/2014/main" id="{D8C2B13E-EBC6-4E16-9326-403DDC48C4B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71" name="Text Box 453">
          <a:extLst>
            <a:ext uri="{FF2B5EF4-FFF2-40B4-BE49-F238E27FC236}">
              <a16:creationId xmlns:a16="http://schemas.microsoft.com/office/drawing/2014/main" id="{0D207973-90C3-4A4B-A349-97DFEB56A21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72" name="Text Box 453">
          <a:extLst>
            <a:ext uri="{FF2B5EF4-FFF2-40B4-BE49-F238E27FC236}">
              <a16:creationId xmlns:a16="http://schemas.microsoft.com/office/drawing/2014/main" id="{7D7516EC-5E9E-4952-85A7-A318A525811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73" name="Text Box 453">
          <a:extLst>
            <a:ext uri="{FF2B5EF4-FFF2-40B4-BE49-F238E27FC236}">
              <a16:creationId xmlns:a16="http://schemas.microsoft.com/office/drawing/2014/main" id="{F8D26C02-BB8F-4B34-A5AC-A8D38640BA3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74" name="Text Box 453">
          <a:extLst>
            <a:ext uri="{FF2B5EF4-FFF2-40B4-BE49-F238E27FC236}">
              <a16:creationId xmlns:a16="http://schemas.microsoft.com/office/drawing/2014/main" id="{854E352D-447D-4F6A-91B1-28428A425FD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75" name="Text Box 453">
          <a:extLst>
            <a:ext uri="{FF2B5EF4-FFF2-40B4-BE49-F238E27FC236}">
              <a16:creationId xmlns:a16="http://schemas.microsoft.com/office/drawing/2014/main" id="{8B8689E2-8899-4575-990B-977555D442E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76" name="Text Box 453">
          <a:extLst>
            <a:ext uri="{FF2B5EF4-FFF2-40B4-BE49-F238E27FC236}">
              <a16:creationId xmlns:a16="http://schemas.microsoft.com/office/drawing/2014/main" id="{0241D4A7-4C61-45C1-9894-77FCECCD7D7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77" name="Text Box 453">
          <a:extLst>
            <a:ext uri="{FF2B5EF4-FFF2-40B4-BE49-F238E27FC236}">
              <a16:creationId xmlns:a16="http://schemas.microsoft.com/office/drawing/2014/main" id="{AE504F39-D2B9-42C2-95D6-2A5010DF2DA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78" name="Text Box 453">
          <a:extLst>
            <a:ext uri="{FF2B5EF4-FFF2-40B4-BE49-F238E27FC236}">
              <a16:creationId xmlns:a16="http://schemas.microsoft.com/office/drawing/2014/main" id="{CA2099F6-6235-430C-9C4D-2E25B8FCDD5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79" name="Text Box 453">
          <a:extLst>
            <a:ext uri="{FF2B5EF4-FFF2-40B4-BE49-F238E27FC236}">
              <a16:creationId xmlns:a16="http://schemas.microsoft.com/office/drawing/2014/main" id="{59FA7858-29DB-40D3-960F-757AE866224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80" name="Text Box 453">
          <a:extLst>
            <a:ext uri="{FF2B5EF4-FFF2-40B4-BE49-F238E27FC236}">
              <a16:creationId xmlns:a16="http://schemas.microsoft.com/office/drawing/2014/main" id="{9635B207-5403-401C-9B32-7E88F861CC9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81" name="Text Box 453">
          <a:extLst>
            <a:ext uri="{FF2B5EF4-FFF2-40B4-BE49-F238E27FC236}">
              <a16:creationId xmlns:a16="http://schemas.microsoft.com/office/drawing/2014/main" id="{F27B99B4-C506-402A-9895-220A8FA0710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82" name="Text Box 453">
          <a:extLst>
            <a:ext uri="{FF2B5EF4-FFF2-40B4-BE49-F238E27FC236}">
              <a16:creationId xmlns:a16="http://schemas.microsoft.com/office/drawing/2014/main" id="{CEB673BA-563E-4896-A05A-65470E65832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83" name="Text Box 453">
          <a:extLst>
            <a:ext uri="{FF2B5EF4-FFF2-40B4-BE49-F238E27FC236}">
              <a16:creationId xmlns:a16="http://schemas.microsoft.com/office/drawing/2014/main" id="{6F457B30-A17C-4FD2-810C-856DE4082EE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84" name="Text Box 453">
          <a:extLst>
            <a:ext uri="{FF2B5EF4-FFF2-40B4-BE49-F238E27FC236}">
              <a16:creationId xmlns:a16="http://schemas.microsoft.com/office/drawing/2014/main" id="{A8D2312C-4FA1-47CE-B0A7-34537DF478C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85" name="Text Box 453">
          <a:extLst>
            <a:ext uri="{FF2B5EF4-FFF2-40B4-BE49-F238E27FC236}">
              <a16:creationId xmlns:a16="http://schemas.microsoft.com/office/drawing/2014/main" id="{93096726-56B2-4303-821D-85ED30A4DED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86" name="Text Box 453">
          <a:extLst>
            <a:ext uri="{FF2B5EF4-FFF2-40B4-BE49-F238E27FC236}">
              <a16:creationId xmlns:a16="http://schemas.microsoft.com/office/drawing/2014/main" id="{D31C8598-EF05-4277-A62B-0A81D33134C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87" name="Text Box 453">
          <a:extLst>
            <a:ext uri="{FF2B5EF4-FFF2-40B4-BE49-F238E27FC236}">
              <a16:creationId xmlns:a16="http://schemas.microsoft.com/office/drawing/2014/main" id="{99FC9FD8-6E8F-4802-AAA7-AC8CB3ADBED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88" name="Text Box 453">
          <a:extLst>
            <a:ext uri="{FF2B5EF4-FFF2-40B4-BE49-F238E27FC236}">
              <a16:creationId xmlns:a16="http://schemas.microsoft.com/office/drawing/2014/main" id="{CBE0E665-FFAB-4366-B806-2D031E659D7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89" name="Text Box 453">
          <a:extLst>
            <a:ext uri="{FF2B5EF4-FFF2-40B4-BE49-F238E27FC236}">
              <a16:creationId xmlns:a16="http://schemas.microsoft.com/office/drawing/2014/main" id="{B104697F-2690-48D0-8CC0-9302BA0422E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90" name="Text Box 453">
          <a:extLst>
            <a:ext uri="{FF2B5EF4-FFF2-40B4-BE49-F238E27FC236}">
              <a16:creationId xmlns:a16="http://schemas.microsoft.com/office/drawing/2014/main" id="{25371623-E45B-4FCB-9BA2-54D7D5470A4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91" name="Text Box 453">
          <a:extLst>
            <a:ext uri="{FF2B5EF4-FFF2-40B4-BE49-F238E27FC236}">
              <a16:creationId xmlns:a16="http://schemas.microsoft.com/office/drawing/2014/main" id="{1F8B85BB-371F-42D5-B390-C7D51822B80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92" name="Text Box 453">
          <a:extLst>
            <a:ext uri="{FF2B5EF4-FFF2-40B4-BE49-F238E27FC236}">
              <a16:creationId xmlns:a16="http://schemas.microsoft.com/office/drawing/2014/main" id="{70E56FA9-452B-436F-A076-DD767C65AE1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93" name="Text Box 453">
          <a:extLst>
            <a:ext uri="{FF2B5EF4-FFF2-40B4-BE49-F238E27FC236}">
              <a16:creationId xmlns:a16="http://schemas.microsoft.com/office/drawing/2014/main" id="{A74C6702-65C2-44C7-A64F-8569B573833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94" name="Text Box 453">
          <a:extLst>
            <a:ext uri="{FF2B5EF4-FFF2-40B4-BE49-F238E27FC236}">
              <a16:creationId xmlns:a16="http://schemas.microsoft.com/office/drawing/2014/main" id="{FB3F6F21-AB47-407E-84F3-800F14B16D8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95" name="Text Box 453">
          <a:extLst>
            <a:ext uri="{FF2B5EF4-FFF2-40B4-BE49-F238E27FC236}">
              <a16:creationId xmlns:a16="http://schemas.microsoft.com/office/drawing/2014/main" id="{38248B78-16DE-4194-9437-D1086A62C5A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96" name="Text Box 453">
          <a:extLst>
            <a:ext uri="{FF2B5EF4-FFF2-40B4-BE49-F238E27FC236}">
              <a16:creationId xmlns:a16="http://schemas.microsoft.com/office/drawing/2014/main" id="{8905BF66-6B23-47E5-81E3-453DD9C68CD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97" name="Text Box 453">
          <a:extLst>
            <a:ext uri="{FF2B5EF4-FFF2-40B4-BE49-F238E27FC236}">
              <a16:creationId xmlns:a16="http://schemas.microsoft.com/office/drawing/2014/main" id="{96F835EE-6361-46E4-BC29-3F8280CBC89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98" name="Text Box 453">
          <a:extLst>
            <a:ext uri="{FF2B5EF4-FFF2-40B4-BE49-F238E27FC236}">
              <a16:creationId xmlns:a16="http://schemas.microsoft.com/office/drawing/2014/main" id="{21BD0820-9AE0-4BA1-B61F-650B4FE70DD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899" name="Text Box 453">
          <a:extLst>
            <a:ext uri="{FF2B5EF4-FFF2-40B4-BE49-F238E27FC236}">
              <a16:creationId xmlns:a16="http://schemas.microsoft.com/office/drawing/2014/main" id="{60A94F29-E61D-4473-96E9-616F9637E58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00" name="Text Box 453">
          <a:extLst>
            <a:ext uri="{FF2B5EF4-FFF2-40B4-BE49-F238E27FC236}">
              <a16:creationId xmlns:a16="http://schemas.microsoft.com/office/drawing/2014/main" id="{F7B0ECF7-5DFD-42F8-821B-69071015417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01" name="Text Box 453">
          <a:extLst>
            <a:ext uri="{FF2B5EF4-FFF2-40B4-BE49-F238E27FC236}">
              <a16:creationId xmlns:a16="http://schemas.microsoft.com/office/drawing/2014/main" id="{FD868DBC-B87E-4A3D-9A04-F469C0979DA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02" name="Text Box 453">
          <a:extLst>
            <a:ext uri="{FF2B5EF4-FFF2-40B4-BE49-F238E27FC236}">
              <a16:creationId xmlns:a16="http://schemas.microsoft.com/office/drawing/2014/main" id="{7E8DCFA3-C6DC-4C51-BB84-4E690CEB1AE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03" name="Text Box 453">
          <a:extLst>
            <a:ext uri="{FF2B5EF4-FFF2-40B4-BE49-F238E27FC236}">
              <a16:creationId xmlns:a16="http://schemas.microsoft.com/office/drawing/2014/main" id="{6ED07ED3-067D-448D-9C0C-1E7198A8B67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04" name="Text Box 453">
          <a:extLst>
            <a:ext uri="{FF2B5EF4-FFF2-40B4-BE49-F238E27FC236}">
              <a16:creationId xmlns:a16="http://schemas.microsoft.com/office/drawing/2014/main" id="{0FEC9100-AA3A-4303-955E-AE2AD6F2CD2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05" name="Text Box 453">
          <a:extLst>
            <a:ext uri="{FF2B5EF4-FFF2-40B4-BE49-F238E27FC236}">
              <a16:creationId xmlns:a16="http://schemas.microsoft.com/office/drawing/2014/main" id="{80066A0E-37AA-48E1-9542-00A5056B79A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06" name="Text Box 453">
          <a:extLst>
            <a:ext uri="{FF2B5EF4-FFF2-40B4-BE49-F238E27FC236}">
              <a16:creationId xmlns:a16="http://schemas.microsoft.com/office/drawing/2014/main" id="{0C1709CB-8360-47DD-9EA1-6244EDD1623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07" name="Text Box 453">
          <a:extLst>
            <a:ext uri="{FF2B5EF4-FFF2-40B4-BE49-F238E27FC236}">
              <a16:creationId xmlns:a16="http://schemas.microsoft.com/office/drawing/2014/main" id="{BB9010A1-836F-4C07-A4A4-6108E64812F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08" name="Text Box 453">
          <a:extLst>
            <a:ext uri="{FF2B5EF4-FFF2-40B4-BE49-F238E27FC236}">
              <a16:creationId xmlns:a16="http://schemas.microsoft.com/office/drawing/2014/main" id="{987819E1-08FC-4F59-A099-010C7527943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09" name="Text Box 453">
          <a:extLst>
            <a:ext uri="{FF2B5EF4-FFF2-40B4-BE49-F238E27FC236}">
              <a16:creationId xmlns:a16="http://schemas.microsoft.com/office/drawing/2014/main" id="{AE1BFE4B-E48B-475B-9CB9-4089FB664DA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10" name="Text Box 453">
          <a:extLst>
            <a:ext uri="{FF2B5EF4-FFF2-40B4-BE49-F238E27FC236}">
              <a16:creationId xmlns:a16="http://schemas.microsoft.com/office/drawing/2014/main" id="{59E9B2EE-C319-46B9-AF04-109BC0FEA80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11" name="Text Box 453">
          <a:extLst>
            <a:ext uri="{FF2B5EF4-FFF2-40B4-BE49-F238E27FC236}">
              <a16:creationId xmlns:a16="http://schemas.microsoft.com/office/drawing/2014/main" id="{0F503629-4229-40F0-A42E-BC00E219C86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12" name="Text Box 453">
          <a:extLst>
            <a:ext uri="{FF2B5EF4-FFF2-40B4-BE49-F238E27FC236}">
              <a16:creationId xmlns:a16="http://schemas.microsoft.com/office/drawing/2014/main" id="{E5D93226-999F-489E-8137-E9AB1B45ECD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13" name="Text Box 453">
          <a:extLst>
            <a:ext uri="{FF2B5EF4-FFF2-40B4-BE49-F238E27FC236}">
              <a16:creationId xmlns:a16="http://schemas.microsoft.com/office/drawing/2014/main" id="{41AFAD9E-F5F0-432C-94AE-C27CEBD9F2F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14" name="Text Box 453">
          <a:extLst>
            <a:ext uri="{FF2B5EF4-FFF2-40B4-BE49-F238E27FC236}">
              <a16:creationId xmlns:a16="http://schemas.microsoft.com/office/drawing/2014/main" id="{4F288EF6-9F79-4046-ABE8-F9B2CED50CD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15" name="Text Box 453">
          <a:extLst>
            <a:ext uri="{FF2B5EF4-FFF2-40B4-BE49-F238E27FC236}">
              <a16:creationId xmlns:a16="http://schemas.microsoft.com/office/drawing/2014/main" id="{15C8BAFD-0162-4966-8E14-3E846B5D08B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16" name="Text Box 453">
          <a:extLst>
            <a:ext uri="{FF2B5EF4-FFF2-40B4-BE49-F238E27FC236}">
              <a16:creationId xmlns:a16="http://schemas.microsoft.com/office/drawing/2014/main" id="{01E21940-F5A5-4703-BF14-E59D8BCB4DC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17" name="Text Box 453">
          <a:extLst>
            <a:ext uri="{FF2B5EF4-FFF2-40B4-BE49-F238E27FC236}">
              <a16:creationId xmlns:a16="http://schemas.microsoft.com/office/drawing/2014/main" id="{06A9E85C-BAD2-472C-B858-899BD92825F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18" name="Text Box 453">
          <a:extLst>
            <a:ext uri="{FF2B5EF4-FFF2-40B4-BE49-F238E27FC236}">
              <a16:creationId xmlns:a16="http://schemas.microsoft.com/office/drawing/2014/main" id="{50DC3325-1F56-40E4-9D39-0F9A78C4525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19" name="Text Box 453">
          <a:extLst>
            <a:ext uri="{FF2B5EF4-FFF2-40B4-BE49-F238E27FC236}">
              <a16:creationId xmlns:a16="http://schemas.microsoft.com/office/drawing/2014/main" id="{3AABE3FE-9F12-4F0D-8DE8-3AE5C39ED95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20" name="Text Box 453">
          <a:extLst>
            <a:ext uri="{FF2B5EF4-FFF2-40B4-BE49-F238E27FC236}">
              <a16:creationId xmlns:a16="http://schemas.microsoft.com/office/drawing/2014/main" id="{8DF5A5DB-5AF2-4BCA-8BB7-43486BEC89E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21" name="Text Box 453">
          <a:extLst>
            <a:ext uri="{FF2B5EF4-FFF2-40B4-BE49-F238E27FC236}">
              <a16:creationId xmlns:a16="http://schemas.microsoft.com/office/drawing/2014/main" id="{C7167C42-5B31-4FC0-A0A9-73C58A18776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22" name="Text Box 453">
          <a:extLst>
            <a:ext uri="{FF2B5EF4-FFF2-40B4-BE49-F238E27FC236}">
              <a16:creationId xmlns:a16="http://schemas.microsoft.com/office/drawing/2014/main" id="{C1B322E4-B1ED-41DE-BE70-62D31D07C83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23" name="Text Box 453">
          <a:extLst>
            <a:ext uri="{FF2B5EF4-FFF2-40B4-BE49-F238E27FC236}">
              <a16:creationId xmlns:a16="http://schemas.microsoft.com/office/drawing/2014/main" id="{6CDB5CB4-9F9B-412E-8FC1-325F7BDD92D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24" name="Text Box 453">
          <a:extLst>
            <a:ext uri="{FF2B5EF4-FFF2-40B4-BE49-F238E27FC236}">
              <a16:creationId xmlns:a16="http://schemas.microsoft.com/office/drawing/2014/main" id="{F26DE057-3B68-4DFF-ABCB-0EDE26BDEB8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25" name="Text Box 453">
          <a:extLst>
            <a:ext uri="{FF2B5EF4-FFF2-40B4-BE49-F238E27FC236}">
              <a16:creationId xmlns:a16="http://schemas.microsoft.com/office/drawing/2014/main" id="{2424E62A-642A-4ACC-BC44-E189B59F507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26" name="Text Box 453">
          <a:extLst>
            <a:ext uri="{FF2B5EF4-FFF2-40B4-BE49-F238E27FC236}">
              <a16:creationId xmlns:a16="http://schemas.microsoft.com/office/drawing/2014/main" id="{6D8FE678-A6D3-4012-8D57-32AD563306E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27" name="Text Box 453">
          <a:extLst>
            <a:ext uri="{FF2B5EF4-FFF2-40B4-BE49-F238E27FC236}">
              <a16:creationId xmlns:a16="http://schemas.microsoft.com/office/drawing/2014/main" id="{FBDDBFC4-BDED-4E52-AE75-C885FCE4910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28" name="Text Box 453">
          <a:extLst>
            <a:ext uri="{FF2B5EF4-FFF2-40B4-BE49-F238E27FC236}">
              <a16:creationId xmlns:a16="http://schemas.microsoft.com/office/drawing/2014/main" id="{A2F18CEE-DB21-42F2-9B9E-FFE2F7B5C8B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29" name="Text Box 453">
          <a:extLst>
            <a:ext uri="{FF2B5EF4-FFF2-40B4-BE49-F238E27FC236}">
              <a16:creationId xmlns:a16="http://schemas.microsoft.com/office/drawing/2014/main" id="{128B91BF-9C16-4708-A5D1-A6E69336B07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30" name="Text Box 453">
          <a:extLst>
            <a:ext uri="{FF2B5EF4-FFF2-40B4-BE49-F238E27FC236}">
              <a16:creationId xmlns:a16="http://schemas.microsoft.com/office/drawing/2014/main" id="{47FBCFAB-7406-47A8-84DC-0DB6EC0FCD4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31" name="Text Box 453">
          <a:extLst>
            <a:ext uri="{FF2B5EF4-FFF2-40B4-BE49-F238E27FC236}">
              <a16:creationId xmlns:a16="http://schemas.microsoft.com/office/drawing/2014/main" id="{7471D7D4-85CC-4078-B408-756AE5DFF26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32" name="Text Box 453">
          <a:extLst>
            <a:ext uri="{FF2B5EF4-FFF2-40B4-BE49-F238E27FC236}">
              <a16:creationId xmlns:a16="http://schemas.microsoft.com/office/drawing/2014/main" id="{C2CAB067-E8D2-4711-BE5D-5BEF8DBF06B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33" name="Text Box 453">
          <a:extLst>
            <a:ext uri="{FF2B5EF4-FFF2-40B4-BE49-F238E27FC236}">
              <a16:creationId xmlns:a16="http://schemas.microsoft.com/office/drawing/2014/main" id="{1574964D-F131-432C-A2C0-A5C0BD0CDE7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34" name="Text Box 453">
          <a:extLst>
            <a:ext uri="{FF2B5EF4-FFF2-40B4-BE49-F238E27FC236}">
              <a16:creationId xmlns:a16="http://schemas.microsoft.com/office/drawing/2014/main" id="{FD599D35-446F-426B-9F41-6384BAF4D92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35" name="Text Box 453">
          <a:extLst>
            <a:ext uri="{FF2B5EF4-FFF2-40B4-BE49-F238E27FC236}">
              <a16:creationId xmlns:a16="http://schemas.microsoft.com/office/drawing/2014/main" id="{C602CF76-EDA3-4037-A5DC-C461A37C4D2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36" name="Text Box 453">
          <a:extLst>
            <a:ext uri="{FF2B5EF4-FFF2-40B4-BE49-F238E27FC236}">
              <a16:creationId xmlns:a16="http://schemas.microsoft.com/office/drawing/2014/main" id="{EE5A3E00-0C39-4EE9-AC32-0D74EE5C02B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37" name="Text Box 453">
          <a:extLst>
            <a:ext uri="{FF2B5EF4-FFF2-40B4-BE49-F238E27FC236}">
              <a16:creationId xmlns:a16="http://schemas.microsoft.com/office/drawing/2014/main" id="{B4DBF758-B60E-41D1-9957-9C0F2531EBF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38" name="Text Box 453">
          <a:extLst>
            <a:ext uri="{FF2B5EF4-FFF2-40B4-BE49-F238E27FC236}">
              <a16:creationId xmlns:a16="http://schemas.microsoft.com/office/drawing/2014/main" id="{FD106EB9-AFA5-4734-826E-CE8F673E2EA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39" name="Text Box 453">
          <a:extLst>
            <a:ext uri="{FF2B5EF4-FFF2-40B4-BE49-F238E27FC236}">
              <a16:creationId xmlns:a16="http://schemas.microsoft.com/office/drawing/2014/main" id="{09160F7D-569C-41E2-883A-01F9CA86478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40" name="Text Box 453">
          <a:extLst>
            <a:ext uri="{FF2B5EF4-FFF2-40B4-BE49-F238E27FC236}">
              <a16:creationId xmlns:a16="http://schemas.microsoft.com/office/drawing/2014/main" id="{1744FAC1-34C7-4C07-8487-F171C98530E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41" name="Text Box 453">
          <a:extLst>
            <a:ext uri="{FF2B5EF4-FFF2-40B4-BE49-F238E27FC236}">
              <a16:creationId xmlns:a16="http://schemas.microsoft.com/office/drawing/2014/main" id="{97AEE548-7ED9-4770-B5B5-BF576753549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42" name="Text Box 453">
          <a:extLst>
            <a:ext uri="{FF2B5EF4-FFF2-40B4-BE49-F238E27FC236}">
              <a16:creationId xmlns:a16="http://schemas.microsoft.com/office/drawing/2014/main" id="{3B837C05-96FB-493C-84BC-FEB568F7DD8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43" name="Text Box 453">
          <a:extLst>
            <a:ext uri="{FF2B5EF4-FFF2-40B4-BE49-F238E27FC236}">
              <a16:creationId xmlns:a16="http://schemas.microsoft.com/office/drawing/2014/main" id="{D9C41993-805D-4ADF-8D98-04490EF0D08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44" name="Text Box 453">
          <a:extLst>
            <a:ext uri="{FF2B5EF4-FFF2-40B4-BE49-F238E27FC236}">
              <a16:creationId xmlns:a16="http://schemas.microsoft.com/office/drawing/2014/main" id="{A12B47DD-32A8-4821-ABEA-A0F6D13CA03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45" name="Text Box 453">
          <a:extLst>
            <a:ext uri="{FF2B5EF4-FFF2-40B4-BE49-F238E27FC236}">
              <a16:creationId xmlns:a16="http://schemas.microsoft.com/office/drawing/2014/main" id="{E4FC1909-506C-4A4E-830A-BE1AA5F183A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46" name="Text Box 453">
          <a:extLst>
            <a:ext uri="{FF2B5EF4-FFF2-40B4-BE49-F238E27FC236}">
              <a16:creationId xmlns:a16="http://schemas.microsoft.com/office/drawing/2014/main" id="{EEC0F151-9721-48F7-A3DB-8E5D340CBCD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47" name="Text Box 453">
          <a:extLst>
            <a:ext uri="{FF2B5EF4-FFF2-40B4-BE49-F238E27FC236}">
              <a16:creationId xmlns:a16="http://schemas.microsoft.com/office/drawing/2014/main" id="{3105AB69-E745-40F1-8FAF-70FB3F3BF4C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48" name="Text Box 453">
          <a:extLst>
            <a:ext uri="{FF2B5EF4-FFF2-40B4-BE49-F238E27FC236}">
              <a16:creationId xmlns:a16="http://schemas.microsoft.com/office/drawing/2014/main" id="{099AA4CB-3E40-4E48-B6DD-9B80CEDC43B9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49" name="Text Box 453">
          <a:extLst>
            <a:ext uri="{FF2B5EF4-FFF2-40B4-BE49-F238E27FC236}">
              <a16:creationId xmlns:a16="http://schemas.microsoft.com/office/drawing/2014/main" id="{22D9943F-6591-4B08-B361-498A58E8166F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50" name="Text Box 453">
          <a:extLst>
            <a:ext uri="{FF2B5EF4-FFF2-40B4-BE49-F238E27FC236}">
              <a16:creationId xmlns:a16="http://schemas.microsoft.com/office/drawing/2014/main" id="{9D733ABD-45D6-4D2F-8903-F93D63F3023B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51" name="Text Box 453">
          <a:extLst>
            <a:ext uri="{FF2B5EF4-FFF2-40B4-BE49-F238E27FC236}">
              <a16:creationId xmlns:a16="http://schemas.microsoft.com/office/drawing/2014/main" id="{777CE35F-1E56-4CE1-A773-0D0E5E76AF0E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28</xdr:row>
      <xdr:rowOff>0</xdr:rowOff>
    </xdr:from>
    <xdr:ext cx="114300" cy="28575"/>
    <xdr:sp macro="" textlink="">
      <xdr:nvSpPr>
        <xdr:cNvPr id="952" name="Text Box 453">
          <a:extLst>
            <a:ext uri="{FF2B5EF4-FFF2-40B4-BE49-F238E27FC236}">
              <a16:creationId xmlns:a16="http://schemas.microsoft.com/office/drawing/2014/main" id="{8D4EF4E6-80AA-43C7-A4DC-AA9B82A70E02}"/>
            </a:ext>
          </a:extLst>
        </xdr:cNvPr>
        <xdr:cNvSpPr txBox="1">
          <a:spLocks noChangeArrowheads="1"/>
        </xdr:cNvSpPr>
      </xdr:nvSpPr>
      <xdr:spPr bwMode="auto">
        <a:xfrm>
          <a:off x="74739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53" name="Text Box 453">
          <a:extLst>
            <a:ext uri="{FF2B5EF4-FFF2-40B4-BE49-F238E27FC236}">
              <a16:creationId xmlns:a16="http://schemas.microsoft.com/office/drawing/2014/main" id="{49B6B684-4DAE-4D0C-B6D7-90E561090246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54" name="Text Box 453">
          <a:extLst>
            <a:ext uri="{FF2B5EF4-FFF2-40B4-BE49-F238E27FC236}">
              <a16:creationId xmlns:a16="http://schemas.microsoft.com/office/drawing/2014/main" id="{0C3DCECC-D578-4513-9EC6-0BD656796708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55" name="Text Box 453">
          <a:extLst>
            <a:ext uri="{FF2B5EF4-FFF2-40B4-BE49-F238E27FC236}">
              <a16:creationId xmlns:a16="http://schemas.microsoft.com/office/drawing/2014/main" id="{5D7BD20A-C5CB-4E25-9F30-4E33AEA9295E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56" name="Text Box 453">
          <a:extLst>
            <a:ext uri="{FF2B5EF4-FFF2-40B4-BE49-F238E27FC236}">
              <a16:creationId xmlns:a16="http://schemas.microsoft.com/office/drawing/2014/main" id="{643F0B6D-786B-4007-9411-C4DC473E2384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57" name="Text Box 453">
          <a:extLst>
            <a:ext uri="{FF2B5EF4-FFF2-40B4-BE49-F238E27FC236}">
              <a16:creationId xmlns:a16="http://schemas.microsoft.com/office/drawing/2014/main" id="{D13524DF-3138-48B2-907E-5228748D883B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58" name="Text Box 453">
          <a:extLst>
            <a:ext uri="{FF2B5EF4-FFF2-40B4-BE49-F238E27FC236}">
              <a16:creationId xmlns:a16="http://schemas.microsoft.com/office/drawing/2014/main" id="{6BD02D76-36D3-4A01-9BE4-A53F0A0D36EA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59" name="Text Box 453">
          <a:extLst>
            <a:ext uri="{FF2B5EF4-FFF2-40B4-BE49-F238E27FC236}">
              <a16:creationId xmlns:a16="http://schemas.microsoft.com/office/drawing/2014/main" id="{00F1DB27-7BA3-4675-9201-36B8AC536166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60" name="Text Box 453">
          <a:extLst>
            <a:ext uri="{FF2B5EF4-FFF2-40B4-BE49-F238E27FC236}">
              <a16:creationId xmlns:a16="http://schemas.microsoft.com/office/drawing/2014/main" id="{5D5955C6-753C-41A5-AF05-360C8FD751D4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61" name="Text Box 453">
          <a:extLst>
            <a:ext uri="{FF2B5EF4-FFF2-40B4-BE49-F238E27FC236}">
              <a16:creationId xmlns:a16="http://schemas.microsoft.com/office/drawing/2014/main" id="{331511B4-D462-4921-84F7-D968D9A323BB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62" name="Text Box 453">
          <a:extLst>
            <a:ext uri="{FF2B5EF4-FFF2-40B4-BE49-F238E27FC236}">
              <a16:creationId xmlns:a16="http://schemas.microsoft.com/office/drawing/2014/main" id="{F7589863-E8DC-4C45-8660-52B1D1CDE0C6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63" name="Text Box 453">
          <a:extLst>
            <a:ext uri="{FF2B5EF4-FFF2-40B4-BE49-F238E27FC236}">
              <a16:creationId xmlns:a16="http://schemas.microsoft.com/office/drawing/2014/main" id="{347BAC3C-96E8-4DD6-9EAD-2DFE4B6B8B46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64" name="Text Box 453">
          <a:extLst>
            <a:ext uri="{FF2B5EF4-FFF2-40B4-BE49-F238E27FC236}">
              <a16:creationId xmlns:a16="http://schemas.microsoft.com/office/drawing/2014/main" id="{DC71E5F2-2F8F-4344-99A2-545F1F6D987F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65" name="Text Box 453">
          <a:extLst>
            <a:ext uri="{FF2B5EF4-FFF2-40B4-BE49-F238E27FC236}">
              <a16:creationId xmlns:a16="http://schemas.microsoft.com/office/drawing/2014/main" id="{0BEA75E2-A4C5-494F-99ED-9B57CC71CDA9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66" name="Text Box 453">
          <a:extLst>
            <a:ext uri="{FF2B5EF4-FFF2-40B4-BE49-F238E27FC236}">
              <a16:creationId xmlns:a16="http://schemas.microsoft.com/office/drawing/2014/main" id="{E765F5C0-CE8D-4163-9002-664DAA3AA38C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67" name="Text Box 453">
          <a:extLst>
            <a:ext uri="{FF2B5EF4-FFF2-40B4-BE49-F238E27FC236}">
              <a16:creationId xmlns:a16="http://schemas.microsoft.com/office/drawing/2014/main" id="{D0AF287C-7BAA-4566-B4A5-89A692E7DA30}"/>
            </a:ext>
          </a:extLst>
        </xdr:cNvPr>
        <xdr:cNvSpPr txBox="1">
          <a:spLocks noChangeArrowheads="1"/>
        </xdr:cNvSpPr>
      </xdr:nvSpPr>
      <xdr:spPr bwMode="auto">
        <a:xfrm>
          <a:off x="744855" y="48844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68" name="Text Box 453">
          <a:extLst>
            <a:ext uri="{FF2B5EF4-FFF2-40B4-BE49-F238E27FC236}">
              <a16:creationId xmlns:a16="http://schemas.microsoft.com/office/drawing/2014/main" id="{E1029B13-E9F2-44F9-9428-7DE9D9322EA5}"/>
            </a:ext>
          </a:extLst>
        </xdr:cNvPr>
        <xdr:cNvSpPr txBox="1">
          <a:spLocks noChangeArrowheads="1"/>
        </xdr:cNvSpPr>
      </xdr:nvSpPr>
      <xdr:spPr bwMode="auto">
        <a:xfrm>
          <a:off x="744855" y="49225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69" name="Text Box 453">
          <a:extLst>
            <a:ext uri="{FF2B5EF4-FFF2-40B4-BE49-F238E27FC236}">
              <a16:creationId xmlns:a16="http://schemas.microsoft.com/office/drawing/2014/main" id="{95DF67C1-C292-4BC1-894F-A18BA0BB8AB8}"/>
            </a:ext>
          </a:extLst>
        </xdr:cNvPr>
        <xdr:cNvSpPr txBox="1">
          <a:spLocks noChangeArrowheads="1"/>
        </xdr:cNvSpPr>
      </xdr:nvSpPr>
      <xdr:spPr bwMode="auto">
        <a:xfrm>
          <a:off x="744855" y="49987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70" name="Text Box 453">
          <a:extLst>
            <a:ext uri="{FF2B5EF4-FFF2-40B4-BE49-F238E27FC236}">
              <a16:creationId xmlns:a16="http://schemas.microsoft.com/office/drawing/2014/main" id="{A7A916C5-8CEF-4B12-B075-0121876448A1}"/>
            </a:ext>
          </a:extLst>
        </xdr:cNvPr>
        <xdr:cNvSpPr txBox="1">
          <a:spLocks noChangeArrowheads="1"/>
        </xdr:cNvSpPr>
      </xdr:nvSpPr>
      <xdr:spPr bwMode="auto">
        <a:xfrm>
          <a:off x="744855" y="50368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71" name="Text Box 453">
          <a:extLst>
            <a:ext uri="{FF2B5EF4-FFF2-40B4-BE49-F238E27FC236}">
              <a16:creationId xmlns:a16="http://schemas.microsoft.com/office/drawing/2014/main" id="{513551A0-8B4B-48A4-A00F-77CCA37F0803}"/>
            </a:ext>
          </a:extLst>
        </xdr:cNvPr>
        <xdr:cNvSpPr txBox="1">
          <a:spLocks noChangeArrowheads="1"/>
        </xdr:cNvSpPr>
      </xdr:nvSpPr>
      <xdr:spPr bwMode="auto">
        <a:xfrm>
          <a:off x="744855" y="50749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72" name="Text Box 453">
          <a:extLst>
            <a:ext uri="{FF2B5EF4-FFF2-40B4-BE49-F238E27FC236}">
              <a16:creationId xmlns:a16="http://schemas.microsoft.com/office/drawing/2014/main" id="{A0FD2F26-F4FB-4BF0-914F-E743BAEE2357}"/>
            </a:ext>
          </a:extLst>
        </xdr:cNvPr>
        <xdr:cNvSpPr txBox="1">
          <a:spLocks noChangeArrowheads="1"/>
        </xdr:cNvSpPr>
      </xdr:nvSpPr>
      <xdr:spPr bwMode="auto">
        <a:xfrm>
          <a:off x="744855" y="50368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73" name="Text Box 453">
          <a:extLst>
            <a:ext uri="{FF2B5EF4-FFF2-40B4-BE49-F238E27FC236}">
              <a16:creationId xmlns:a16="http://schemas.microsoft.com/office/drawing/2014/main" id="{E0A472E2-B685-4FEF-8047-7CF4A6261005}"/>
            </a:ext>
          </a:extLst>
        </xdr:cNvPr>
        <xdr:cNvSpPr txBox="1">
          <a:spLocks noChangeArrowheads="1"/>
        </xdr:cNvSpPr>
      </xdr:nvSpPr>
      <xdr:spPr bwMode="auto">
        <a:xfrm>
          <a:off x="744855" y="507492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74" name="Text Box 453">
          <a:extLst>
            <a:ext uri="{FF2B5EF4-FFF2-40B4-BE49-F238E27FC236}">
              <a16:creationId xmlns:a16="http://schemas.microsoft.com/office/drawing/2014/main" id="{146B9EE9-EF38-4D3D-87A8-80B3EF94DBC8}"/>
            </a:ext>
          </a:extLst>
        </xdr:cNvPr>
        <xdr:cNvSpPr txBox="1">
          <a:spLocks noChangeArrowheads="1"/>
        </xdr:cNvSpPr>
      </xdr:nvSpPr>
      <xdr:spPr bwMode="auto">
        <a:xfrm>
          <a:off x="744855" y="522351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75" name="Text Box 453">
          <a:extLst>
            <a:ext uri="{FF2B5EF4-FFF2-40B4-BE49-F238E27FC236}">
              <a16:creationId xmlns:a16="http://schemas.microsoft.com/office/drawing/2014/main" id="{E5ED4314-AF67-4190-B05E-089B9623EA2F}"/>
            </a:ext>
          </a:extLst>
        </xdr:cNvPr>
        <xdr:cNvSpPr txBox="1">
          <a:spLocks noChangeArrowheads="1"/>
        </xdr:cNvSpPr>
      </xdr:nvSpPr>
      <xdr:spPr bwMode="auto">
        <a:xfrm>
          <a:off x="744855" y="522351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76" name="Text Box 453">
          <a:extLst>
            <a:ext uri="{FF2B5EF4-FFF2-40B4-BE49-F238E27FC236}">
              <a16:creationId xmlns:a16="http://schemas.microsoft.com/office/drawing/2014/main" id="{A20972A2-F1DC-4D46-A4D0-8FF12709226E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77" name="Text Box 453">
          <a:extLst>
            <a:ext uri="{FF2B5EF4-FFF2-40B4-BE49-F238E27FC236}">
              <a16:creationId xmlns:a16="http://schemas.microsoft.com/office/drawing/2014/main" id="{354F07A2-5993-4B8A-94EB-FC500752E9DF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78" name="Text Box 453">
          <a:extLst>
            <a:ext uri="{FF2B5EF4-FFF2-40B4-BE49-F238E27FC236}">
              <a16:creationId xmlns:a16="http://schemas.microsoft.com/office/drawing/2014/main" id="{2BC2D628-8AE8-4B40-AA64-5C1C14A9C707}"/>
            </a:ext>
          </a:extLst>
        </xdr:cNvPr>
        <xdr:cNvSpPr txBox="1">
          <a:spLocks noChangeArrowheads="1"/>
        </xdr:cNvSpPr>
      </xdr:nvSpPr>
      <xdr:spPr bwMode="auto">
        <a:xfrm>
          <a:off x="744855" y="5283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79" name="Text Box 453">
          <a:extLst>
            <a:ext uri="{FF2B5EF4-FFF2-40B4-BE49-F238E27FC236}">
              <a16:creationId xmlns:a16="http://schemas.microsoft.com/office/drawing/2014/main" id="{C3AB8CCB-F67E-4F03-AC22-E1FEC675C8AE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80" name="Text Box 453">
          <a:extLst>
            <a:ext uri="{FF2B5EF4-FFF2-40B4-BE49-F238E27FC236}">
              <a16:creationId xmlns:a16="http://schemas.microsoft.com/office/drawing/2014/main" id="{8C57D1DB-899C-4970-9B82-CC8108977A21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81" name="Text Box 453">
          <a:extLst>
            <a:ext uri="{FF2B5EF4-FFF2-40B4-BE49-F238E27FC236}">
              <a16:creationId xmlns:a16="http://schemas.microsoft.com/office/drawing/2014/main" id="{985FDD15-4688-48DA-BC82-1E20CF550C21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82" name="Text Box 453">
          <a:extLst>
            <a:ext uri="{FF2B5EF4-FFF2-40B4-BE49-F238E27FC236}">
              <a16:creationId xmlns:a16="http://schemas.microsoft.com/office/drawing/2014/main" id="{3C70BD07-D6E3-4A5B-A511-2C03FA9FA91B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83" name="Text Box 453">
          <a:extLst>
            <a:ext uri="{FF2B5EF4-FFF2-40B4-BE49-F238E27FC236}">
              <a16:creationId xmlns:a16="http://schemas.microsoft.com/office/drawing/2014/main" id="{86D82224-A012-4707-A644-9D9AA66796CA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84" name="Text Box 453">
          <a:extLst>
            <a:ext uri="{FF2B5EF4-FFF2-40B4-BE49-F238E27FC236}">
              <a16:creationId xmlns:a16="http://schemas.microsoft.com/office/drawing/2014/main" id="{5772817B-52E7-402C-9203-A01A940039A9}"/>
            </a:ext>
          </a:extLst>
        </xdr:cNvPr>
        <xdr:cNvSpPr txBox="1">
          <a:spLocks noChangeArrowheads="1"/>
        </xdr:cNvSpPr>
      </xdr:nvSpPr>
      <xdr:spPr bwMode="auto">
        <a:xfrm>
          <a:off x="744855" y="5283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85" name="Text Box 453">
          <a:extLst>
            <a:ext uri="{FF2B5EF4-FFF2-40B4-BE49-F238E27FC236}">
              <a16:creationId xmlns:a16="http://schemas.microsoft.com/office/drawing/2014/main" id="{E9758907-0218-4245-91B1-F758896315BC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86" name="Text Box 453">
          <a:extLst>
            <a:ext uri="{FF2B5EF4-FFF2-40B4-BE49-F238E27FC236}">
              <a16:creationId xmlns:a16="http://schemas.microsoft.com/office/drawing/2014/main" id="{F324353D-2E38-4796-82F5-B502AAE8CB3E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87" name="Text Box 453">
          <a:extLst>
            <a:ext uri="{FF2B5EF4-FFF2-40B4-BE49-F238E27FC236}">
              <a16:creationId xmlns:a16="http://schemas.microsoft.com/office/drawing/2014/main" id="{B5E74016-4DE3-46F4-9E39-467A5580BD6A}"/>
            </a:ext>
          </a:extLst>
        </xdr:cNvPr>
        <xdr:cNvSpPr txBox="1">
          <a:spLocks noChangeArrowheads="1"/>
        </xdr:cNvSpPr>
      </xdr:nvSpPr>
      <xdr:spPr bwMode="auto">
        <a:xfrm>
          <a:off x="744855" y="5264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988" name="Text Box 453">
          <a:extLst>
            <a:ext uri="{FF2B5EF4-FFF2-40B4-BE49-F238E27FC236}">
              <a16:creationId xmlns:a16="http://schemas.microsoft.com/office/drawing/2014/main" id="{26751628-FA48-469F-8730-EFBF3E5F28BF}"/>
            </a:ext>
          </a:extLst>
        </xdr:cNvPr>
        <xdr:cNvSpPr txBox="1">
          <a:spLocks noChangeArrowheads="1"/>
        </xdr:cNvSpPr>
      </xdr:nvSpPr>
      <xdr:spPr bwMode="auto">
        <a:xfrm>
          <a:off x="744855" y="5283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89" name="Text Box 453">
          <a:extLst>
            <a:ext uri="{FF2B5EF4-FFF2-40B4-BE49-F238E27FC236}">
              <a16:creationId xmlns:a16="http://schemas.microsoft.com/office/drawing/2014/main" id="{B3AB5876-6410-40A6-9922-0A9835B4FF4A}"/>
            </a:ext>
          </a:extLst>
        </xdr:cNvPr>
        <xdr:cNvSpPr txBox="1">
          <a:spLocks noChangeArrowheads="1"/>
        </xdr:cNvSpPr>
      </xdr:nvSpPr>
      <xdr:spPr bwMode="auto">
        <a:xfrm>
          <a:off x="744855" y="5283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90" name="Text Box 453">
          <a:extLst>
            <a:ext uri="{FF2B5EF4-FFF2-40B4-BE49-F238E27FC236}">
              <a16:creationId xmlns:a16="http://schemas.microsoft.com/office/drawing/2014/main" id="{DF0DA8B7-A22B-426A-9E97-39C312C1806B}"/>
            </a:ext>
          </a:extLst>
        </xdr:cNvPr>
        <xdr:cNvSpPr txBox="1">
          <a:spLocks noChangeArrowheads="1"/>
        </xdr:cNvSpPr>
      </xdr:nvSpPr>
      <xdr:spPr bwMode="auto">
        <a:xfrm>
          <a:off x="744855" y="5283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91" name="Text Box 453">
          <a:extLst>
            <a:ext uri="{FF2B5EF4-FFF2-40B4-BE49-F238E27FC236}">
              <a16:creationId xmlns:a16="http://schemas.microsoft.com/office/drawing/2014/main" id="{1337983D-F1FD-4CD4-91DB-3DA7DC5A2612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92" name="Text Box 453">
          <a:extLst>
            <a:ext uri="{FF2B5EF4-FFF2-40B4-BE49-F238E27FC236}">
              <a16:creationId xmlns:a16="http://schemas.microsoft.com/office/drawing/2014/main" id="{F5BAF546-0F7F-4F24-9C9A-31F4A0EEE6F2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93" name="Text Box 453">
          <a:extLst>
            <a:ext uri="{FF2B5EF4-FFF2-40B4-BE49-F238E27FC236}">
              <a16:creationId xmlns:a16="http://schemas.microsoft.com/office/drawing/2014/main" id="{F50E0F0E-A915-4190-A988-C0F57DD23555}"/>
            </a:ext>
          </a:extLst>
        </xdr:cNvPr>
        <xdr:cNvSpPr txBox="1">
          <a:spLocks noChangeArrowheads="1"/>
        </xdr:cNvSpPr>
      </xdr:nvSpPr>
      <xdr:spPr bwMode="auto">
        <a:xfrm>
          <a:off x="744855" y="5321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94" name="Text Box 453">
          <a:extLst>
            <a:ext uri="{FF2B5EF4-FFF2-40B4-BE49-F238E27FC236}">
              <a16:creationId xmlns:a16="http://schemas.microsoft.com/office/drawing/2014/main" id="{AFF75191-BD2A-4578-BC3C-8793CC24F59D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95" name="Text Box 453">
          <a:extLst>
            <a:ext uri="{FF2B5EF4-FFF2-40B4-BE49-F238E27FC236}">
              <a16:creationId xmlns:a16="http://schemas.microsoft.com/office/drawing/2014/main" id="{7EFB85D4-0C1F-467A-B478-8E12079DAEF9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96" name="Text Box 453">
          <a:extLst>
            <a:ext uri="{FF2B5EF4-FFF2-40B4-BE49-F238E27FC236}">
              <a16:creationId xmlns:a16="http://schemas.microsoft.com/office/drawing/2014/main" id="{F3F15B74-6E27-4A7E-8A1E-68448E2AE4D2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97" name="Text Box 453">
          <a:extLst>
            <a:ext uri="{FF2B5EF4-FFF2-40B4-BE49-F238E27FC236}">
              <a16:creationId xmlns:a16="http://schemas.microsoft.com/office/drawing/2014/main" id="{73156881-F002-499A-B998-6EBF5E17C990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98" name="Text Box 453">
          <a:extLst>
            <a:ext uri="{FF2B5EF4-FFF2-40B4-BE49-F238E27FC236}">
              <a16:creationId xmlns:a16="http://schemas.microsoft.com/office/drawing/2014/main" id="{46888D91-3AD7-4698-AC22-919690E4E435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999" name="Text Box 453">
          <a:extLst>
            <a:ext uri="{FF2B5EF4-FFF2-40B4-BE49-F238E27FC236}">
              <a16:creationId xmlns:a16="http://schemas.microsoft.com/office/drawing/2014/main" id="{D4444878-4C06-44CB-9711-90AF19A02EFD}"/>
            </a:ext>
          </a:extLst>
        </xdr:cNvPr>
        <xdr:cNvSpPr txBox="1">
          <a:spLocks noChangeArrowheads="1"/>
        </xdr:cNvSpPr>
      </xdr:nvSpPr>
      <xdr:spPr bwMode="auto">
        <a:xfrm>
          <a:off x="744855" y="5321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00" name="Text Box 453">
          <a:extLst>
            <a:ext uri="{FF2B5EF4-FFF2-40B4-BE49-F238E27FC236}">
              <a16:creationId xmlns:a16="http://schemas.microsoft.com/office/drawing/2014/main" id="{47D646F4-CD17-413C-981C-E0F10C494303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01" name="Text Box 453">
          <a:extLst>
            <a:ext uri="{FF2B5EF4-FFF2-40B4-BE49-F238E27FC236}">
              <a16:creationId xmlns:a16="http://schemas.microsoft.com/office/drawing/2014/main" id="{CA7B127A-F0C5-4D7D-885B-DC8C161BB1C3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02" name="Text Box 453">
          <a:extLst>
            <a:ext uri="{FF2B5EF4-FFF2-40B4-BE49-F238E27FC236}">
              <a16:creationId xmlns:a16="http://schemas.microsoft.com/office/drawing/2014/main" id="{7A16D71A-DC2A-49A4-8B9F-4BD52ED2BA3C}"/>
            </a:ext>
          </a:extLst>
        </xdr:cNvPr>
        <xdr:cNvSpPr txBox="1">
          <a:spLocks noChangeArrowheads="1"/>
        </xdr:cNvSpPr>
      </xdr:nvSpPr>
      <xdr:spPr bwMode="auto">
        <a:xfrm>
          <a:off x="744855" y="5302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003" name="Text Box 453">
          <a:extLst>
            <a:ext uri="{FF2B5EF4-FFF2-40B4-BE49-F238E27FC236}">
              <a16:creationId xmlns:a16="http://schemas.microsoft.com/office/drawing/2014/main" id="{14E7D2D5-0CEB-4F80-BDD5-32F462670EED}"/>
            </a:ext>
          </a:extLst>
        </xdr:cNvPr>
        <xdr:cNvSpPr txBox="1">
          <a:spLocks noChangeArrowheads="1"/>
        </xdr:cNvSpPr>
      </xdr:nvSpPr>
      <xdr:spPr bwMode="auto">
        <a:xfrm>
          <a:off x="744855" y="5321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04" name="Text Box 453">
          <a:extLst>
            <a:ext uri="{FF2B5EF4-FFF2-40B4-BE49-F238E27FC236}">
              <a16:creationId xmlns:a16="http://schemas.microsoft.com/office/drawing/2014/main" id="{3DAABF72-ADAF-4788-85A8-0E60D9F99AFD}"/>
            </a:ext>
          </a:extLst>
        </xdr:cNvPr>
        <xdr:cNvSpPr txBox="1">
          <a:spLocks noChangeArrowheads="1"/>
        </xdr:cNvSpPr>
      </xdr:nvSpPr>
      <xdr:spPr bwMode="auto">
        <a:xfrm>
          <a:off x="744855" y="5321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05" name="Text Box 453">
          <a:extLst>
            <a:ext uri="{FF2B5EF4-FFF2-40B4-BE49-F238E27FC236}">
              <a16:creationId xmlns:a16="http://schemas.microsoft.com/office/drawing/2014/main" id="{E06C7AD1-8300-4AF9-81C9-09F4C28FBEB0}"/>
            </a:ext>
          </a:extLst>
        </xdr:cNvPr>
        <xdr:cNvSpPr txBox="1">
          <a:spLocks noChangeArrowheads="1"/>
        </xdr:cNvSpPr>
      </xdr:nvSpPr>
      <xdr:spPr bwMode="auto">
        <a:xfrm>
          <a:off x="744855" y="5321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06" name="Text Box 453">
          <a:extLst>
            <a:ext uri="{FF2B5EF4-FFF2-40B4-BE49-F238E27FC236}">
              <a16:creationId xmlns:a16="http://schemas.microsoft.com/office/drawing/2014/main" id="{8A901FAE-4A29-442B-B429-16B7B66B0FBC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07" name="Text Box 453">
          <a:extLst>
            <a:ext uri="{FF2B5EF4-FFF2-40B4-BE49-F238E27FC236}">
              <a16:creationId xmlns:a16="http://schemas.microsoft.com/office/drawing/2014/main" id="{646CA9D4-A039-46B1-8514-1EF039200311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08" name="Text Box 453">
          <a:extLst>
            <a:ext uri="{FF2B5EF4-FFF2-40B4-BE49-F238E27FC236}">
              <a16:creationId xmlns:a16="http://schemas.microsoft.com/office/drawing/2014/main" id="{2F6DD926-79E7-493C-A2EF-E3053F2AD067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09" name="Text Box 453">
          <a:extLst>
            <a:ext uri="{FF2B5EF4-FFF2-40B4-BE49-F238E27FC236}">
              <a16:creationId xmlns:a16="http://schemas.microsoft.com/office/drawing/2014/main" id="{454A79AC-4A42-4D59-8E7E-D04A38D80005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10" name="Text Box 453">
          <a:extLst>
            <a:ext uri="{FF2B5EF4-FFF2-40B4-BE49-F238E27FC236}">
              <a16:creationId xmlns:a16="http://schemas.microsoft.com/office/drawing/2014/main" id="{2F18A1F6-734B-4F7A-AC03-FC709E112991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11" name="Text Box 453">
          <a:extLst>
            <a:ext uri="{FF2B5EF4-FFF2-40B4-BE49-F238E27FC236}">
              <a16:creationId xmlns:a16="http://schemas.microsoft.com/office/drawing/2014/main" id="{F0DCA1A9-A33A-491A-BBC2-1AAEE1A3B164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12" name="Text Box 453">
          <a:extLst>
            <a:ext uri="{FF2B5EF4-FFF2-40B4-BE49-F238E27FC236}">
              <a16:creationId xmlns:a16="http://schemas.microsoft.com/office/drawing/2014/main" id="{BC715CBD-0290-48FE-B1AD-C866A58404E4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13" name="Text Box 453">
          <a:extLst>
            <a:ext uri="{FF2B5EF4-FFF2-40B4-BE49-F238E27FC236}">
              <a16:creationId xmlns:a16="http://schemas.microsoft.com/office/drawing/2014/main" id="{70AAFBF0-33FD-48E1-8F77-4B1DDAB62C99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14" name="Text Box 453">
          <a:extLst>
            <a:ext uri="{FF2B5EF4-FFF2-40B4-BE49-F238E27FC236}">
              <a16:creationId xmlns:a16="http://schemas.microsoft.com/office/drawing/2014/main" id="{1696260D-0AC7-4AD0-BAA9-5066BB781D1C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15" name="Text Box 453">
          <a:extLst>
            <a:ext uri="{FF2B5EF4-FFF2-40B4-BE49-F238E27FC236}">
              <a16:creationId xmlns:a16="http://schemas.microsoft.com/office/drawing/2014/main" id="{91ECA886-86C4-473C-80E4-F5B759D90D66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16" name="Text Box 453">
          <a:extLst>
            <a:ext uri="{FF2B5EF4-FFF2-40B4-BE49-F238E27FC236}">
              <a16:creationId xmlns:a16="http://schemas.microsoft.com/office/drawing/2014/main" id="{759CC4D1-31BA-4DB0-91E6-894E006D9258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17" name="Text Box 453">
          <a:extLst>
            <a:ext uri="{FF2B5EF4-FFF2-40B4-BE49-F238E27FC236}">
              <a16:creationId xmlns:a16="http://schemas.microsoft.com/office/drawing/2014/main" id="{736449F7-C50B-43FE-AAE4-8388A3B4886C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018" name="Text Box 453">
          <a:extLst>
            <a:ext uri="{FF2B5EF4-FFF2-40B4-BE49-F238E27FC236}">
              <a16:creationId xmlns:a16="http://schemas.microsoft.com/office/drawing/2014/main" id="{188355ED-5072-4EBF-998B-256EA98BFDDE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19" name="Text Box 453">
          <a:extLst>
            <a:ext uri="{FF2B5EF4-FFF2-40B4-BE49-F238E27FC236}">
              <a16:creationId xmlns:a16="http://schemas.microsoft.com/office/drawing/2014/main" id="{D09B757F-6FB6-4228-9850-FDECA4C33CDD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20" name="Text Box 453">
          <a:extLst>
            <a:ext uri="{FF2B5EF4-FFF2-40B4-BE49-F238E27FC236}">
              <a16:creationId xmlns:a16="http://schemas.microsoft.com/office/drawing/2014/main" id="{50CDCA32-6B6C-45CB-A1C3-F5D6983245D1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21" name="Text Box 453">
          <a:extLst>
            <a:ext uri="{FF2B5EF4-FFF2-40B4-BE49-F238E27FC236}">
              <a16:creationId xmlns:a16="http://schemas.microsoft.com/office/drawing/2014/main" id="{7E948922-E42E-44D1-807E-398F678D9D2F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22" name="Text Box 453">
          <a:extLst>
            <a:ext uri="{FF2B5EF4-FFF2-40B4-BE49-F238E27FC236}">
              <a16:creationId xmlns:a16="http://schemas.microsoft.com/office/drawing/2014/main" id="{4F12F4B6-6BEB-494D-9334-67D40C012889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23" name="Text Box 453">
          <a:extLst>
            <a:ext uri="{FF2B5EF4-FFF2-40B4-BE49-F238E27FC236}">
              <a16:creationId xmlns:a16="http://schemas.microsoft.com/office/drawing/2014/main" id="{6BF81559-18C1-449C-830A-4610F4B5A22C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24" name="Text Box 453">
          <a:extLst>
            <a:ext uri="{FF2B5EF4-FFF2-40B4-BE49-F238E27FC236}">
              <a16:creationId xmlns:a16="http://schemas.microsoft.com/office/drawing/2014/main" id="{F1AD6978-FC46-4A19-88F5-9F89664BDC45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25" name="Text Box 453">
          <a:extLst>
            <a:ext uri="{FF2B5EF4-FFF2-40B4-BE49-F238E27FC236}">
              <a16:creationId xmlns:a16="http://schemas.microsoft.com/office/drawing/2014/main" id="{0921DC36-2220-47D0-99A6-3D2ECBFD8BBB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26" name="Text Box 453">
          <a:extLst>
            <a:ext uri="{FF2B5EF4-FFF2-40B4-BE49-F238E27FC236}">
              <a16:creationId xmlns:a16="http://schemas.microsoft.com/office/drawing/2014/main" id="{F5FFFFDA-E225-443B-8194-8B72137E9641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27" name="Text Box 453">
          <a:extLst>
            <a:ext uri="{FF2B5EF4-FFF2-40B4-BE49-F238E27FC236}">
              <a16:creationId xmlns:a16="http://schemas.microsoft.com/office/drawing/2014/main" id="{3D4AB5F1-D68C-4370-B9E3-366C5EBA26F1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28" name="Text Box 453">
          <a:extLst>
            <a:ext uri="{FF2B5EF4-FFF2-40B4-BE49-F238E27FC236}">
              <a16:creationId xmlns:a16="http://schemas.microsoft.com/office/drawing/2014/main" id="{E9A0D7D0-0AEF-4A04-8699-87D255CC2159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29" name="Text Box 453">
          <a:extLst>
            <a:ext uri="{FF2B5EF4-FFF2-40B4-BE49-F238E27FC236}">
              <a16:creationId xmlns:a16="http://schemas.microsoft.com/office/drawing/2014/main" id="{560C1215-50EF-4765-9162-58808E462D9F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30" name="Text Box 453">
          <a:extLst>
            <a:ext uri="{FF2B5EF4-FFF2-40B4-BE49-F238E27FC236}">
              <a16:creationId xmlns:a16="http://schemas.microsoft.com/office/drawing/2014/main" id="{5787DBA0-8B43-4063-832F-3FF08681C0A7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31" name="Text Box 453">
          <a:extLst>
            <a:ext uri="{FF2B5EF4-FFF2-40B4-BE49-F238E27FC236}">
              <a16:creationId xmlns:a16="http://schemas.microsoft.com/office/drawing/2014/main" id="{A9C97DD1-3508-403D-841B-119571B53D51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32" name="Text Box 453">
          <a:extLst>
            <a:ext uri="{FF2B5EF4-FFF2-40B4-BE49-F238E27FC236}">
              <a16:creationId xmlns:a16="http://schemas.microsoft.com/office/drawing/2014/main" id="{47E997AD-4FE3-4BD2-B54C-BE1728BAE70A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033" name="Text Box 453">
          <a:extLst>
            <a:ext uri="{FF2B5EF4-FFF2-40B4-BE49-F238E27FC236}">
              <a16:creationId xmlns:a16="http://schemas.microsoft.com/office/drawing/2014/main" id="{BE18F412-0745-4C11-B1E0-8D48A0266E18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34" name="Text Box 453">
          <a:extLst>
            <a:ext uri="{FF2B5EF4-FFF2-40B4-BE49-F238E27FC236}">
              <a16:creationId xmlns:a16="http://schemas.microsoft.com/office/drawing/2014/main" id="{00941687-220C-4A12-BE98-144890E8FB63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35" name="Text Box 453">
          <a:extLst>
            <a:ext uri="{FF2B5EF4-FFF2-40B4-BE49-F238E27FC236}">
              <a16:creationId xmlns:a16="http://schemas.microsoft.com/office/drawing/2014/main" id="{040BE5BE-5F9A-4F35-8772-36A45C41CB64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36" name="Text Box 453">
          <a:extLst>
            <a:ext uri="{FF2B5EF4-FFF2-40B4-BE49-F238E27FC236}">
              <a16:creationId xmlns:a16="http://schemas.microsoft.com/office/drawing/2014/main" id="{098D8B1D-61F9-4348-985D-D61EBF288ED4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37" name="Text Box 453">
          <a:extLst>
            <a:ext uri="{FF2B5EF4-FFF2-40B4-BE49-F238E27FC236}">
              <a16:creationId xmlns:a16="http://schemas.microsoft.com/office/drawing/2014/main" id="{A85DBA14-FE37-4EC4-A6B4-907A9BB8EB70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38" name="Text Box 453">
          <a:extLst>
            <a:ext uri="{FF2B5EF4-FFF2-40B4-BE49-F238E27FC236}">
              <a16:creationId xmlns:a16="http://schemas.microsoft.com/office/drawing/2014/main" id="{EF854972-48FC-4B21-A20E-3DDE79644B6A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39" name="Text Box 453">
          <a:extLst>
            <a:ext uri="{FF2B5EF4-FFF2-40B4-BE49-F238E27FC236}">
              <a16:creationId xmlns:a16="http://schemas.microsoft.com/office/drawing/2014/main" id="{AFACBAEC-F5A1-40C0-B039-588099066FA4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40" name="Text Box 453">
          <a:extLst>
            <a:ext uri="{FF2B5EF4-FFF2-40B4-BE49-F238E27FC236}">
              <a16:creationId xmlns:a16="http://schemas.microsoft.com/office/drawing/2014/main" id="{531E686B-2373-4F2A-99EE-16A85DBEE6C0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41" name="Text Box 453">
          <a:extLst>
            <a:ext uri="{FF2B5EF4-FFF2-40B4-BE49-F238E27FC236}">
              <a16:creationId xmlns:a16="http://schemas.microsoft.com/office/drawing/2014/main" id="{A373289E-C317-4816-AA56-BFD969184D9F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42" name="Text Box 453">
          <a:extLst>
            <a:ext uri="{FF2B5EF4-FFF2-40B4-BE49-F238E27FC236}">
              <a16:creationId xmlns:a16="http://schemas.microsoft.com/office/drawing/2014/main" id="{D74B8178-6767-4E50-A402-7E9F8D23AF97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43" name="Text Box 453">
          <a:extLst>
            <a:ext uri="{FF2B5EF4-FFF2-40B4-BE49-F238E27FC236}">
              <a16:creationId xmlns:a16="http://schemas.microsoft.com/office/drawing/2014/main" id="{D7873952-9957-44DF-B68F-647B2AB9EE45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44" name="Text Box 453">
          <a:extLst>
            <a:ext uri="{FF2B5EF4-FFF2-40B4-BE49-F238E27FC236}">
              <a16:creationId xmlns:a16="http://schemas.microsoft.com/office/drawing/2014/main" id="{4D0A4A16-75DC-4214-B95B-575D1AFE0075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45" name="Text Box 453">
          <a:extLst>
            <a:ext uri="{FF2B5EF4-FFF2-40B4-BE49-F238E27FC236}">
              <a16:creationId xmlns:a16="http://schemas.microsoft.com/office/drawing/2014/main" id="{22238FA2-2355-4AD7-960A-8B7F37B981BA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46" name="Text Box 453">
          <a:extLst>
            <a:ext uri="{FF2B5EF4-FFF2-40B4-BE49-F238E27FC236}">
              <a16:creationId xmlns:a16="http://schemas.microsoft.com/office/drawing/2014/main" id="{FB47C9D3-EB49-48F6-BE56-CD6B4ED0206D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047" name="Text Box 453">
          <a:extLst>
            <a:ext uri="{FF2B5EF4-FFF2-40B4-BE49-F238E27FC236}">
              <a16:creationId xmlns:a16="http://schemas.microsoft.com/office/drawing/2014/main" id="{23B43EAD-0AC0-433E-B680-28D0E4637CDB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048" name="Text Box 453">
          <a:extLst>
            <a:ext uri="{FF2B5EF4-FFF2-40B4-BE49-F238E27FC236}">
              <a16:creationId xmlns:a16="http://schemas.microsoft.com/office/drawing/2014/main" id="{3DEC423F-80F0-4881-88D6-9AAF964E08A8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49" name="Text Box 453">
          <a:extLst>
            <a:ext uri="{FF2B5EF4-FFF2-40B4-BE49-F238E27FC236}">
              <a16:creationId xmlns:a16="http://schemas.microsoft.com/office/drawing/2014/main" id="{3A870257-B713-4200-ACC9-64265D6C5B37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50" name="Text Box 453">
          <a:extLst>
            <a:ext uri="{FF2B5EF4-FFF2-40B4-BE49-F238E27FC236}">
              <a16:creationId xmlns:a16="http://schemas.microsoft.com/office/drawing/2014/main" id="{0E63871C-AEBD-48BD-924A-5B518C06A556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51" name="Text Box 453">
          <a:extLst>
            <a:ext uri="{FF2B5EF4-FFF2-40B4-BE49-F238E27FC236}">
              <a16:creationId xmlns:a16="http://schemas.microsoft.com/office/drawing/2014/main" id="{78C12685-1AE7-4296-AFF9-2C58918B0962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52" name="Text Box 453">
          <a:extLst>
            <a:ext uri="{FF2B5EF4-FFF2-40B4-BE49-F238E27FC236}">
              <a16:creationId xmlns:a16="http://schemas.microsoft.com/office/drawing/2014/main" id="{318C8563-A47F-44F2-87B7-CE99C2F7524E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53" name="Text Box 453">
          <a:extLst>
            <a:ext uri="{FF2B5EF4-FFF2-40B4-BE49-F238E27FC236}">
              <a16:creationId xmlns:a16="http://schemas.microsoft.com/office/drawing/2014/main" id="{80221C82-DA64-47EA-8167-8A7C5E7DD03E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54" name="Text Box 453">
          <a:extLst>
            <a:ext uri="{FF2B5EF4-FFF2-40B4-BE49-F238E27FC236}">
              <a16:creationId xmlns:a16="http://schemas.microsoft.com/office/drawing/2014/main" id="{0254713D-39EE-49A5-AF34-3A6818B0F6F5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55" name="Text Box 453">
          <a:extLst>
            <a:ext uri="{FF2B5EF4-FFF2-40B4-BE49-F238E27FC236}">
              <a16:creationId xmlns:a16="http://schemas.microsoft.com/office/drawing/2014/main" id="{8B79C219-AC41-4704-BD82-789877F6F468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56" name="Text Box 453">
          <a:extLst>
            <a:ext uri="{FF2B5EF4-FFF2-40B4-BE49-F238E27FC236}">
              <a16:creationId xmlns:a16="http://schemas.microsoft.com/office/drawing/2014/main" id="{3A7E429B-E0BA-4B64-891C-F0F22C8B276A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57" name="Text Box 453">
          <a:extLst>
            <a:ext uri="{FF2B5EF4-FFF2-40B4-BE49-F238E27FC236}">
              <a16:creationId xmlns:a16="http://schemas.microsoft.com/office/drawing/2014/main" id="{40F19DD3-DB7D-448D-94BE-E326577C0453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58" name="Text Box 453">
          <a:extLst>
            <a:ext uri="{FF2B5EF4-FFF2-40B4-BE49-F238E27FC236}">
              <a16:creationId xmlns:a16="http://schemas.microsoft.com/office/drawing/2014/main" id="{BF31E1EC-4C44-4007-AC28-1F2B97CEF6C6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59" name="Text Box 453">
          <a:extLst>
            <a:ext uri="{FF2B5EF4-FFF2-40B4-BE49-F238E27FC236}">
              <a16:creationId xmlns:a16="http://schemas.microsoft.com/office/drawing/2014/main" id="{6F582065-C7B9-42DE-ABF9-1097DA6BD21B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60" name="Text Box 453">
          <a:extLst>
            <a:ext uri="{FF2B5EF4-FFF2-40B4-BE49-F238E27FC236}">
              <a16:creationId xmlns:a16="http://schemas.microsoft.com/office/drawing/2014/main" id="{C419D8DC-EA66-4422-BCF7-88B141DB6E7D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61" name="Text Box 453">
          <a:extLst>
            <a:ext uri="{FF2B5EF4-FFF2-40B4-BE49-F238E27FC236}">
              <a16:creationId xmlns:a16="http://schemas.microsoft.com/office/drawing/2014/main" id="{8A3595CB-B91E-4A9F-A004-F95CDCE3A68B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62" name="Text Box 453">
          <a:extLst>
            <a:ext uri="{FF2B5EF4-FFF2-40B4-BE49-F238E27FC236}">
              <a16:creationId xmlns:a16="http://schemas.microsoft.com/office/drawing/2014/main" id="{7EFFBF73-C670-4A3A-87F4-38DF385DC5AA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063" name="Text Box 453">
          <a:extLst>
            <a:ext uri="{FF2B5EF4-FFF2-40B4-BE49-F238E27FC236}">
              <a16:creationId xmlns:a16="http://schemas.microsoft.com/office/drawing/2014/main" id="{B74D17E2-E491-4E6F-80C7-8833A0FAA029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64" name="Text Box 453">
          <a:extLst>
            <a:ext uri="{FF2B5EF4-FFF2-40B4-BE49-F238E27FC236}">
              <a16:creationId xmlns:a16="http://schemas.microsoft.com/office/drawing/2014/main" id="{16913E00-5904-4005-9227-6DAEE8E80FFB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65" name="Text Box 453">
          <a:extLst>
            <a:ext uri="{FF2B5EF4-FFF2-40B4-BE49-F238E27FC236}">
              <a16:creationId xmlns:a16="http://schemas.microsoft.com/office/drawing/2014/main" id="{EBEC3BD7-4BED-4836-90F6-F2D796416D5C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66" name="Text Box 453">
          <a:extLst>
            <a:ext uri="{FF2B5EF4-FFF2-40B4-BE49-F238E27FC236}">
              <a16:creationId xmlns:a16="http://schemas.microsoft.com/office/drawing/2014/main" id="{F66A60B8-F405-464F-9060-77CD68BA669E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67" name="Text Box 453">
          <a:extLst>
            <a:ext uri="{FF2B5EF4-FFF2-40B4-BE49-F238E27FC236}">
              <a16:creationId xmlns:a16="http://schemas.microsoft.com/office/drawing/2014/main" id="{6DFFF10E-E835-4DEB-A603-804A931AE17B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68" name="Text Box 453">
          <a:extLst>
            <a:ext uri="{FF2B5EF4-FFF2-40B4-BE49-F238E27FC236}">
              <a16:creationId xmlns:a16="http://schemas.microsoft.com/office/drawing/2014/main" id="{87D6A82C-FFF3-4D7A-8A04-F8515B061232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69" name="Text Box 453">
          <a:extLst>
            <a:ext uri="{FF2B5EF4-FFF2-40B4-BE49-F238E27FC236}">
              <a16:creationId xmlns:a16="http://schemas.microsoft.com/office/drawing/2014/main" id="{E5B257D4-0728-4FA5-8637-FAF2DFFECFB5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70" name="Text Box 453">
          <a:extLst>
            <a:ext uri="{FF2B5EF4-FFF2-40B4-BE49-F238E27FC236}">
              <a16:creationId xmlns:a16="http://schemas.microsoft.com/office/drawing/2014/main" id="{C6DB0BA3-BA22-47DD-BD15-18439D190C9F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71" name="Text Box 453">
          <a:extLst>
            <a:ext uri="{FF2B5EF4-FFF2-40B4-BE49-F238E27FC236}">
              <a16:creationId xmlns:a16="http://schemas.microsoft.com/office/drawing/2014/main" id="{FAD539BC-2C60-4A6A-9A46-DA4C1F647DC1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72" name="Text Box 453">
          <a:extLst>
            <a:ext uri="{FF2B5EF4-FFF2-40B4-BE49-F238E27FC236}">
              <a16:creationId xmlns:a16="http://schemas.microsoft.com/office/drawing/2014/main" id="{538BD2F2-109D-4D89-8A73-A1374216B3E8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73" name="Text Box 453">
          <a:extLst>
            <a:ext uri="{FF2B5EF4-FFF2-40B4-BE49-F238E27FC236}">
              <a16:creationId xmlns:a16="http://schemas.microsoft.com/office/drawing/2014/main" id="{E9CD54A7-212D-4C41-AA09-2D175D4F9A5A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74" name="Text Box 453">
          <a:extLst>
            <a:ext uri="{FF2B5EF4-FFF2-40B4-BE49-F238E27FC236}">
              <a16:creationId xmlns:a16="http://schemas.microsoft.com/office/drawing/2014/main" id="{52F2C19D-04E1-487B-A674-65B28F0E2CCF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75" name="Text Box 453">
          <a:extLst>
            <a:ext uri="{FF2B5EF4-FFF2-40B4-BE49-F238E27FC236}">
              <a16:creationId xmlns:a16="http://schemas.microsoft.com/office/drawing/2014/main" id="{EF784938-E697-4118-9DBC-CC21B503B461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76" name="Text Box 453">
          <a:extLst>
            <a:ext uri="{FF2B5EF4-FFF2-40B4-BE49-F238E27FC236}">
              <a16:creationId xmlns:a16="http://schemas.microsoft.com/office/drawing/2014/main" id="{83F10155-E565-4301-8B4F-71CAB86BCDC4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77" name="Text Box 453">
          <a:extLst>
            <a:ext uri="{FF2B5EF4-FFF2-40B4-BE49-F238E27FC236}">
              <a16:creationId xmlns:a16="http://schemas.microsoft.com/office/drawing/2014/main" id="{9A977F89-47E9-48E3-BC4E-910F48E54101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078" name="Text Box 453">
          <a:extLst>
            <a:ext uri="{FF2B5EF4-FFF2-40B4-BE49-F238E27FC236}">
              <a16:creationId xmlns:a16="http://schemas.microsoft.com/office/drawing/2014/main" id="{8A5995D2-AE6F-4FFE-97EB-36E8E2C466CA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79" name="Text Box 453">
          <a:extLst>
            <a:ext uri="{FF2B5EF4-FFF2-40B4-BE49-F238E27FC236}">
              <a16:creationId xmlns:a16="http://schemas.microsoft.com/office/drawing/2014/main" id="{A498A099-AF81-48F5-AD7D-63DF9F7A98F0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80" name="Text Box 453">
          <a:extLst>
            <a:ext uri="{FF2B5EF4-FFF2-40B4-BE49-F238E27FC236}">
              <a16:creationId xmlns:a16="http://schemas.microsoft.com/office/drawing/2014/main" id="{65CFD1FB-3833-4DAF-866F-535592B8F9BB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81" name="Text Box 453">
          <a:extLst>
            <a:ext uri="{FF2B5EF4-FFF2-40B4-BE49-F238E27FC236}">
              <a16:creationId xmlns:a16="http://schemas.microsoft.com/office/drawing/2014/main" id="{FE47A5ED-2189-496B-AB77-BADDF55EF273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82" name="Text Box 453">
          <a:extLst>
            <a:ext uri="{FF2B5EF4-FFF2-40B4-BE49-F238E27FC236}">
              <a16:creationId xmlns:a16="http://schemas.microsoft.com/office/drawing/2014/main" id="{345EBA9E-39F4-4CD3-90A9-F85B3E86ED9B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83" name="Text Box 453">
          <a:extLst>
            <a:ext uri="{FF2B5EF4-FFF2-40B4-BE49-F238E27FC236}">
              <a16:creationId xmlns:a16="http://schemas.microsoft.com/office/drawing/2014/main" id="{9F77E5D2-C655-4704-B486-ECB57C31DF3E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84" name="Text Box 453">
          <a:extLst>
            <a:ext uri="{FF2B5EF4-FFF2-40B4-BE49-F238E27FC236}">
              <a16:creationId xmlns:a16="http://schemas.microsoft.com/office/drawing/2014/main" id="{74966604-ACCD-4FF2-8C04-88DC6669F8F4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85" name="Text Box 453">
          <a:extLst>
            <a:ext uri="{FF2B5EF4-FFF2-40B4-BE49-F238E27FC236}">
              <a16:creationId xmlns:a16="http://schemas.microsoft.com/office/drawing/2014/main" id="{63688CD3-8C08-46D6-B572-0538F9DD5D53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86" name="Text Box 453">
          <a:extLst>
            <a:ext uri="{FF2B5EF4-FFF2-40B4-BE49-F238E27FC236}">
              <a16:creationId xmlns:a16="http://schemas.microsoft.com/office/drawing/2014/main" id="{378A7D34-DB60-4A81-81BD-5427DAE3CBD9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87" name="Text Box 453">
          <a:extLst>
            <a:ext uri="{FF2B5EF4-FFF2-40B4-BE49-F238E27FC236}">
              <a16:creationId xmlns:a16="http://schemas.microsoft.com/office/drawing/2014/main" id="{31E1D2B0-37D5-4CAC-A405-B0970BA6F15C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88" name="Text Box 453">
          <a:extLst>
            <a:ext uri="{FF2B5EF4-FFF2-40B4-BE49-F238E27FC236}">
              <a16:creationId xmlns:a16="http://schemas.microsoft.com/office/drawing/2014/main" id="{FA833416-0736-4AC8-A12C-6F69CD100CD5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89" name="Text Box 453">
          <a:extLst>
            <a:ext uri="{FF2B5EF4-FFF2-40B4-BE49-F238E27FC236}">
              <a16:creationId xmlns:a16="http://schemas.microsoft.com/office/drawing/2014/main" id="{A7181CF1-1FE4-44F8-9F36-E9BA543FC705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90" name="Text Box 453">
          <a:extLst>
            <a:ext uri="{FF2B5EF4-FFF2-40B4-BE49-F238E27FC236}">
              <a16:creationId xmlns:a16="http://schemas.microsoft.com/office/drawing/2014/main" id="{1B50E8C9-79C3-4E06-B3E9-C861F7781EA2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91" name="Text Box 453">
          <a:extLst>
            <a:ext uri="{FF2B5EF4-FFF2-40B4-BE49-F238E27FC236}">
              <a16:creationId xmlns:a16="http://schemas.microsoft.com/office/drawing/2014/main" id="{3981C9D7-72B3-43DA-8D53-8991BFBA1812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92" name="Text Box 453">
          <a:extLst>
            <a:ext uri="{FF2B5EF4-FFF2-40B4-BE49-F238E27FC236}">
              <a16:creationId xmlns:a16="http://schemas.microsoft.com/office/drawing/2014/main" id="{75CA757A-E5CE-405C-8019-CF6AFDC3FA3E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093" name="Text Box 453">
          <a:extLst>
            <a:ext uri="{FF2B5EF4-FFF2-40B4-BE49-F238E27FC236}">
              <a16:creationId xmlns:a16="http://schemas.microsoft.com/office/drawing/2014/main" id="{7956E3F7-952A-4AA5-98F3-5697CD9FF6D3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94" name="Text Box 453">
          <a:extLst>
            <a:ext uri="{FF2B5EF4-FFF2-40B4-BE49-F238E27FC236}">
              <a16:creationId xmlns:a16="http://schemas.microsoft.com/office/drawing/2014/main" id="{021C0CB8-C25A-4231-A05B-51E6A12245AF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95" name="Text Box 453">
          <a:extLst>
            <a:ext uri="{FF2B5EF4-FFF2-40B4-BE49-F238E27FC236}">
              <a16:creationId xmlns:a16="http://schemas.microsoft.com/office/drawing/2014/main" id="{AD4C122D-8F64-42B6-83E6-E7AEAB89277E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96" name="Text Box 453">
          <a:extLst>
            <a:ext uri="{FF2B5EF4-FFF2-40B4-BE49-F238E27FC236}">
              <a16:creationId xmlns:a16="http://schemas.microsoft.com/office/drawing/2014/main" id="{4412D389-5669-4397-A3E8-18C244DE2ACA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97" name="Text Box 453">
          <a:extLst>
            <a:ext uri="{FF2B5EF4-FFF2-40B4-BE49-F238E27FC236}">
              <a16:creationId xmlns:a16="http://schemas.microsoft.com/office/drawing/2014/main" id="{D5A1593F-94E3-40AF-B178-E5DBABFC71FA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98" name="Text Box 453">
          <a:extLst>
            <a:ext uri="{FF2B5EF4-FFF2-40B4-BE49-F238E27FC236}">
              <a16:creationId xmlns:a16="http://schemas.microsoft.com/office/drawing/2014/main" id="{F34F02EA-FB99-4AF8-A175-B8A677FE26C2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099" name="Text Box 453">
          <a:extLst>
            <a:ext uri="{FF2B5EF4-FFF2-40B4-BE49-F238E27FC236}">
              <a16:creationId xmlns:a16="http://schemas.microsoft.com/office/drawing/2014/main" id="{E66DB188-7223-48FA-8069-A14F253D8A0F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00" name="Text Box 453">
          <a:extLst>
            <a:ext uri="{FF2B5EF4-FFF2-40B4-BE49-F238E27FC236}">
              <a16:creationId xmlns:a16="http://schemas.microsoft.com/office/drawing/2014/main" id="{4516EDEE-1929-4D1B-84E0-2A8C9D92B0BB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01" name="Text Box 453">
          <a:extLst>
            <a:ext uri="{FF2B5EF4-FFF2-40B4-BE49-F238E27FC236}">
              <a16:creationId xmlns:a16="http://schemas.microsoft.com/office/drawing/2014/main" id="{7D1B6893-323A-4890-981C-861282150846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02" name="Text Box 453">
          <a:extLst>
            <a:ext uri="{FF2B5EF4-FFF2-40B4-BE49-F238E27FC236}">
              <a16:creationId xmlns:a16="http://schemas.microsoft.com/office/drawing/2014/main" id="{3C0885A9-7A5F-4C89-A3FA-7E8253584927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03" name="Text Box 453">
          <a:extLst>
            <a:ext uri="{FF2B5EF4-FFF2-40B4-BE49-F238E27FC236}">
              <a16:creationId xmlns:a16="http://schemas.microsoft.com/office/drawing/2014/main" id="{6A000473-CADD-4044-8F92-1FFED677F335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04" name="Text Box 453">
          <a:extLst>
            <a:ext uri="{FF2B5EF4-FFF2-40B4-BE49-F238E27FC236}">
              <a16:creationId xmlns:a16="http://schemas.microsoft.com/office/drawing/2014/main" id="{F0E4318D-AFBF-4692-87E7-5212C40BDAD7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05" name="Text Box 453">
          <a:extLst>
            <a:ext uri="{FF2B5EF4-FFF2-40B4-BE49-F238E27FC236}">
              <a16:creationId xmlns:a16="http://schemas.microsoft.com/office/drawing/2014/main" id="{50A293F2-FE4B-4ED6-A2F5-0795AFBCC670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06" name="Text Box 453">
          <a:extLst>
            <a:ext uri="{FF2B5EF4-FFF2-40B4-BE49-F238E27FC236}">
              <a16:creationId xmlns:a16="http://schemas.microsoft.com/office/drawing/2014/main" id="{43284E03-2F4D-4451-A30A-7B6C403EBFFF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07" name="Text Box 453">
          <a:extLst>
            <a:ext uri="{FF2B5EF4-FFF2-40B4-BE49-F238E27FC236}">
              <a16:creationId xmlns:a16="http://schemas.microsoft.com/office/drawing/2014/main" id="{C59393B0-0656-4346-8E09-FFA60C7888EE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108" name="Text Box 453">
          <a:extLst>
            <a:ext uri="{FF2B5EF4-FFF2-40B4-BE49-F238E27FC236}">
              <a16:creationId xmlns:a16="http://schemas.microsoft.com/office/drawing/2014/main" id="{22A25F06-FBAD-4AEA-958F-E88ECD5E3A10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09" name="Text Box 453">
          <a:extLst>
            <a:ext uri="{FF2B5EF4-FFF2-40B4-BE49-F238E27FC236}">
              <a16:creationId xmlns:a16="http://schemas.microsoft.com/office/drawing/2014/main" id="{8C1271D0-C096-4AC2-AEAA-DBA949A89D4A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10" name="Text Box 453">
          <a:extLst>
            <a:ext uri="{FF2B5EF4-FFF2-40B4-BE49-F238E27FC236}">
              <a16:creationId xmlns:a16="http://schemas.microsoft.com/office/drawing/2014/main" id="{1DCB4178-946A-4D2D-B336-355FA58CBEE4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11" name="Text Box 453">
          <a:extLst>
            <a:ext uri="{FF2B5EF4-FFF2-40B4-BE49-F238E27FC236}">
              <a16:creationId xmlns:a16="http://schemas.microsoft.com/office/drawing/2014/main" id="{60AA9B76-9874-400C-BD72-3BB311386217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12" name="Text Box 453">
          <a:extLst>
            <a:ext uri="{FF2B5EF4-FFF2-40B4-BE49-F238E27FC236}">
              <a16:creationId xmlns:a16="http://schemas.microsoft.com/office/drawing/2014/main" id="{B4E0C26C-5C0A-471B-A434-BAEE53F5C66A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13" name="Text Box 453">
          <a:extLst>
            <a:ext uri="{FF2B5EF4-FFF2-40B4-BE49-F238E27FC236}">
              <a16:creationId xmlns:a16="http://schemas.microsoft.com/office/drawing/2014/main" id="{84D13B63-38A0-40B7-9493-B0D4F5F9CF79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14" name="Text Box 453">
          <a:extLst>
            <a:ext uri="{FF2B5EF4-FFF2-40B4-BE49-F238E27FC236}">
              <a16:creationId xmlns:a16="http://schemas.microsoft.com/office/drawing/2014/main" id="{C7243C87-1C3E-4B86-A3CF-429E6E79B56D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15" name="Text Box 453">
          <a:extLst>
            <a:ext uri="{FF2B5EF4-FFF2-40B4-BE49-F238E27FC236}">
              <a16:creationId xmlns:a16="http://schemas.microsoft.com/office/drawing/2014/main" id="{DBA157B3-2A01-40DA-A10A-F17DBD3D39B7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16" name="Text Box 453">
          <a:extLst>
            <a:ext uri="{FF2B5EF4-FFF2-40B4-BE49-F238E27FC236}">
              <a16:creationId xmlns:a16="http://schemas.microsoft.com/office/drawing/2014/main" id="{CBC1BD22-540A-41FF-94ED-2201236A82F6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17" name="Text Box 453">
          <a:extLst>
            <a:ext uri="{FF2B5EF4-FFF2-40B4-BE49-F238E27FC236}">
              <a16:creationId xmlns:a16="http://schemas.microsoft.com/office/drawing/2014/main" id="{B5D8A83A-A4DA-4F2C-87D5-92504AFE500F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18" name="Text Box 453">
          <a:extLst>
            <a:ext uri="{FF2B5EF4-FFF2-40B4-BE49-F238E27FC236}">
              <a16:creationId xmlns:a16="http://schemas.microsoft.com/office/drawing/2014/main" id="{00244B89-0CE6-493F-84A3-12D63896D8D4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19" name="Text Box 453">
          <a:extLst>
            <a:ext uri="{FF2B5EF4-FFF2-40B4-BE49-F238E27FC236}">
              <a16:creationId xmlns:a16="http://schemas.microsoft.com/office/drawing/2014/main" id="{E74FFF97-67EC-48AB-A771-1DBE16C52407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20" name="Text Box 453">
          <a:extLst>
            <a:ext uri="{FF2B5EF4-FFF2-40B4-BE49-F238E27FC236}">
              <a16:creationId xmlns:a16="http://schemas.microsoft.com/office/drawing/2014/main" id="{A0067419-07B0-4281-94B0-C71C539FCCDC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21" name="Text Box 453">
          <a:extLst>
            <a:ext uri="{FF2B5EF4-FFF2-40B4-BE49-F238E27FC236}">
              <a16:creationId xmlns:a16="http://schemas.microsoft.com/office/drawing/2014/main" id="{AB7CFEC2-4F1A-4C9B-A50D-F7A4B7DE2E79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22" name="Text Box 453">
          <a:extLst>
            <a:ext uri="{FF2B5EF4-FFF2-40B4-BE49-F238E27FC236}">
              <a16:creationId xmlns:a16="http://schemas.microsoft.com/office/drawing/2014/main" id="{FE4E1A75-0A53-4FE4-A4A2-A0BF04ED87C5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123" name="Text Box 453">
          <a:extLst>
            <a:ext uri="{FF2B5EF4-FFF2-40B4-BE49-F238E27FC236}">
              <a16:creationId xmlns:a16="http://schemas.microsoft.com/office/drawing/2014/main" id="{0B245464-0CE3-407C-8E21-89E917658299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24" name="Text Box 453">
          <a:extLst>
            <a:ext uri="{FF2B5EF4-FFF2-40B4-BE49-F238E27FC236}">
              <a16:creationId xmlns:a16="http://schemas.microsoft.com/office/drawing/2014/main" id="{B51735AD-90AF-412D-BABE-DC9D85C57065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25" name="Text Box 453">
          <a:extLst>
            <a:ext uri="{FF2B5EF4-FFF2-40B4-BE49-F238E27FC236}">
              <a16:creationId xmlns:a16="http://schemas.microsoft.com/office/drawing/2014/main" id="{25747D46-C6E9-47C6-BF5F-50747B4ABAA8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26" name="Text Box 453">
          <a:extLst>
            <a:ext uri="{FF2B5EF4-FFF2-40B4-BE49-F238E27FC236}">
              <a16:creationId xmlns:a16="http://schemas.microsoft.com/office/drawing/2014/main" id="{6B7BB094-C542-498C-833C-8BB4DB0B027B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27" name="Text Box 453">
          <a:extLst>
            <a:ext uri="{FF2B5EF4-FFF2-40B4-BE49-F238E27FC236}">
              <a16:creationId xmlns:a16="http://schemas.microsoft.com/office/drawing/2014/main" id="{8308E2D7-6AF4-4719-9078-28C70DAF0FF2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28" name="Text Box 453">
          <a:extLst>
            <a:ext uri="{FF2B5EF4-FFF2-40B4-BE49-F238E27FC236}">
              <a16:creationId xmlns:a16="http://schemas.microsoft.com/office/drawing/2014/main" id="{4117B79B-F1EC-417F-9C0D-D0206714368F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29" name="Text Box 453">
          <a:extLst>
            <a:ext uri="{FF2B5EF4-FFF2-40B4-BE49-F238E27FC236}">
              <a16:creationId xmlns:a16="http://schemas.microsoft.com/office/drawing/2014/main" id="{F877AD54-D31A-4B9C-AB88-5F6D2261A218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30" name="Text Box 453">
          <a:extLst>
            <a:ext uri="{FF2B5EF4-FFF2-40B4-BE49-F238E27FC236}">
              <a16:creationId xmlns:a16="http://schemas.microsoft.com/office/drawing/2014/main" id="{D1BD1EED-8314-430B-BDC7-2651A6812CA4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31" name="Text Box 453">
          <a:extLst>
            <a:ext uri="{FF2B5EF4-FFF2-40B4-BE49-F238E27FC236}">
              <a16:creationId xmlns:a16="http://schemas.microsoft.com/office/drawing/2014/main" id="{1D7CEFD8-D9AA-49FA-A8FF-AA5C4B805A42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32" name="Text Box 453">
          <a:extLst>
            <a:ext uri="{FF2B5EF4-FFF2-40B4-BE49-F238E27FC236}">
              <a16:creationId xmlns:a16="http://schemas.microsoft.com/office/drawing/2014/main" id="{6D5E5D83-73EE-4924-A071-9DC0D5C60490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33" name="Text Box 453">
          <a:extLst>
            <a:ext uri="{FF2B5EF4-FFF2-40B4-BE49-F238E27FC236}">
              <a16:creationId xmlns:a16="http://schemas.microsoft.com/office/drawing/2014/main" id="{2826E766-B1BB-4BC7-8EA1-16549902E3BC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34" name="Text Box 453">
          <a:extLst>
            <a:ext uri="{FF2B5EF4-FFF2-40B4-BE49-F238E27FC236}">
              <a16:creationId xmlns:a16="http://schemas.microsoft.com/office/drawing/2014/main" id="{9B9687F4-9D5C-420E-BD21-F44CEE708066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35" name="Text Box 453">
          <a:extLst>
            <a:ext uri="{FF2B5EF4-FFF2-40B4-BE49-F238E27FC236}">
              <a16:creationId xmlns:a16="http://schemas.microsoft.com/office/drawing/2014/main" id="{8672A54C-321B-4E74-A358-1AB542DEC65C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36" name="Text Box 453">
          <a:extLst>
            <a:ext uri="{FF2B5EF4-FFF2-40B4-BE49-F238E27FC236}">
              <a16:creationId xmlns:a16="http://schemas.microsoft.com/office/drawing/2014/main" id="{0106C1CC-AC6D-4A4B-A201-BC9ADB3BEE4C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37" name="Text Box 453">
          <a:extLst>
            <a:ext uri="{FF2B5EF4-FFF2-40B4-BE49-F238E27FC236}">
              <a16:creationId xmlns:a16="http://schemas.microsoft.com/office/drawing/2014/main" id="{B7038B03-8681-49C7-9EFA-1184B4CC8691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138" name="Text Box 453">
          <a:extLst>
            <a:ext uri="{FF2B5EF4-FFF2-40B4-BE49-F238E27FC236}">
              <a16:creationId xmlns:a16="http://schemas.microsoft.com/office/drawing/2014/main" id="{090B05F3-05EB-443C-9DCF-017D08C5FF96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39" name="Text Box 453">
          <a:extLst>
            <a:ext uri="{FF2B5EF4-FFF2-40B4-BE49-F238E27FC236}">
              <a16:creationId xmlns:a16="http://schemas.microsoft.com/office/drawing/2014/main" id="{46D57156-FE8D-4184-9403-80BF0055C11E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40" name="Text Box 453">
          <a:extLst>
            <a:ext uri="{FF2B5EF4-FFF2-40B4-BE49-F238E27FC236}">
              <a16:creationId xmlns:a16="http://schemas.microsoft.com/office/drawing/2014/main" id="{AD6B496C-848E-4523-A557-015BBDA40734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41" name="Text Box 453">
          <a:extLst>
            <a:ext uri="{FF2B5EF4-FFF2-40B4-BE49-F238E27FC236}">
              <a16:creationId xmlns:a16="http://schemas.microsoft.com/office/drawing/2014/main" id="{9EC1B3A4-D5EC-4D6E-AA64-C580AF0D2B77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42" name="Text Box 453">
          <a:extLst>
            <a:ext uri="{FF2B5EF4-FFF2-40B4-BE49-F238E27FC236}">
              <a16:creationId xmlns:a16="http://schemas.microsoft.com/office/drawing/2014/main" id="{C1AEC787-BA20-4821-932D-BF2C3D64254E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43" name="Text Box 453">
          <a:extLst>
            <a:ext uri="{FF2B5EF4-FFF2-40B4-BE49-F238E27FC236}">
              <a16:creationId xmlns:a16="http://schemas.microsoft.com/office/drawing/2014/main" id="{1A116488-846E-4D2B-A0AF-B280B12A2AC7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44" name="Text Box 453">
          <a:extLst>
            <a:ext uri="{FF2B5EF4-FFF2-40B4-BE49-F238E27FC236}">
              <a16:creationId xmlns:a16="http://schemas.microsoft.com/office/drawing/2014/main" id="{A178F307-83D1-4544-A0F3-482B5D3981FE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45" name="Text Box 453">
          <a:extLst>
            <a:ext uri="{FF2B5EF4-FFF2-40B4-BE49-F238E27FC236}">
              <a16:creationId xmlns:a16="http://schemas.microsoft.com/office/drawing/2014/main" id="{F9B2F7CF-240E-42D9-AF6A-84C522F4CCDE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46" name="Text Box 453">
          <a:extLst>
            <a:ext uri="{FF2B5EF4-FFF2-40B4-BE49-F238E27FC236}">
              <a16:creationId xmlns:a16="http://schemas.microsoft.com/office/drawing/2014/main" id="{71C052E2-6A0C-4384-A842-8117148893ED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47" name="Text Box 453">
          <a:extLst>
            <a:ext uri="{FF2B5EF4-FFF2-40B4-BE49-F238E27FC236}">
              <a16:creationId xmlns:a16="http://schemas.microsoft.com/office/drawing/2014/main" id="{9D690D1E-386D-43D4-B412-ED8B48D894E2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48" name="Text Box 453">
          <a:extLst>
            <a:ext uri="{FF2B5EF4-FFF2-40B4-BE49-F238E27FC236}">
              <a16:creationId xmlns:a16="http://schemas.microsoft.com/office/drawing/2014/main" id="{60E10D88-CF43-48F0-A666-CA4207D9982E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49" name="Text Box 453">
          <a:extLst>
            <a:ext uri="{FF2B5EF4-FFF2-40B4-BE49-F238E27FC236}">
              <a16:creationId xmlns:a16="http://schemas.microsoft.com/office/drawing/2014/main" id="{635DD007-5277-4897-8E21-BD0C1AFFC0A2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50" name="Text Box 453">
          <a:extLst>
            <a:ext uri="{FF2B5EF4-FFF2-40B4-BE49-F238E27FC236}">
              <a16:creationId xmlns:a16="http://schemas.microsoft.com/office/drawing/2014/main" id="{F4326B01-9E27-4D98-8BD8-D38FA299D219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51" name="Text Box 453">
          <a:extLst>
            <a:ext uri="{FF2B5EF4-FFF2-40B4-BE49-F238E27FC236}">
              <a16:creationId xmlns:a16="http://schemas.microsoft.com/office/drawing/2014/main" id="{0FD3E2BA-8978-4F56-AFBC-B2BCED932AC1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52" name="Text Box 453">
          <a:extLst>
            <a:ext uri="{FF2B5EF4-FFF2-40B4-BE49-F238E27FC236}">
              <a16:creationId xmlns:a16="http://schemas.microsoft.com/office/drawing/2014/main" id="{FB79BB69-2F8C-4DCE-A84C-083EFDD656C8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53" name="Text Box 453">
          <a:extLst>
            <a:ext uri="{FF2B5EF4-FFF2-40B4-BE49-F238E27FC236}">
              <a16:creationId xmlns:a16="http://schemas.microsoft.com/office/drawing/2014/main" id="{03CCD0FD-B416-4CCB-80E1-D7EAA503A434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54" name="Text Box 453">
          <a:extLst>
            <a:ext uri="{FF2B5EF4-FFF2-40B4-BE49-F238E27FC236}">
              <a16:creationId xmlns:a16="http://schemas.microsoft.com/office/drawing/2014/main" id="{2C095D43-FFFD-4282-BA89-4CB6FC487397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55" name="Text Box 453">
          <a:extLst>
            <a:ext uri="{FF2B5EF4-FFF2-40B4-BE49-F238E27FC236}">
              <a16:creationId xmlns:a16="http://schemas.microsoft.com/office/drawing/2014/main" id="{05E65E63-2BB1-4DCF-A01D-312F7751E55D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56" name="Text Box 453">
          <a:extLst>
            <a:ext uri="{FF2B5EF4-FFF2-40B4-BE49-F238E27FC236}">
              <a16:creationId xmlns:a16="http://schemas.microsoft.com/office/drawing/2014/main" id="{F2EDA5DF-8E09-47A5-8344-C17BE092BD35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157" name="Text Box 453">
          <a:extLst>
            <a:ext uri="{FF2B5EF4-FFF2-40B4-BE49-F238E27FC236}">
              <a16:creationId xmlns:a16="http://schemas.microsoft.com/office/drawing/2014/main" id="{303CCE8F-FD11-4A21-90E4-6061F4624492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58" name="Text Box 453">
          <a:extLst>
            <a:ext uri="{FF2B5EF4-FFF2-40B4-BE49-F238E27FC236}">
              <a16:creationId xmlns:a16="http://schemas.microsoft.com/office/drawing/2014/main" id="{C18AEA31-79CE-4218-AD1B-E03D730D839E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59" name="Text Box 453">
          <a:extLst>
            <a:ext uri="{FF2B5EF4-FFF2-40B4-BE49-F238E27FC236}">
              <a16:creationId xmlns:a16="http://schemas.microsoft.com/office/drawing/2014/main" id="{011C0D55-F15D-486F-A157-10C079F0AC7D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60" name="Text Box 453">
          <a:extLst>
            <a:ext uri="{FF2B5EF4-FFF2-40B4-BE49-F238E27FC236}">
              <a16:creationId xmlns:a16="http://schemas.microsoft.com/office/drawing/2014/main" id="{3782B664-1D28-4FBE-AA1E-322961C26861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61" name="Text Box 453">
          <a:extLst>
            <a:ext uri="{FF2B5EF4-FFF2-40B4-BE49-F238E27FC236}">
              <a16:creationId xmlns:a16="http://schemas.microsoft.com/office/drawing/2014/main" id="{9469496F-CD9B-48AD-A20F-55719F2AEFA6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62" name="Text Box 453">
          <a:extLst>
            <a:ext uri="{FF2B5EF4-FFF2-40B4-BE49-F238E27FC236}">
              <a16:creationId xmlns:a16="http://schemas.microsoft.com/office/drawing/2014/main" id="{C6F28F8E-FA12-4F49-B2F2-1B8AE8B525A4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63" name="Text Box 453">
          <a:extLst>
            <a:ext uri="{FF2B5EF4-FFF2-40B4-BE49-F238E27FC236}">
              <a16:creationId xmlns:a16="http://schemas.microsoft.com/office/drawing/2014/main" id="{4AD3AD92-B05B-423C-9485-54290856240C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64" name="Text Box 453">
          <a:extLst>
            <a:ext uri="{FF2B5EF4-FFF2-40B4-BE49-F238E27FC236}">
              <a16:creationId xmlns:a16="http://schemas.microsoft.com/office/drawing/2014/main" id="{34B37938-C03E-4E2B-938D-6270D6161F0D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65" name="Text Box 453">
          <a:extLst>
            <a:ext uri="{FF2B5EF4-FFF2-40B4-BE49-F238E27FC236}">
              <a16:creationId xmlns:a16="http://schemas.microsoft.com/office/drawing/2014/main" id="{C59E15D9-FD38-414A-BCBF-615D7D981BC1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66" name="Text Box 453">
          <a:extLst>
            <a:ext uri="{FF2B5EF4-FFF2-40B4-BE49-F238E27FC236}">
              <a16:creationId xmlns:a16="http://schemas.microsoft.com/office/drawing/2014/main" id="{856073DA-EAA3-4FA9-A162-C027DE1F8E12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67" name="Text Box 453">
          <a:extLst>
            <a:ext uri="{FF2B5EF4-FFF2-40B4-BE49-F238E27FC236}">
              <a16:creationId xmlns:a16="http://schemas.microsoft.com/office/drawing/2014/main" id="{C5E98E24-3D47-494A-845A-12F2802BFFB3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68" name="Text Box 453">
          <a:extLst>
            <a:ext uri="{FF2B5EF4-FFF2-40B4-BE49-F238E27FC236}">
              <a16:creationId xmlns:a16="http://schemas.microsoft.com/office/drawing/2014/main" id="{938C1ADD-2911-4AA8-BF18-06FC2DA3D19D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69" name="Text Box 453">
          <a:extLst>
            <a:ext uri="{FF2B5EF4-FFF2-40B4-BE49-F238E27FC236}">
              <a16:creationId xmlns:a16="http://schemas.microsoft.com/office/drawing/2014/main" id="{03D3860E-FECB-4215-A11A-0F6A725240B1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170" name="Text Box 453">
          <a:extLst>
            <a:ext uri="{FF2B5EF4-FFF2-40B4-BE49-F238E27FC236}">
              <a16:creationId xmlns:a16="http://schemas.microsoft.com/office/drawing/2014/main" id="{AF127836-1C0D-4627-B624-C84CB620EB62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71" name="Text Box 453">
          <a:extLst>
            <a:ext uri="{FF2B5EF4-FFF2-40B4-BE49-F238E27FC236}">
              <a16:creationId xmlns:a16="http://schemas.microsoft.com/office/drawing/2014/main" id="{D7D8FBB9-C5A9-4F92-9686-EC72424333F0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72" name="Text Box 453">
          <a:extLst>
            <a:ext uri="{FF2B5EF4-FFF2-40B4-BE49-F238E27FC236}">
              <a16:creationId xmlns:a16="http://schemas.microsoft.com/office/drawing/2014/main" id="{52E362CF-BC2A-4A00-9ED9-44F20023FCF7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73" name="Text Box 453">
          <a:extLst>
            <a:ext uri="{FF2B5EF4-FFF2-40B4-BE49-F238E27FC236}">
              <a16:creationId xmlns:a16="http://schemas.microsoft.com/office/drawing/2014/main" id="{B479EDE9-FAE8-4388-B935-E04E6298A58A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74" name="Text Box 453">
          <a:extLst>
            <a:ext uri="{FF2B5EF4-FFF2-40B4-BE49-F238E27FC236}">
              <a16:creationId xmlns:a16="http://schemas.microsoft.com/office/drawing/2014/main" id="{BB5C266D-79FC-4696-ACE3-860A2905E3E3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75" name="Text Box 453">
          <a:extLst>
            <a:ext uri="{FF2B5EF4-FFF2-40B4-BE49-F238E27FC236}">
              <a16:creationId xmlns:a16="http://schemas.microsoft.com/office/drawing/2014/main" id="{FA45E7BA-45D9-4373-AAB7-3BD5CAB11468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76" name="Text Box 453">
          <a:extLst>
            <a:ext uri="{FF2B5EF4-FFF2-40B4-BE49-F238E27FC236}">
              <a16:creationId xmlns:a16="http://schemas.microsoft.com/office/drawing/2014/main" id="{3AC94013-9CB8-47D0-8678-2A884DA24D58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77" name="Text Box 453">
          <a:extLst>
            <a:ext uri="{FF2B5EF4-FFF2-40B4-BE49-F238E27FC236}">
              <a16:creationId xmlns:a16="http://schemas.microsoft.com/office/drawing/2014/main" id="{B27AE6C2-87C2-46F0-A602-7E0D03FF534E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78" name="Text Box 453">
          <a:extLst>
            <a:ext uri="{FF2B5EF4-FFF2-40B4-BE49-F238E27FC236}">
              <a16:creationId xmlns:a16="http://schemas.microsoft.com/office/drawing/2014/main" id="{B6ED113A-C00A-4CCF-9D35-F4A7CC0580D3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79" name="Text Box 453">
          <a:extLst>
            <a:ext uri="{FF2B5EF4-FFF2-40B4-BE49-F238E27FC236}">
              <a16:creationId xmlns:a16="http://schemas.microsoft.com/office/drawing/2014/main" id="{055DF4A3-878F-4CD0-B78C-F8E2AC0F0DB5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80" name="Text Box 453">
          <a:extLst>
            <a:ext uri="{FF2B5EF4-FFF2-40B4-BE49-F238E27FC236}">
              <a16:creationId xmlns:a16="http://schemas.microsoft.com/office/drawing/2014/main" id="{56BAE3BF-9262-4B35-9FD2-522A3A9891A4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81" name="Text Box 453">
          <a:extLst>
            <a:ext uri="{FF2B5EF4-FFF2-40B4-BE49-F238E27FC236}">
              <a16:creationId xmlns:a16="http://schemas.microsoft.com/office/drawing/2014/main" id="{685AD72E-FE60-4710-8869-83A58CE1A6C4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82" name="Text Box 453">
          <a:extLst>
            <a:ext uri="{FF2B5EF4-FFF2-40B4-BE49-F238E27FC236}">
              <a16:creationId xmlns:a16="http://schemas.microsoft.com/office/drawing/2014/main" id="{A7105389-1754-4977-9E0D-3021174D91DD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83" name="Text Box 453">
          <a:extLst>
            <a:ext uri="{FF2B5EF4-FFF2-40B4-BE49-F238E27FC236}">
              <a16:creationId xmlns:a16="http://schemas.microsoft.com/office/drawing/2014/main" id="{B4DE50CE-4DE1-409F-BDD3-0EC1DB3BF129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84" name="Text Box 453">
          <a:extLst>
            <a:ext uri="{FF2B5EF4-FFF2-40B4-BE49-F238E27FC236}">
              <a16:creationId xmlns:a16="http://schemas.microsoft.com/office/drawing/2014/main" id="{685D29A2-9AD7-4C1F-A17B-DD77621EA79B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85" name="Text Box 453">
          <a:extLst>
            <a:ext uri="{FF2B5EF4-FFF2-40B4-BE49-F238E27FC236}">
              <a16:creationId xmlns:a16="http://schemas.microsoft.com/office/drawing/2014/main" id="{69B47CA8-8A84-4FB7-9409-315C04F45AB0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86" name="Text Box 453">
          <a:extLst>
            <a:ext uri="{FF2B5EF4-FFF2-40B4-BE49-F238E27FC236}">
              <a16:creationId xmlns:a16="http://schemas.microsoft.com/office/drawing/2014/main" id="{17B703FC-8B95-4A2D-AE89-6382998BAF3A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87" name="Text Box 453">
          <a:extLst>
            <a:ext uri="{FF2B5EF4-FFF2-40B4-BE49-F238E27FC236}">
              <a16:creationId xmlns:a16="http://schemas.microsoft.com/office/drawing/2014/main" id="{2C63CE0C-8B3A-4A99-90AA-2511ACA654A9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88" name="Text Box 453">
          <a:extLst>
            <a:ext uri="{FF2B5EF4-FFF2-40B4-BE49-F238E27FC236}">
              <a16:creationId xmlns:a16="http://schemas.microsoft.com/office/drawing/2014/main" id="{FC766223-E6E6-4079-9743-89C68FC3B178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189" name="Text Box 453">
          <a:extLst>
            <a:ext uri="{FF2B5EF4-FFF2-40B4-BE49-F238E27FC236}">
              <a16:creationId xmlns:a16="http://schemas.microsoft.com/office/drawing/2014/main" id="{F83B5DD6-2D53-4A04-B91C-C736A7AAF1CB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90" name="Text Box 453">
          <a:extLst>
            <a:ext uri="{FF2B5EF4-FFF2-40B4-BE49-F238E27FC236}">
              <a16:creationId xmlns:a16="http://schemas.microsoft.com/office/drawing/2014/main" id="{83FB77B7-1FE4-4E1F-BAB8-AE2476136283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91" name="Text Box 453">
          <a:extLst>
            <a:ext uri="{FF2B5EF4-FFF2-40B4-BE49-F238E27FC236}">
              <a16:creationId xmlns:a16="http://schemas.microsoft.com/office/drawing/2014/main" id="{DF2E3AA1-B4EE-4746-8C41-060B2A863826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92" name="Text Box 453">
          <a:extLst>
            <a:ext uri="{FF2B5EF4-FFF2-40B4-BE49-F238E27FC236}">
              <a16:creationId xmlns:a16="http://schemas.microsoft.com/office/drawing/2014/main" id="{A8EE23D0-D2EA-4E4B-A2BD-059A7CE0E3F1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93" name="Text Box 453">
          <a:extLst>
            <a:ext uri="{FF2B5EF4-FFF2-40B4-BE49-F238E27FC236}">
              <a16:creationId xmlns:a16="http://schemas.microsoft.com/office/drawing/2014/main" id="{6B1F85FD-F1B7-444A-A1FF-A274558592ED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94" name="Text Box 453">
          <a:extLst>
            <a:ext uri="{FF2B5EF4-FFF2-40B4-BE49-F238E27FC236}">
              <a16:creationId xmlns:a16="http://schemas.microsoft.com/office/drawing/2014/main" id="{5AB68B2A-B8AC-4299-B88A-92AD84DD286D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95" name="Text Box 453">
          <a:extLst>
            <a:ext uri="{FF2B5EF4-FFF2-40B4-BE49-F238E27FC236}">
              <a16:creationId xmlns:a16="http://schemas.microsoft.com/office/drawing/2014/main" id="{9EE63867-95FB-40E4-A0C3-D15A3E6F6292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96" name="Text Box 453">
          <a:extLst>
            <a:ext uri="{FF2B5EF4-FFF2-40B4-BE49-F238E27FC236}">
              <a16:creationId xmlns:a16="http://schemas.microsoft.com/office/drawing/2014/main" id="{2BA865A6-7539-4EF1-AFBF-C1897C9733EF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97" name="Text Box 453">
          <a:extLst>
            <a:ext uri="{FF2B5EF4-FFF2-40B4-BE49-F238E27FC236}">
              <a16:creationId xmlns:a16="http://schemas.microsoft.com/office/drawing/2014/main" id="{B5120349-3790-4B9D-8BCE-6116945DBF1E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98" name="Text Box 453">
          <a:extLst>
            <a:ext uri="{FF2B5EF4-FFF2-40B4-BE49-F238E27FC236}">
              <a16:creationId xmlns:a16="http://schemas.microsoft.com/office/drawing/2014/main" id="{5032EDCB-280F-437D-A969-7754D8D9B7A9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199" name="Text Box 453">
          <a:extLst>
            <a:ext uri="{FF2B5EF4-FFF2-40B4-BE49-F238E27FC236}">
              <a16:creationId xmlns:a16="http://schemas.microsoft.com/office/drawing/2014/main" id="{4E61B548-E780-43CD-9005-CF8AF71531B2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00" name="Text Box 453">
          <a:extLst>
            <a:ext uri="{FF2B5EF4-FFF2-40B4-BE49-F238E27FC236}">
              <a16:creationId xmlns:a16="http://schemas.microsoft.com/office/drawing/2014/main" id="{FE8429F5-4466-4645-97EF-0FEA36921F7F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01" name="Text Box 453">
          <a:extLst>
            <a:ext uri="{FF2B5EF4-FFF2-40B4-BE49-F238E27FC236}">
              <a16:creationId xmlns:a16="http://schemas.microsoft.com/office/drawing/2014/main" id="{08690BFC-A432-47E1-AB50-53E927E72D33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202" name="Text Box 453">
          <a:extLst>
            <a:ext uri="{FF2B5EF4-FFF2-40B4-BE49-F238E27FC236}">
              <a16:creationId xmlns:a16="http://schemas.microsoft.com/office/drawing/2014/main" id="{AC0AF423-BE0E-4AB8-9B3F-6B8B58403EB6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03" name="Text Box 453">
          <a:extLst>
            <a:ext uri="{FF2B5EF4-FFF2-40B4-BE49-F238E27FC236}">
              <a16:creationId xmlns:a16="http://schemas.microsoft.com/office/drawing/2014/main" id="{86519E5A-A47E-4CA7-BD64-865F95972AF4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04" name="Text Box 453">
          <a:extLst>
            <a:ext uri="{FF2B5EF4-FFF2-40B4-BE49-F238E27FC236}">
              <a16:creationId xmlns:a16="http://schemas.microsoft.com/office/drawing/2014/main" id="{4B7DFC79-1514-48B1-8F65-3B0BA33BF8BC}"/>
            </a:ext>
          </a:extLst>
        </xdr:cNvPr>
        <xdr:cNvSpPr txBox="1">
          <a:spLocks noChangeArrowheads="1"/>
        </xdr:cNvSpPr>
      </xdr:nvSpPr>
      <xdr:spPr bwMode="auto">
        <a:xfrm>
          <a:off x="744855" y="5721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33654</xdr:colOff>
      <xdr:row>28</xdr:row>
      <xdr:rowOff>0</xdr:rowOff>
    </xdr:from>
    <xdr:ext cx="114300" cy="28575"/>
    <xdr:sp macro="" textlink="">
      <xdr:nvSpPr>
        <xdr:cNvPr id="1205" name="Text Box 453">
          <a:extLst>
            <a:ext uri="{FF2B5EF4-FFF2-40B4-BE49-F238E27FC236}">
              <a16:creationId xmlns:a16="http://schemas.microsoft.com/office/drawing/2014/main" id="{160C5C82-44E5-455C-830E-479FAB50DF90}"/>
            </a:ext>
          </a:extLst>
        </xdr:cNvPr>
        <xdr:cNvSpPr txBox="1">
          <a:spLocks noChangeArrowheads="1"/>
        </xdr:cNvSpPr>
      </xdr:nvSpPr>
      <xdr:spPr bwMode="auto">
        <a:xfrm>
          <a:off x="780414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06" name="Text Box 453">
          <a:extLst>
            <a:ext uri="{FF2B5EF4-FFF2-40B4-BE49-F238E27FC236}">
              <a16:creationId xmlns:a16="http://schemas.microsoft.com/office/drawing/2014/main" id="{092825BA-AF70-457F-8155-F0C293B3C96D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07" name="Text Box 453">
          <a:extLst>
            <a:ext uri="{FF2B5EF4-FFF2-40B4-BE49-F238E27FC236}">
              <a16:creationId xmlns:a16="http://schemas.microsoft.com/office/drawing/2014/main" id="{67144B51-B7ED-4A2E-8CFF-BD8445DA1CA3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08" name="Text Box 453">
          <a:extLst>
            <a:ext uri="{FF2B5EF4-FFF2-40B4-BE49-F238E27FC236}">
              <a16:creationId xmlns:a16="http://schemas.microsoft.com/office/drawing/2014/main" id="{330D49D4-81AA-4C9B-973E-C373F2944907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09" name="Text Box 453">
          <a:extLst>
            <a:ext uri="{FF2B5EF4-FFF2-40B4-BE49-F238E27FC236}">
              <a16:creationId xmlns:a16="http://schemas.microsoft.com/office/drawing/2014/main" id="{9A7B7109-1171-4BF6-8859-12EF0E47F36E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28</xdr:row>
      <xdr:rowOff>0</xdr:rowOff>
    </xdr:from>
    <xdr:ext cx="114300" cy="28575"/>
    <xdr:sp macro="" textlink="">
      <xdr:nvSpPr>
        <xdr:cNvPr id="1210" name="Text Box 453">
          <a:extLst>
            <a:ext uri="{FF2B5EF4-FFF2-40B4-BE49-F238E27FC236}">
              <a16:creationId xmlns:a16="http://schemas.microsoft.com/office/drawing/2014/main" id="{D110D825-FEBA-4941-B2A0-2800DE18DB5A}"/>
            </a:ext>
          </a:extLst>
        </xdr:cNvPr>
        <xdr:cNvSpPr txBox="1">
          <a:spLocks noChangeArrowheads="1"/>
        </xdr:cNvSpPr>
      </xdr:nvSpPr>
      <xdr:spPr bwMode="auto">
        <a:xfrm>
          <a:off x="74739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11" name="Text Box 453">
          <a:extLst>
            <a:ext uri="{FF2B5EF4-FFF2-40B4-BE49-F238E27FC236}">
              <a16:creationId xmlns:a16="http://schemas.microsoft.com/office/drawing/2014/main" id="{B858FA55-F4B3-42F2-B208-09940563E23E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12" name="Text Box 453">
          <a:extLst>
            <a:ext uri="{FF2B5EF4-FFF2-40B4-BE49-F238E27FC236}">
              <a16:creationId xmlns:a16="http://schemas.microsoft.com/office/drawing/2014/main" id="{342DB8BE-C789-4E16-9BEF-DDE1D894886B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13" name="Text Box 453">
          <a:extLst>
            <a:ext uri="{FF2B5EF4-FFF2-40B4-BE49-F238E27FC236}">
              <a16:creationId xmlns:a16="http://schemas.microsoft.com/office/drawing/2014/main" id="{1445B44B-9729-47AE-8341-39B0BB8F4B75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14" name="Text Box 453">
          <a:extLst>
            <a:ext uri="{FF2B5EF4-FFF2-40B4-BE49-F238E27FC236}">
              <a16:creationId xmlns:a16="http://schemas.microsoft.com/office/drawing/2014/main" id="{47656CE2-5E0A-47C5-909E-B0D2A2A241C2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15" name="Text Box 453">
          <a:extLst>
            <a:ext uri="{FF2B5EF4-FFF2-40B4-BE49-F238E27FC236}">
              <a16:creationId xmlns:a16="http://schemas.microsoft.com/office/drawing/2014/main" id="{FF0DB4CF-2AFF-4781-854F-23C1FD4FA2A9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16" name="Text Box 453">
          <a:extLst>
            <a:ext uri="{FF2B5EF4-FFF2-40B4-BE49-F238E27FC236}">
              <a16:creationId xmlns:a16="http://schemas.microsoft.com/office/drawing/2014/main" id="{52B51F58-CAD6-4FD5-A59C-8ED6BDAE3D2B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17" name="Text Box 453">
          <a:extLst>
            <a:ext uri="{FF2B5EF4-FFF2-40B4-BE49-F238E27FC236}">
              <a16:creationId xmlns:a16="http://schemas.microsoft.com/office/drawing/2014/main" id="{15B6573B-749A-4F41-B8EE-2303D5C08941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18" name="Text Box 453">
          <a:extLst>
            <a:ext uri="{FF2B5EF4-FFF2-40B4-BE49-F238E27FC236}">
              <a16:creationId xmlns:a16="http://schemas.microsoft.com/office/drawing/2014/main" id="{CC81067B-5269-4DFE-A672-007383CAABBC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19" name="Text Box 453">
          <a:extLst>
            <a:ext uri="{FF2B5EF4-FFF2-40B4-BE49-F238E27FC236}">
              <a16:creationId xmlns:a16="http://schemas.microsoft.com/office/drawing/2014/main" id="{396232A4-8AB6-4026-9185-E1DE7361E71D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20" name="Text Box 453">
          <a:extLst>
            <a:ext uri="{FF2B5EF4-FFF2-40B4-BE49-F238E27FC236}">
              <a16:creationId xmlns:a16="http://schemas.microsoft.com/office/drawing/2014/main" id="{240070C8-5EEE-4F03-A29D-EE438EB874A0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21" name="Text Box 453">
          <a:extLst>
            <a:ext uri="{FF2B5EF4-FFF2-40B4-BE49-F238E27FC236}">
              <a16:creationId xmlns:a16="http://schemas.microsoft.com/office/drawing/2014/main" id="{834FFAEE-103D-4205-A295-E3D9C6129AA8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22" name="Text Box 453">
          <a:extLst>
            <a:ext uri="{FF2B5EF4-FFF2-40B4-BE49-F238E27FC236}">
              <a16:creationId xmlns:a16="http://schemas.microsoft.com/office/drawing/2014/main" id="{3FDBDD5C-2AD2-4E08-8449-8210A852BD66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223" name="Text Box 453">
          <a:extLst>
            <a:ext uri="{FF2B5EF4-FFF2-40B4-BE49-F238E27FC236}">
              <a16:creationId xmlns:a16="http://schemas.microsoft.com/office/drawing/2014/main" id="{D0ECDB84-8ABC-4C6E-B892-36A1A370479C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224" name="Text Box 453">
          <a:extLst>
            <a:ext uri="{FF2B5EF4-FFF2-40B4-BE49-F238E27FC236}">
              <a16:creationId xmlns:a16="http://schemas.microsoft.com/office/drawing/2014/main" id="{F277851B-B49C-4A44-BFEC-6CBF95F0CD7C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25" name="Text Box 453">
          <a:extLst>
            <a:ext uri="{FF2B5EF4-FFF2-40B4-BE49-F238E27FC236}">
              <a16:creationId xmlns:a16="http://schemas.microsoft.com/office/drawing/2014/main" id="{E7AD702A-271C-4AD0-9BC0-7BB0DFBBC002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26" name="Text Box 453">
          <a:extLst>
            <a:ext uri="{FF2B5EF4-FFF2-40B4-BE49-F238E27FC236}">
              <a16:creationId xmlns:a16="http://schemas.microsoft.com/office/drawing/2014/main" id="{A76CF5E2-2F80-41E7-A0FC-7156BDBE2CCF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27" name="Text Box 453">
          <a:extLst>
            <a:ext uri="{FF2B5EF4-FFF2-40B4-BE49-F238E27FC236}">
              <a16:creationId xmlns:a16="http://schemas.microsoft.com/office/drawing/2014/main" id="{03CDACD8-5DBC-4546-99A0-1185FC89D812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28" name="Text Box 453">
          <a:extLst>
            <a:ext uri="{FF2B5EF4-FFF2-40B4-BE49-F238E27FC236}">
              <a16:creationId xmlns:a16="http://schemas.microsoft.com/office/drawing/2014/main" id="{6BBBB4D1-AED8-4182-A961-16F5183AEEE6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29" name="Text Box 453">
          <a:extLst>
            <a:ext uri="{FF2B5EF4-FFF2-40B4-BE49-F238E27FC236}">
              <a16:creationId xmlns:a16="http://schemas.microsoft.com/office/drawing/2014/main" id="{D4DD6126-2F43-41B3-9E30-FFF65F015706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30" name="Text Box 453">
          <a:extLst>
            <a:ext uri="{FF2B5EF4-FFF2-40B4-BE49-F238E27FC236}">
              <a16:creationId xmlns:a16="http://schemas.microsoft.com/office/drawing/2014/main" id="{B764FF87-F4E0-4646-B3F6-97900CA3FC3A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31" name="Text Box 453">
          <a:extLst>
            <a:ext uri="{FF2B5EF4-FFF2-40B4-BE49-F238E27FC236}">
              <a16:creationId xmlns:a16="http://schemas.microsoft.com/office/drawing/2014/main" id="{20F331CD-6611-4C58-8A02-644FC2E7D0F7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32" name="Text Box 453">
          <a:extLst>
            <a:ext uri="{FF2B5EF4-FFF2-40B4-BE49-F238E27FC236}">
              <a16:creationId xmlns:a16="http://schemas.microsoft.com/office/drawing/2014/main" id="{B0A421F9-3275-4ABA-B495-3EEBF209E88F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33" name="Text Box 453">
          <a:extLst>
            <a:ext uri="{FF2B5EF4-FFF2-40B4-BE49-F238E27FC236}">
              <a16:creationId xmlns:a16="http://schemas.microsoft.com/office/drawing/2014/main" id="{737252E0-2A17-4FEA-A214-378DC688E23F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34" name="Text Box 453">
          <a:extLst>
            <a:ext uri="{FF2B5EF4-FFF2-40B4-BE49-F238E27FC236}">
              <a16:creationId xmlns:a16="http://schemas.microsoft.com/office/drawing/2014/main" id="{B79A5808-4552-40B1-9C60-176898DFAF79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35" name="Text Box 453">
          <a:extLst>
            <a:ext uri="{FF2B5EF4-FFF2-40B4-BE49-F238E27FC236}">
              <a16:creationId xmlns:a16="http://schemas.microsoft.com/office/drawing/2014/main" id="{78FBAF0A-B86E-4D34-B5DD-5BD6F9F180C0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36" name="Text Box 453">
          <a:extLst>
            <a:ext uri="{FF2B5EF4-FFF2-40B4-BE49-F238E27FC236}">
              <a16:creationId xmlns:a16="http://schemas.microsoft.com/office/drawing/2014/main" id="{FE8A7216-0B6E-433B-9EDF-8320491DDFE9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37" name="Text Box 453">
          <a:extLst>
            <a:ext uri="{FF2B5EF4-FFF2-40B4-BE49-F238E27FC236}">
              <a16:creationId xmlns:a16="http://schemas.microsoft.com/office/drawing/2014/main" id="{1B556479-38F3-4DDE-ABA2-E56B0B17FADF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38" name="Text Box 453">
          <a:extLst>
            <a:ext uri="{FF2B5EF4-FFF2-40B4-BE49-F238E27FC236}">
              <a16:creationId xmlns:a16="http://schemas.microsoft.com/office/drawing/2014/main" id="{FED06265-6C53-4E7B-97B4-EC9ADC724472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39" name="Text Box 453">
          <a:extLst>
            <a:ext uri="{FF2B5EF4-FFF2-40B4-BE49-F238E27FC236}">
              <a16:creationId xmlns:a16="http://schemas.microsoft.com/office/drawing/2014/main" id="{7FF87F8E-4B68-4B24-A36C-E36F8C860EA6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40" name="Text Box 453">
          <a:extLst>
            <a:ext uri="{FF2B5EF4-FFF2-40B4-BE49-F238E27FC236}">
              <a16:creationId xmlns:a16="http://schemas.microsoft.com/office/drawing/2014/main" id="{A7BD4B5A-97BF-41E4-8792-8E2CE3FDB880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241" name="Text Box 453">
          <a:extLst>
            <a:ext uri="{FF2B5EF4-FFF2-40B4-BE49-F238E27FC236}">
              <a16:creationId xmlns:a16="http://schemas.microsoft.com/office/drawing/2014/main" id="{608CCA43-2BDE-4260-B5B3-653527EA7CF5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42" name="Text Box 453">
          <a:extLst>
            <a:ext uri="{FF2B5EF4-FFF2-40B4-BE49-F238E27FC236}">
              <a16:creationId xmlns:a16="http://schemas.microsoft.com/office/drawing/2014/main" id="{E18320DE-2BD8-4ABA-9B6E-FA7A45F3BBDE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43" name="Text Box 453">
          <a:extLst>
            <a:ext uri="{FF2B5EF4-FFF2-40B4-BE49-F238E27FC236}">
              <a16:creationId xmlns:a16="http://schemas.microsoft.com/office/drawing/2014/main" id="{8C4ECE34-3468-4940-ADBD-2C43B6C90101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44" name="Text Box 453">
          <a:extLst>
            <a:ext uri="{FF2B5EF4-FFF2-40B4-BE49-F238E27FC236}">
              <a16:creationId xmlns:a16="http://schemas.microsoft.com/office/drawing/2014/main" id="{7CAA411B-59D7-471D-862E-1533ABBAFC3C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45" name="Text Box 453">
          <a:extLst>
            <a:ext uri="{FF2B5EF4-FFF2-40B4-BE49-F238E27FC236}">
              <a16:creationId xmlns:a16="http://schemas.microsoft.com/office/drawing/2014/main" id="{A526D015-82BE-42D4-995C-44F85255795D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46" name="Text Box 453">
          <a:extLst>
            <a:ext uri="{FF2B5EF4-FFF2-40B4-BE49-F238E27FC236}">
              <a16:creationId xmlns:a16="http://schemas.microsoft.com/office/drawing/2014/main" id="{487EC0E6-6291-4921-BFCC-E6A2B5C05A0F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47" name="Text Box 453">
          <a:extLst>
            <a:ext uri="{FF2B5EF4-FFF2-40B4-BE49-F238E27FC236}">
              <a16:creationId xmlns:a16="http://schemas.microsoft.com/office/drawing/2014/main" id="{E4222903-9E1F-4733-89B8-FE511C89FFAB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48" name="Text Box 453">
          <a:extLst>
            <a:ext uri="{FF2B5EF4-FFF2-40B4-BE49-F238E27FC236}">
              <a16:creationId xmlns:a16="http://schemas.microsoft.com/office/drawing/2014/main" id="{292D0521-141C-4059-B361-30D755F191B3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49" name="Text Box 453">
          <a:extLst>
            <a:ext uri="{FF2B5EF4-FFF2-40B4-BE49-F238E27FC236}">
              <a16:creationId xmlns:a16="http://schemas.microsoft.com/office/drawing/2014/main" id="{23FA8826-7DC6-4E67-BEB7-9B11050EC2B2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50" name="Text Box 453">
          <a:extLst>
            <a:ext uri="{FF2B5EF4-FFF2-40B4-BE49-F238E27FC236}">
              <a16:creationId xmlns:a16="http://schemas.microsoft.com/office/drawing/2014/main" id="{27A58718-77DF-4EA7-93FE-53A0EF43C2B9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51" name="Text Box 453">
          <a:extLst>
            <a:ext uri="{FF2B5EF4-FFF2-40B4-BE49-F238E27FC236}">
              <a16:creationId xmlns:a16="http://schemas.microsoft.com/office/drawing/2014/main" id="{53D93E7D-A295-4F40-88B4-2AC0DF3CB92F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52" name="Text Box 453">
          <a:extLst>
            <a:ext uri="{FF2B5EF4-FFF2-40B4-BE49-F238E27FC236}">
              <a16:creationId xmlns:a16="http://schemas.microsoft.com/office/drawing/2014/main" id="{CA650581-8005-402A-938C-31A283122255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53" name="Text Box 453">
          <a:extLst>
            <a:ext uri="{FF2B5EF4-FFF2-40B4-BE49-F238E27FC236}">
              <a16:creationId xmlns:a16="http://schemas.microsoft.com/office/drawing/2014/main" id="{915B3F27-B05B-46AE-9E98-2E3DBF472855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254" name="Text Box 453">
          <a:extLst>
            <a:ext uri="{FF2B5EF4-FFF2-40B4-BE49-F238E27FC236}">
              <a16:creationId xmlns:a16="http://schemas.microsoft.com/office/drawing/2014/main" id="{72CC8D0F-D7AF-434D-87BD-74E6776D46B7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55" name="Text Box 453">
          <a:extLst>
            <a:ext uri="{FF2B5EF4-FFF2-40B4-BE49-F238E27FC236}">
              <a16:creationId xmlns:a16="http://schemas.microsoft.com/office/drawing/2014/main" id="{89252F89-8417-4750-BA5D-7050A2DB8C72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56" name="Text Box 453">
          <a:extLst>
            <a:ext uri="{FF2B5EF4-FFF2-40B4-BE49-F238E27FC236}">
              <a16:creationId xmlns:a16="http://schemas.microsoft.com/office/drawing/2014/main" id="{1579AFA2-84AB-49C6-B6F0-130F30D2EE1B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57" name="Text Box 453">
          <a:extLst>
            <a:ext uri="{FF2B5EF4-FFF2-40B4-BE49-F238E27FC236}">
              <a16:creationId xmlns:a16="http://schemas.microsoft.com/office/drawing/2014/main" id="{5B60D62C-3429-4EC3-8772-19D76C544BD6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58" name="Text Box 453">
          <a:extLst>
            <a:ext uri="{FF2B5EF4-FFF2-40B4-BE49-F238E27FC236}">
              <a16:creationId xmlns:a16="http://schemas.microsoft.com/office/drawing/2014/main" id="{1EBB5921-BCD6-4375-8CCC-4169DB6758D8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59" name="Text Box 453">
          <a:extLst>
            <a:ext uri="{FF2B5EF4-FFF2-40B4-BE49-F238E27FC236}">
              <a16:creationId xmlns:a16="http://schemas.microsoft.com/office/drawing/2014/main" id="{7CF7F261-7138-4A6E-BBD2-F5F281DD699A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60" name="Text Box 453">
          <a:extLst>
            <a:ext uri="{FF2B5EF4-FFF2-40B4-BE49-F238E27FC236}">
              <a16:creationId xmlns:a16="http://schemas.microsoft.com/office/drawing/2014/main" id="{F5A2FE61-F672-4420-B842-D9F5923234B0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61" name="Text Box 453">
          <a:extLst>
            <a:ext uri="{FF2B5EF4-FFF2-40B4-BE49-F238E27FC236}">
              <a16:creationId xmlns:a16="http://schemas.microsoft.com/office/drawing/2014/main" id="{F19E401F-857F-414C-B435-76AA3FFE41FA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62" name="Text Box 453">
          <a:extLst>
            <a:ext uri="{FF2B5EF4-FFF2-40B4-BE49-F238E27FC236}">
              <a16:creationId xmlns:a16="http://schemas.microsoft.com/office/drawing/2014/main" id="{3B2CF322-A00A-4218-A366-F207F8231870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63" name="Text Box 453">
          <a:extLst>
            <a:ext uri="{FF2B5EF4-FFF2-40B4-BE49-F238E27FC236}">
              <a16:creationId xmlns:a16="http://schemas.microsoft.com/office/drawing/2014/main" id="{3E5D39B4-3903-47A8-953D-ECA04953514A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64" name="Text Box 453">
          <a:extLst>
            <a:ext uri="{FF2B5EF4-FFF2-40B4-BE49-F238E27FC236}">
              <a16:creationId xmlns:a16="http://schemas.microsoft.com/office/drawing/2014/main" id="{6E6397CC-B917-44B4-A279-DB3CABCD74AF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65" name="Text Box 453">
          <a:extLst>
            <a:ext uri="{FF2B5EF4-FFF2-40B4-BE49-F238E27FC236}">
              <a16:creationId xmlns:a16="http://schemas.microsoft.com/office/drawing/2014/main" id="{D3FAC19F-F3E9-4CB8-9940-E5E98932A6AB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66" name="Text Box 453">
          <a:extLst>
            <a:ext uri="{FF2B5EF4-FFF2-40B4-BE49-F238E27FC236}">
              <a16:creationId xmlns:a16="http://schemas.microsoft.com/office/drawing/2014/main" id="{E7CC20BB-8552-4462-8866-57AB4D7077E7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67" name="Text Box 453">
          <a:extLst>
            <a:ext uri="{FF2B5EF4-FFF2-40B4-BE49-F238E27FC236}">
              <a16:creationId xmlns:a16="http://schemas.microsoft.com/office/drawing/2014/main" id="{DC9901E7-EE78-46CB-9C13-2547F528DA84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68" name="Text Box 453">
          <a:extLst>
            <a:ext uri="{FF2B5EF4-FFF2-40B4-BE49-F238E27FC236}">
              <a16:creationId xmlns:a16="http://schemas.microsoft.com/office/drawing/2014/main" id="{7459DDA0-8CFF-42AF-81E2-3D4425793631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269" name="Text Box 453">
          <a:extLst>
            <a:ext uri="{FF2B5EF4-FFF2-40B4-BE49-F238E27FC236}">
              <a16:creationId xmlns:a16="http://schemas.microsoft.com/office/drawing/2014/main" id="{BF4BD955-F817-4F90-9E30-C3DFDED4E95B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70" name="Text Box 453">
          <a:extLst>
            <a:ext uri="{FF2B5EF4-FFF2-40B4-BE49-F238E27FC236}">
              <a16:creationId xmlns:a16="http://schemas.microsoft.com/office/drawing/2014/main" id="{51D45F88-35FE-467F-AE59-372DDB3C59F7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71" name="Text Box 453">
          <a:extLst>
            <a:ext uri="{FF2B5EF4-FFF2-40B4-BE49-F238E27FC236}">
              <a16:creationId xmlns:a16="http://schemas.microsoft.com/office/drawing/2014/main" id="{8ED53045-F919-4E42-9FDA-209E075F36D3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72" name="Text Box 453">
          <a:extLst>
            <a:ext uri="{FF2B5EF4-FFF2-40B4-BE49-F238E27FC236}">
              <a16:creationId xmlns:a16="http://schemas.microsoft.com/office/drawing/2014/main" id="{64985BCC-E116-4410-85B9-BCC86B8DC3BD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73" name="Text Box 453">
          <a:extLst>
            <a:ext uri="{FF2B5EF4-FFF2-40B4-BE49-F238E27FC236}">
              <a16:creationId xmlns:a16="http://schemas.microsoft.com/office/drawing/2014/main" id="{EA2D785B-131D-449A-8F5B-1AF5E7BC2054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74" name="Text Box 453">
          <a:extLst>
            <a:ext uri="{FF2B5EF4-FFF2-40B4-BE49-F238E27FC236}">
              <a16:creationId xmlns:a16="http://schemas.microsoft.com/office/drawing/2014/main" id="{3D2F2BBE-899E-4FB6-83C8-F19367B09F0D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75" name="Text Box 453">
          <a:extLst>
            <a:ext uri="{FF2B5EF4-FFF2-40B4-BE49-F238E27FC236}">
              <a16:creationId xmlns:a16="http://schemas.microsoft.com/office/drawing/2014/main" id="{28677CFC-4B88-4BF0-9E40-0FFE8A927605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76" name="Text Box 453">
          <a:extLst>
            <a:ext uri="{FF2B5EF4-FFF2-40B4-BE49-F238E27FC236}">
              <a16:creationId xmlns:a16="http://schemas.microsoft.com/office/drawing/2014/main" id="{A539760B-FFF4-4C9D-95BC-71D7C0970067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77" name="Text Box 453">
          <a:extLst>
            <a:ext uri="{FF2B5EF4-FFF2-40B4-BE49-F238E27FC236}">
              <a16:creationId xmlns:a16="http://schemas.microsoft.com/office/drawing/2014/main" id="{11D79A01-072F-4463-A093-B548925632F8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78" name="Text Box 453">
          <a:extLst>
            <a:ext uri="{FF2B5EF4-FFF2-40B4-BE49-F238E27FC236}">
              <a16:creationId xmlns:a16="http://schemas.microsoft.com/office/drawing/2014/main" id="{E93E04DC-2C6F-46E2-A0CF-5859A766A918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79" name="Text Box 453">
          <a:extLst>
            <a:ext uri="{FF2B5EF4-FFF2-40B4-BE49-F238E27FC236}">
              <a16:creationId xmlns:a16="http://schemas.microsoft.com/office/drawing/2014/main" id="{5F4C1941-F516-45B4-A667-720660B66860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80" name="Text Box 453">
          <a:extLst>
            <a:ext uri="{FF2B5EF4-FFF2-40B4-BE49-F238E27FC236}">
              <a16:creationId xmlns:a16="http://schemas.microsoft.com/office/drawing/2014/main" id="{13AD4906-0D1D-4161-895E-166E873CEBE0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81" name="Text Box 453">
          <a:extLst>
            <a:ext uri="{FF2B5EF4-FFF2-40B4-BE49-F238E27FC236}">
              <a16:creationId xmlns:a16="http://schemas.microsoft.com/office/drawing/2014/main" id="{D472AA22-5185-4EE6-BA0D-33875B642974}"/>
            </a:ext>
          </a:extLst>
        </xdr:cNvPr>
        <xdr:cNvSpPr txBox="1">
          <a:spLocks noChangeArrowheads="1"/>
        </xdr:cNvSpPr>
      </xdr:nvSpPr>
      <xdr:spPr bwMode="auto">
        <a:xfrm>
          <a:off x="744855" y="53408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282" name="Text Box 453">
          <a:extLst>
            <a:ext uri="{FF2B5EF4-FFF2-40B4-BE49-F238E27FC236}">
              <a16:creationId xmlns:a16="http://schemas.microsoft.com/office/drawing/2014/main" id="{7623A5DA-08B1-4C8C-94FA-762F5F9C7819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83" name="Text Box 453">
          <a:extLst>
            <a:ext uri="{FF2B5EF4-FFF2-40B4-BE49-F238E27FC236}">
              <a16:creationId xmlns:a16="http://schemas.microsoft.com/office/drawing/2014/main" id="{1DFB5B31-CCCE-4EFE-A907-D9BCAD7580D6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84" name="Text Box 453">
          <a:extLst>
            <a:ext uri="{FF2B5EF4-FFF2-40B4-BE49-F238E27FC236}">
              <a16:creationId xmlns:a16="http://schemas.microsoft.com/office/drawing/2014/main" id="{4DA82A3D-87B6-40E0-9F70-BBBA10FE5FF4}"/>
            </a:ext>
          </a:extLst>
        </xdr:cNvPr>
        <xdr:cNvSpPr txBox="1">
          <a:spLocks noChangeArrowheads="1"/>
        </xdr:cNvSpPr>
      </xdr:nvSpPr>
      <xdr:spPr bwMode="auto">
        <a:xfrm>
          <a:off x="744855" y="53599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85" name="Text Box 453">
          <a:extLst>
            <a:ext uri="{FF2B5EF4-FFF2-40B4-BE49-F238E27FC236}">
              <a16:creationId xmlns:a16="http://schemas.microsoft.com/office/drawing/2014/main" id="{343B89DE-F9B0-4D88-BC40-237FD6723311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86" name="Text Box 453">
          <a:extLst>
            <a:ext uri="{FF2B5EF4-FFF2-40B4-BE49-F238E27FC236}">
              <a16:creationId xmlns:a16="http://schemas.microsoft.com/office/drawing/2014/main" id="{14EC6F60-4A1F-4CE6-8460-9583EBFCB36F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87" name="Text Box 453">
          <a:extLst>
            <a:ext uri="{FF2B5EF4-FFF2-40B4-BE49-F238E27FC236}">
              <a16:creationId xmlns:a16="http://schemas.microsoft.com/office/drawing/2014/main" id="{23E475FB-D66F-4EF4-A90B-FD8586647895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88" name="Text Box 453">
          <a:extLst>
            <a:ext uri="{FF2B5EF4-FFF2-40B4-BE49-F238E27FC236}">
              <a16:creationId xmlns:a16="http://schemas.microsoft.com/office/drawing/2014/main" id="{2735923E-C0AC-4B1A-AD9C-942168151EF7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89" name="Text Box 453">
          <a:extLst>
            <a:ext uri="{FF2B5EF4-FFF2-40B4-BE49-F238E27FC236}">
              <a16:creationId xmlns:a16="http://schemas.microsoft.com/office/drawing/2014/main" id="{C5E6259B-E6F1-4093-9583-1B1708DF9E90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90" name="Text Box 453">
          <a:extLst>
            <a:ext uri="{FF2B5EF4-FFF2-40B4-BE49-F238E27FC236}">
              <a16:creationId xmlns:a16="http://schemas.microsoft.com/office/drawing/2014/main" id="{56830915-9905-49B2-BCAD-EDD0CEB9DA89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91" name="Text Box 453">
          <a:extLst>
            <a:ext uri="{FF2B5EF4-FFF2-40B4-BE49-F238E27FC236}">
              <a16:creationId xmlns:a16="http://schemas.microsoft.com/office/drawing/2014/main" id="{C82A17DA-94B0-46ED-AA04-0D949DE3BF58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92" name="Text Box 453">
          <a:extLst>
            <a:ext uri="{FF2B5EF4-FFF2-40B4-BE49-F238E27FC236}">
              <a16:creationId xmlns:a16="http://schemas.microsoft.com/office/drawing/2014/main" id="{539F0024-BC1D-44EF-9382-C0E375777334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93" name="Text Box 453">
          <a:extLst>
            <a:ext uri="{FF2B5EF4-FFF2-40B4-BE49-F238E27FC236}">
              <a16:creationId xmlns:a16="http://schemas.microsoft.com/office/drawing/2014/main" id="{7E11B96B-E319-4533-B718-D125FEAEB9A1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94" name="Text Box 453">
          <a:extLst>
            <a:ext uri="{FF2B5EF4-FFF2-40B4-BE49-F238E27FC236}">
              <a16:creationId xmlns:a16="http://schemas.microsoft.com/office/drawing/2014/main" id="{6C8DD9D6-EF2F-44D0-94F3-9D845B954BAC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95" name="Text Box 453">
          <a:extLst>
            <a:ext uri="{FF2B5EF4-FFF2-40B4-BE49-F238E27FC236}">
              <a16:creationId xmlns:a16="http://schemas.microsoft.com/office/drawing/2014/main" id="{10E95FC8-2916-46A6-B613-18CF235887C4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96" name="Text Box 453">
          <a:extLst>
            <a:ext uri="{FF2B5EF4-FFF2-40B4-BE49-F238E27FC236}">
              <a16:creationId xmlns:a16="http://schemas.microsoft.com/office/drawing/2014/main" id="{5821D10F-07C5-4CC4-970B-3D7B1D3ECC16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297" name="Text Box 453">
          <a:extLst>
            <a:ext uri="{FF2B5EF4-FFF2-40B4-BE49-F238E27FC236}">
              <a16:creationId xmlns:a16="http://schemas.microsoft.com/office/drawing/2014/main" id="{5E040B3A-CD14-4BF5-8DCE-CE9C8DB60D7B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98" name="Text Box 453">
          <a:extLst>
            <a:ext uri="{FF2B5EF4-FFF2-40B4-BE49-F238E27FC236}">
              <a16:creationId xmlns:a16="http://schemas.microsoft.com/office/drawing/2014/main" id="{0856EE64-E012-4F27-AFAA-01EF544F8F29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299" name="Text Box 453">
          <a:extLst>
            <a:ext uri="{FF2B5EF4-FFF2-40B4-BE49-F238E27FC236}">
              <a16:creationId xmlns:a16="http://schemas.microsoft.com/office/drawing/2014/main" id="{F3F44015-DF2F-4147-9FF8-898CEE53D290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00" name="Text Box 453">
          <a:extLst>
            <a:ext uri="{FF2B5EF4-FFF2-40B4-BE49-F238E27FC236}">
              <a16:creationId xmlns:a16="http://schemas.microsoft.com/office/drawing/2014/main" id="{283AE30F-1C5E-4DBF-BD99-B94B9F2E0B96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01" name="Text Box 453">
          <a:extLst>
            <a:ext uri="{FF2B5EF4-FFF2-40B4-BE49-F238E27FC236}">
              <a16:creationId xmlns:a16="http://schemas.microsoft.com/office/drawing/2014/main" id="{DD964A8A-F050-41D5-A994-EC51780DFF77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02" name="Text Box 453">
          <a:extLst>
            <a:ext uri="{FF2B5EF4-FFF2-40B4-BE49-F238E27FC236}">
              <a16:creationId xmlns:a16="http://schemas.microsoft.com/office/drawing/2014/main" id="{B5662140-6022-4EDC-ABF8-92E4FF459975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03" name="Text Box 453">
          <a:extLst>
            <a:ext uri="{FF2B5EF4-FFF2-40B4-BE49-F238E27FC236}">
              <a16:creationId xmlns:a16="http://schemas.microsoft.com/office/drawing/2014/main" id="{102DA1E1-0440-4A30-B64A-6E347BCE014C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04" name="Text Box 453">
          <a:extLst>
            <a:ext uri="{FF2B5EF4-FFF2-40B4-BE49-F238E27FC236}">
              <a16:creationId xmlns:a16="http://schemas.microsoft.com/office/drawing/2014/main" id="{A4B44763-4E04-4596-B8A2-C6B3D6777718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05" name="Text Box 453">
          <a:extLst>
            <a:ext uri="{FF2B5EF4-FFF2-40B4-BE49-F238E27FC236}">
              <a16:creationId xmlns:a16="http://schemas.microsoft.com/office/drawing/2014/main" id="{A5BEE7DF-F3F0-49A2-883E-157ADF66E549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06" name="Text Box 453">
          <a:extLst>
            <a:ext uri="{FF2B5EF4-FFF2-40B4-BE49-F238E27FC236}">
              <a16:creationId xmlns:a16="http://schemas.microsoft.com/office/drawing/2014/main" id="{18CE22AC-D9B9-4E15-8038-110D69807373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07" name="Text Box 453">
          <a:extLst>
            <a:ext uri="{FF2B5EF4-FFF2-40B4-BE49-F238E27FC236}">
              <a16:creationId xmlns:a16="http://schemas.microsoft.com/office/drawing/2014/main" id="{108B2AA7-8EC9-4AF0-B14B-B6E2C87121AA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08" name="Text Box 453">
          <a:extLst>
            <a:ext uri="{FF2B5EF4-FFF2-40B4-BE49-F238E27FC236}">
              <a16:creationId xmlns:a16="http://schemas.microsoft.com/office/drawing/2014/main" id="{9ED609E7-F7DD-4BDA-9311-7FF07C23D5F5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09" name="Text Box 453">
          <a:extLst>
            <a:ext uri="{FF2B5EF4-FFF2-40B4-BE49-F238E27FC236}">
              <a16:creationId xmlns:a16="http://schemas.microsoft.com/office/drawing/2014/main" id="{EAD3DE0A-BDC1-46DA-BB70-91DC7E336041}"/>
            </a:ext>
          </a:extLst>
        </xdr:cNvPr>
        <xdr:cNvSpPr txBox="1">
          <a:spLocks noChangeArrowheads="1"/>
        </xdr:cNvSpPr>
      </xdr:nvSpPr>
      <xdr:spPr bwMode="auto">
        <a:xfrm>
          <a:off x="744855" y="5378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310" name="Text Box 453">
          <a:extLst>
            <a:ext uri="{FF2B5EF4-FFF2-40B4-BE49-F238E27FC236}">
              <a16:creationId xmlns:a16="http://schemas.microsoft.com/office/drawing/2014/main" id="{DB434034-CF0A-41EB-B9F7-EC89061D513D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11" name="Text Box 453">
          <a:extLst>
            <a:ext uri="{FF2B5EF4-FFF2-40B4-BE49-F238E27FC236}">
              <a16:creationId xmlns:a16="http://schemas.microsoft.com/office/drawing/2014/main" id="{D47495AB-FC78-4E88-8D67-F44542DE9D14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12" name="Text Box 453">
          <a:extLst>
            <a:ext uri="{FF2B5EF4-FFF2-40B4-BE49-F238E27FC236}">
              <a16:creationId xmlns:a16="http://schemas.microsoft.com/office/drawing/2014/main" id="{26C2B962-C9BF-42E0-BCCF-621786CD2F17}"/>
            </a:ext>
          </a:extLst>
        </xdr:cNvPr>
        <xdr:cNvSpPr txBox="1">
          <a:spLocks noChangeArrowheads="1"/>
        </xdr:cNvSpPr>
      </xdr:nvSpPr>
      <xdr:spPr bwMode="auto">
        <a:xfrm>
          <a:off x="744855" y="53980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13" name="Text Box 453">
          <a:extLst>
            <a:ext uri="{FF2B5EF4-FFF2-40B4-BE49-F238E27FC236}">
              <a16:creationId xmlns:a16="http://schemas.microsoft.com/office/drawing/2014/main" id="{B8FADAF2-A8DB-4371-BD7D-BFC2F5AF8088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14" name="Text Box 453">
          <a:extLst>
            <a:ext uri="{FF2B5EF4-FFF2-40B4-BE49-F238E27FC236}">
              <a16:creationId xmlns:a16="http://schemas.microsoft.com/office/drawing/2014/main" id="{9E5013CB-A67B-4FDC-A9E1-D308C03CB85D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15" name="Text Box 453">
          <a:extLst>
            <a:ext uri="{FF2B5EF4-FFF2-40B4-BE49-F238E27FC236}">
              <a16:creationId xmlns:a16="http://schemas.microsoft.com/office/drawing/2014/main" id="{FADBE404-ED94-4A8E-B77E-64660AC11DD8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16" name="Text Box 453">
          <a:extLst>
            <a:ext uri="{FF2B5EF4-FFF2-40B4-BE49-F238E27FC236}">
              <a16:creationId xmlns:a16="http://schemas.microsoft.com/office/drawing/2014/main" id="{44F69BC5-9FA1-4B09-BE2B-EBF6761CE058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17" name="Text Box 453">
          <a:extLst>
            <a:ext uri="{FF2B5EF4-FFF2-40B4-BE49-F238E27FC236}">
              <a16:creationId xmlns:a16="http://schemas.microsoft.com/office/drawing/2014/main" id="{BA43D84D-8B03-44C2-9BF8-539869F47CB4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18" name="Text Box 453">
          <a:extLst>
            <a:ext uri="{FF2B5EF4-FFF2-40B4-BE49-F238E27FC236}">
              <a16:creationId xmlns:a16="http://schemas.microsoft.com/office/drawing/2014/main" id="{C48B62EA-9F9A-4CA7-BA0C-B20DD2734854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19" name="Text Box 453">
          <a:extLst>
            <a:ext uri="{FF2B5EF4-FFF2-40B4-BE49-F238E27FC236}">
              <a16:creationId xmlns:a16="http://schemas.microsoft.com/office/drawing/2014/main" id="{91E1405D-14A0-4423-80BE-9B8D0358ED30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20" name="Text Box 453">
          <a:extLst>
            <a:ext uri="{FF2B5EF4-FFF2-40B4-BE49-F238E27FC236}">
              <a16:creationId xmlns:a16="http://schemas.microsoft.com/office/drawing/2014/main" id="{7D0D720B-A1C2-453F-8449-70B151C746BB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21" name="Text Box 453">
          <a:extLst>
            <a:ext uri="{FF2B5EF4-FFF2-40B4-BE49-F238E27FC236}">
              <a16:creationId xmlns:a16="http://schemas.microsoft.com/office/drawing/2014/main" id="{DFF61519-9440-4635-9679-A17E30E9A530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22" name="Text Box 453">
          <a:extLst>
            <a:ext uri="{FF2B5EF4-FFF2-40B4-BE49-F238E27FC236}">
              <a16:creationId xmlns:a16="http://schemas.microsoft.com/office/drawing/2014/main" id="{E00AD20D-2D71-4BE4-A86E-5BAA7EF5F922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23" name="Text Box 453">
          <a:extLst>
            <a:ext uri="{FF2B5EF4-FFF2-40B4-BE49-F238E27FC236}">
              <a16:creationId xmlns:a16="http://schemas.microsoft.com/office/drawing/2014/main" id="{292FFD02-7E96-49DB-BD0F-BABB6F3D2BA5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24" name="Text Box 453">
          <a:extLst>
            <a:ext uri="{FF2B5EF4-FFF2-40B4-BE49-F238E27FC236}">
              <a16:creationId xmlns:a16="http://schemas.microsoft.com/office/drawing/2014/main" id="{294B6E95-FFDB-440E-8D5A-4C6C6224F77A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325" name="Text Box 453">
          <a:extLst>
            <a:ext uri="{FF2B5EF4-FFF2-40B4-BE49-F238E27FC236}">
              <a16:creationId xmlns:a16="http://schemas.microsoft.com/office/drawing/2014/main" id="{956228B0-2CD2-4ABB-BE78-58296A329D15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26" name="Text Box 453">
          <a:extLst>
            <a:ext uri="{FF2B5EF4-FFF2-40B4-BE49-F238E27FC236}">
              <a16:creationId xmlns:a16="http://schemas.microsoft.com/office/drawing/2014/main" id="{0593F36C-055C-4072-AF11-CF92249A5257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27" name="Text Box 453">
          <a:extLst>
            <a:ext uri="{FF2B5EF4-FFF2-40B4-BE49-F238E27FC236}">
              <a16:creationId xmlns:a16="http://schemas.microsoft.com/office/drawing/2014/main" id="{CFFDE564-72A9-442F-9D16-BCCDF8A753E9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28" name="Text Box 453">
          <a:extLst>
            <a:ext uri="{FF2B5EF4-FFF2-40B4-BE49-F238E27FC236}">
              <a16:creationId xmlns:a16="http://schemas.microsoft.com/office/drawing/2014/main" id="{E1AF517C-049C-4ED4-BA60-C7960A477C57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29" name="Text Box 453">
          <a:extLst>
            <a:ext uri="{FF2B5EF4-FFF2-40B4-BE49-F238E27FC236}">
              <a16:creationId xmlns:a16="http://schemas.microsoft.com/office/drawing/2014/main" id="{69151673-D74C-44E7-8F3C-98BA0EEA8256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30" name="Text Box 453">
          <a:extLst>
            <a:ext uri="{FF2B5EF4-FFF2-40B4-BE49-F238E27FC236}">
              <a16:creationId xmlns:a16="http://schemas.microsoft.com/office/drawing/2014/main" id="{7F4CAF14-BF2C-4414-9309-D0EE0A939999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31" name="Text Box 453">
          <a:extLst>
            <a:ext uri="{FF2B5EF4-FFF2-40B4-BE49-F238E27FC236}">
              <a16:creationId xmlns:a16="http://schemas.microsoft.com/office/drawing/2014/main" id="{8175DC71-A647-48E4-8D57-8FFF4CB3EA4F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32" name="Text Box 453">
          <a:extLst>
            <a:ext uri="{FF2B5EF4-FFF2-40B4-BE49-F238E27FC236}">
              <a16:creationId xmlns:a16="http://schemas.microsoft.com/office/drawing/2014/main" id="{E78216EF-FB7E-494D-BEFC-93B07278DBF2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33" name="Text Box 453">
          <a:extLst>
            <a:ext uri="{FF2B5EF4-FFF2-40B4-BE49-F238E27FC236}">
              <a16:creationId xmlns:a16="http://schemas.microsoft.com/office/drawing/2014/main" id="{04A03326-46A3-4B37-971A-D4309D5A88EA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34" name="Text Box 453">
          <a:extLst>
            <a:ext uri="{FF2B5EF4-FFF2-40B4-BE49-F238E27FC236}">
              <a16:creationId xmlns:a16="http://schemas.microsoft.com/office/drawing/2014/main" id="{C1907796-0A80-4485-9C74-8FABEE97969D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35" name="Text Box 453">
          <a:extLst>
            <a:ext uri="{FF2B5EF4-FFF2-40B4-BE49-F238E27FC236}">
              <a16:creationId xmlns:a16="http://schemas.microsoft.com/office/drawing/2014/main" id="{DFC7BC94-3C8E-4AC9-AA94-B06C908DFC5D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36" name="Text Box 453">
          <a:extLst>
            <a:ext uri="{FF2B5EF4-FFF2-40B4-BE49-F238E27FC236}">
              <a16:creationId xmlns:a16="http://schemas.microsoft.com/office/drawing/2014/main" id="{4065B9A8-62AA-430A-AC8F-872B7B5A171B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37" name="Text Box 453">
          <a:extLst>
            <a:ext uri="{FF2B5EF4-FFF2-40B4-BE49-F238E27FC236}">
              <a16:creationId xmlns:a16="http://schemas.microsoft.com/office/drawing/2014/main" id="{0D2A22B0-22A3-4FAD-9614-868B4CF8137F}"/>
            </a:ext>
          </a:extLst>
        </xdr:cNvPr>
        <xdr:cNvSpPr txBox="1">
          <a:spLocks noChangeArrowheads="1"/>
        </xdr:cNvSpPr>
      </xdr:nvSpPr>
      <xdr:spPr bwMode="auto">
        <a:xfrm>
          <a:off x="744855" y="54170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338" name="Text Box 453">
          <a:extLst>
            <a:ext uri="{FF2B5EF4-FFF2-40B4-BE49-F238E27FC236}">
              <a16:creationId xmlns:a16="http://schemas.microsoft.com/office/drawing/2014/main" id="{777EAB81-11B1-4A61-9D3C-A516B966DFF8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39" name="Text Box 453">
          <a:extLst>
            <a:ext uri="{FF2B5EF4-FFF2-40B4-BE49-F238E27FC236}">
              <a16:creationId xmlns:a16="http://schemas.microsoft.com/office/drawing/2014/main" id="{92961A56-8AB1-45C0-A932-992DD638BB31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40" name="Text Box 453">
          <a:extLst>
            <a:ext uri="{FF2B5EF4-FFF2-40B4-BE49-F238E27FC236}">
              <a16:creationId xmlns:a16="http://schemas.microsoft.com/office/drawing/2014/main" id="{6A69691F-9A00-4BD4-AA9F-71EC5417A92A}"/>
            </a:ext>
          </a:extLst>
        </xdr:cNvPr>
        <xdr:cNvSpPr txBox="1">
          <a:spLocks noChangeArrowheads="1"/>
        </xdr:cNvSpPr>
      </xdr:nvSpPr>
      <xdr:spPr bwMode="auto">
        <a:xfrm>
          <a:off x="744855" y="54361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41" name="Text Box 453">
          <a:extLst>
            <a:ext uri="{FF2B5EF4-FFF2-40B4-BE49-F238E27FC236}">
              <a16:creationId xmlns:a16="http://schemas.microsoft.com/office/drawing/2014/main" id="{61380027-A594-4E7C-823E-1D2C96BC7E8E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42" name="Text Box 453">
          <a:extLst>
            <a:ext uri="{FF2B5EF4-FFF2-40B4-BE49-F238E27FC236}">
              <a16:creationId xmlns:a16="http://schemas.microsoft.com/office/drawing/2014/main" id="{CF626F6F-7E81-4D3A-B446-D6A450FD3D9B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43" name="Text Box 453">
          <a:extLst>
            <a:ext uri="{FF2B5EF4-FFF2-40B4-BE49-F238E27FC236}">
              <a16:creationId xmlns:a16="http://schemas.microsoft.com/office/drawing/2014/main" id="{E2E9896E-690E-4565-8B57-7C7CC2C0E340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44" name="Text Box 453">
          <a:extLst>
            <a:ext uri="{FF2B5EF4-FFF2-40B4-BE49-F238E27FC236}">
              <a16:creationId xmlns:a16="http://schemas.microsoft.com/office/drawing/2014/main" id="{3203F766-67C8-4EF5-9BAD-D76B1738F316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45" name="Text Box 453">
          <a:extLst>
            <a:ext uri="{FF2B5EF4-FFF2-40B4-BE49-F238E27FC236}">
              <a16:creationId xmlns:a16="http://schemas.microsoft.com/office/drawing/2014/main" id="{73D976BF-9A62-4D74-A090-1649B440BEC0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46" name="Text Box 453">
          <a:extLst>
            <a:ext uri="{FF2B5EF4-FFF2-40B4-BE49-F238E27FC236}">
              <a16:creationId xmlns:a16="http://schemas.microsoft.com/office/drawing/2014/main" id="{3C2CFCD2-D435-4699-848A-842F0DF5143A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47" name="Text Box 453">
          <a:extLst>
            <a:ext uri="{FF2B5EF4-FFF2-40B4-BE49-F238E27FC236}">
              <a16:creationId xmlns:a16="http://schemas.microsoft.com/office/drawing/2014/main" id="{71D6BEA2-85AB-4DC3-9E8D-847CF7E53BDC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48" name="Text Box 453">
          <a:extLst>
            <a:ext uri="{FF2B5EF4-FFF2-40B4-BE49-F238E27FC236}">
              <a16:creationId xmlns:a16="http://schemas.microsoft.com/office/drawing/2014/main" id="{FED9250D-D182-48A2-A6F7-31958CE06E3E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49" name="Text Box 453">
          <a:extLst>
            <a:ext uri="{FF2B5EF4-FFF2-40B4-BE49-F238E27FC236}">
              <a16:creationId xmlns:a16="http://schemas.microsoft.com/office/drawing/2014/main" id="{6086380C-1A89-44E1-AA67-5CDE1244B9E7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50" name="Text Box 453">
          <a:extLst>
            <a:ext uri="{FF2B5EF4-FFF2-40B4-BE49-F238E27FC236}">
              <a16:creationId xmlns:a16="http://schemas.microsoft.com/office/drawing/2014/main" id="{AEECE909-F855-4AB8-B81E-4B3735AB336F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51" name="Text Box 453">
          <a:extLst>
            <a:ext uri="{FF2B5EF4-FFF2-40B4-BE49-F238E27FC236}">
              <a16:creationId xmlns:a16="http://schemas.microsoft.com/office/drawing/2014/main" id="{525CDDE5-2ABB-4D4C-9C4E-F6B5BDF7C507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52" name="Text Box 453">
          <a:extLst>
            <a:ext uri="{FF2B5EF4-FFF2-40B4-BE49-F238E27FC236}">
              <a16:creationId xmlns:a16="http://schemas.microsoft.com/office/drawing/2014/main" id="{FB08430E-EC83-457A-9A05-820ACFF44546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353" name="Text Box 453">
          <a:extLst>
            <a:ext uri="{FF2B5EF4-FFF2-40B4-BE49-F238E27FC236}">
              <a16:creationId xmlns:a16="http://schemas.microsoft.com/office/drawing/2014/main" id="{ED0B0377-AC22-4673-A3C3-CF16D5197FBB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54" name="Text Box 453">
          <a:extLst>
            <a:ext uri="{FF2B5EF4-FFF2-40B4-BE49-F238E27FC236}">
              <a16:creationId xmlns:a16="http://schemas.microsoft.com/office/drawing/2014/main" id="{EC31A0FC-A666-4A57-9C14-AF4BC475453A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55" name="Text Box 453">
          <a:extLst>
            <a:ext uri="{FF2B5EF4-FFF2-40B4-BE49-F238E27FC236}">
              <a16:creationId xmlns:a16="http://schemas.microsoft.com/office/drawing/2014/main" id="{74924DB0-654F-46F1-8F74-91F2AEA1130B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56" name="Text Box 453">
          <a:extLst>
            <a:ext uri="{FF2B5EF4-FFF2-40B4-BE49-F238E27FC236}">
              <a16:creationId xmlns:a16="http://schemas.microsoft.com/office/drawing/2014/main" id="{8B5D4F36-093B-4B04-B55E-17C6934E89FF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57" name="Text Box 453">
          <a:extLst>
            <a:ext uri="{FF2B5EF4-FFF2-40B4-BE49-F238E27FC236}">
              <a16:creationId xmlns:a16="http://schemas.microsoft.com/office/drawing/2014/main" id="{B3B5B028-5B87-4951-90BA-F559EE7C5604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58" name="Text Box 453">
          <a:extLst>
            <a:ext uri="{FF2B5EF4-FFF2-40B4-BE49-F238E27FC236}">
              <a16:creationId xmlns:a16="http://schemas.microsoft.com/office/drawing/2014/main" id="{3AE5B948-5D07-4D9E-9D53-54BC0C93584F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59" name="Text Box 453">
          <a:extLst>
            <a:ext uri="{FF2B5EF4-FFF2-40B4-BE49-F238E27FC236}">
              <a16:creationId xmlns:a16="http://schemas.microsoft.com/office/drawing/2014/main" id="{B6E42E2E-0672-42ED-BD3A-1E016DF42605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60" name="Text Box 453">
          <a:extLst>
            <a:ext uri="{FF2B5EF4-FFF2-40B4-BE49-F238E27FC236}">
              <a16:creationId xmlns:a16="http://schemas.microsoft.com/office/drawing/2014/main" id="{7A272FC9-2BA0-47F4-8E1F-A3BD44823A61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61" name="Text Box 453">
          <a:extLst>
            <a:ext uri="{FF2B5EF4-FFF2-40B4-BE49-F238E27FC236}">
              <a16:creationId xmlns:a16="http://schemas.microsoft.com/office/drawing/2014/main" id="{EFCF4A26-53DD-4ACA-B158-1E75045D3F4F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62" name="Text Box 453">
          <a:extLst>
            <a:ext uri="{FF2B5EF4-FFF2-40B4-BE49-F238E27FC236}">
              <a16:creationId xmlns:a16="http://schemas.microsoft.com/office/drawing/2014/main" id="{4B082FBF-FCD2-428B-AD5F-C938A1E87453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63" name="Text Box 453">
          <a:extLst>
            <a:ext uri="{FF2B5EF4-FFF2-40B4-BE49-F238E27FC236}">
              <a16:creationId xmlns:a16="http://schemas.microsoft.com/office/drawing/2014/main" id="{A00E05C6-38AF-4D6A-A71F-F10296B7FBE5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64" name="Text Box 453">
          <a:extLst>
            <a:ext uri="{FF2B5EF4-FFF2-40B4-BE49-F238E27FC236}">
              <a16:creationId xmlns:a16="http://schemas.microsoft.com/office/drawing/2014/main" id="{A70D5AB2-BE2A-400A-8FF9-2D57DD643A7A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65" name="Text Box 453">
          <a:extLst>
            <a:ext uri="{FF2B5EF4-FFF2-40B4-BE49-F238E27FC236}">
              <a16:creationId xmlns:a16="http://schemas.microsoft.com/office/drawing/2014/main" id="{10607014-F9E6-4E67-B50A-E2AEC6DAB415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366" name="Text Box 453">
          <a:extLst>
            <a:ext uri="{FF2B5EF4-FFF2-40B4-BE49-F238E27FC236}">
              <a16:creationId xmlns:a16="http://schemas.microsoft.com/office/drawing/2014/main" id="{C5B2E973-CDDF-45DE-B798-F99B663ECC2F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67" name="Text Box 453">
          <a:extLst>
            <a:ext uri="{FF2B5EF4-FFF2-40B4-BE49-F238E27FC236}">
              <a16:creationId xmlns:a16="http://schemas.microsoft.com/office/drawing/2014/main" id="{67439958-A038-41E4-84CC-2EB78C8D9F31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68" name="Text Box 453">
          <a:extLst>
            <a:ext uri="{FF2B5EF4-FFF2-40B4-BE49-F238E27FC236}">
              <a16:creationId xmlns:a16="http://schemas.microsoft.com/office/drawing/2014/main" id="{3021FADA-FBBC-4977-AE49-2FC53064FC2B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69" name="Text Box 453">
          <a:extLst>
            <a:ext uri="{FF2B5EF4-FFF2-40B4-BE49-F238E27FC236}">
              <a16:creationId xmlns:a16="http://schemas.microsoft.com/office/drawing/2014/main" id="{5991A477-28BD-44D2-9E72-14F51B336152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70" name="Text Box 453">
          <a:extLst>
            <a:ext uri="{FF2B5EF4-FFF2-40B4-BE49-F238E27FC236}">
              <a16:creationId xmlns:a16="http://schemas.microsoft.com/office/drawing/2014/main" id="{368EA7F7-29AC-42F6-90E7-2698E7788CCA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71" name="Text Box 453">
          <a:extLst>
            <a:ext uri="{FF2B5EF4-FFF2-40B4-BE49-F238E27FC236}">
              <a16:creationId xmlns:a16="http://schemas.microsoft.com/office/drawing/2014/main" id="{E4FB01AE-42C1-4069-8294-C7DC49532514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72" name="Text Box 453">
          <a:extLst>
            <a:ext uri="{FF2B5EF4-FFF2-40B4-BE49-F238E27FC236}">
              <a16:creationId xmlns:a16="http://schemas.microsoft.com/office/drawing/2014/main" id="{E1F854C4-385D-4BE7-92A3-BE3E2F792C79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73" name="Text Box 453">
          <a:extLst>
            <a:ext uri="{FF2B5EF4-FFF2-40B4-BE49-F238E27FC236}">
              <a16:creationId xmlns:a16="http://schemas.microsoft.com/office/drawing/2014/main" id="{3B5AFA85-2EFF-4DF6-A9B8-52B7C600796D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74" name="Text Box 453">
          <a:extLst>
            <a:ext uri="{FF2B5EF4-FFF2-40B4-BE49-F238E27FC236}">
              <a16:creationId xmlns:a16="http://schemas.microsoft.com/office/drawing/2014/main" id="{2CBF552E-2EF0-42ED-9FBC-F56DB8C9E9F1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75" name="Text Box 453">
          <a:extLst>
            <a:ext uri="{FF2B5EF4-FFF2-40B4-BE49-F238E27FC236}">
              <a16:creationId xmlns:a16="http://schemas.microsoft.com/office/drawing/2014/main" id="{63370AB0-D828-4F91-A0D2-D7E5FFD410A6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76" name="Text Box 453">
          <a:extLst>
            <a:ext uri="{FF2B5EF4-FFF2-40B4-BE49-F238E27FC236}">
              <a16:creationId xmlns:a16="http://schemas.microsoft.com/office/drawing/2014/main" id="{0CD1D36C-9C9E-4E49-9F3A-6808636A3D5B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77" name="Text Box 453">
          <a:extLst>
            <a:ext uri="{FF2B5EF4-FFF2-40B4-BE49-F238E27FC236}">
              <a16:creationId xmlns:a16="http://schemas.microsoft.com/office/drawing/2014/main" id="{30A9B4B1-08BD-4307-8D66-EC8EB9A8349B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78" name="Text Box 453">
          <a:extLst>
            <a:ext uri="{FF2B5EF4-FFF2-40B4-BE49-F238E27FC236}">
              <a16:creationId xmlns:a16="http://schemas.microsoft.com/office/drawing/2014/main" id="{02A9A179-1566-494C-A681-4E8D0DDE8C0B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79" name="Text Box 453">
          <a:extLst>
            <a:ext uri="{FF2B5EF4-FFF2-40B4-BE49-F238E27FC236}">
              <a16:creationId xmlns:a16="http://schemas.microsoft.com/office/drawing/2014/main" id="{DE1965E7-29ED-4FB3-A49E-704847B3073D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80" name="Text Box 453">
          <a:extLst>
            <a:ext uri="{FF2B5EF4-FFF2-40B4-BE49-F238E27FC236}">
              <a16:creationId xmlns:a16="http://schemas.microsoft.com/office/drawing/2014/main" id="{ACE99BBC-8ABC-4784-92E4-BEE06AD6F25B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381" name="Text Box 453">
          <a:extLst>
            <a:ext uri="{FF2B5EF4-FFF2-40B4-BE49-F238E27FC236}">
              <a16:creationId xmlns:a16="http://schemas.microsoft.com/office/drawing/2014/main" id="{C460D150-2BD3-464F-A7E6-52C12CCFB701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82" name="Text Box 453">
          <a:extLst>
            <a:ext uri="{FF2B5EF4-FFF2-40B4-BE49-F238E27FC236}">
              <a16:creationId xmlns:a16="http://schemas.microsoft.com/office/drawing/2014/main" id="{38701B34-01C6-4E72-967C-6FCF76D5C3FA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83" name="Text Box 453">
          <a:extLst>
            <a:ext uri="{FF2B5EF4-FFF2-40B4-BE49-F238E27FC236}">
              <a16:creationId xmlns:a16="http://schemas.microsoft.com/office/drawing/2014/main" id="{8CC5FC90-FD00-4BBD-85FC-62A41A990B31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84" name="Text Box 453">
          <a:extLst>
            <a:ext uri="{FF2B5EF4-FFF2-40B4-BE49-F238E27FC236}">
              <a16:creationId xmlns:a16="http://schemas.microsoft.com/office/drawing/2014/main" id="{281512A2-6EB3-4C14-9880-E1E83C312A76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85" name="Text Box 453">
          <a:extLst>
            <a:ext uri="{FF2B5EF4-FFF2-40B4-BE49-F238E27FC236}">
              <a16:creationId xmlns:a16="http://schemas.microsoft.com/office/drawing/2014/main" id="{20F8F2BE-1069-4253-A988-18217C95F756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86" name="Text Box 453">
          <a:extLst>
            <a:ext uri="{FF2B5EF4-FFF2-40B4-BE49-F238E27FC236}">
              <a16:creationId xmlns:a16="http://schemas.microsoft.com/office/drawing/2014/main" id="{E862BA84-3359-4BD8-8D95-97D7E64CE815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87" name="Text Box 453">
          <a:extLst>
            <a:ext uri="{FF2B5EF4-FFF2-40B4-BE49-F238E27FC236}">
              <a16:creationId xmlns:a16="http://schemas.microsoft.com/office/drawing/2014/main" id="{49CEF2E1-95A7-4A0C-B790-33C9CE95B73F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88" name="Text Box 453">
          <a:extLst>
            <a:ext uri="{FF2B5EF4-FFF2-40B4-BE49-F238E27FC236}">
              <a16:creationId xmlns:a16="http://schemas.microsoft.com/office/drawing/2014/main" id="{DAB2A197-68BF-4CA1-807A-CF78BB9CD1A4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89" name="Text Box 453">
          <a:extLst>
            <a:ext uri="{FF2B5EF4-FFF2-40B4-BE49-F238E27FC236}">
              <a16:creationId xmlns:a16="http://schemas.microsoft.com/office/drawing/2014/main" id="{8748BB72-D793-48CF-AA42-43BB748ADD94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90" name="Text Box 453">
          <a:extLst>
            <a:ext uri="{FF2B5EF4-FFF2-40B4-BE49-F238E27FC236}">
              <a16:creationId xmlns:a16="http://schemas.microsoft.com/office/drawing/2014/main" id="{AE43183B-2BF0-4FC9-BFDD-1B0FA588BBFC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91" name="Text Box 453">
          <a:extLst>
            <a:ext uri="{FF2B5EF4-FFF2-40B4-BE49-F238E27FC236}">
              <a16:creationId xmlns:a16="http://schemas.microsoft.com/office/drawing/2014/main" id="{327DC822-782E-479B-AB77-B07A6758AA24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92" name="Text Box 453">
          <a:extLst>
            <a:ext uri="{FF2B5EF4-FFF2-40B4-BE49-F238E27FC236}">
              <a16:creationId xmlns:a16="http://schemas.microsoft.com/office/drawing/2014/main" id="{142601BC-6B35-4A39-BC51-6713EB661E3E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93" name="Text Box 453">
          <a:extLst>
            <a:ext uri="{FF2B5EF4-FFF2-40B4-BE49-F238E27FC236}">
              <a16:creationId xmlns:a16="http://schemas.microsoft.com/office/drawing/2014/main" id="{02F28C37-D3C5-4FB4-B622-C5BFBAA45B89}"/>
            </a:ext>
          </a:extLst>
        </xdr:cNvPr>
        <xdr:cNvSpPr txBox="1">
          <a:spLocks noChangeArrowheads="1"/>
        </xdr:cNvSpPr>
      </xdr:nvSpPr>
      <xdr:spPr bwMode="auto">
        <a:xfrm>
          <a:off x="744855" y="54551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394" name="Text Box 453">
          <a:extLst>
            <a:ext uri="{FF2B5EF4-FFF2-40B4-BE49-F238E27FC236}">
              <a16:creationId xmlns:a16="http://schemas.microsoft.com/office/drawing/2014/main" id="{8BEF8873-982C-4AD0-858F-D60D078D39BC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95" name="Text Box 453">
          <a:extLst>
            <a:ext uri="{FF2B5EF4-FFF2-40B4-BE49-F238E27FC236}">
              <a16:creationId xmlns:a16="http://schemas.microsoft.com/office/drawing/2014/main" id="{3EF5DD34-CE01-4C50-8E72-AF066E9BFE59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96" name="Text Box 453">
          <a:extLst>
            <a:ext uri="{FF2B5EF4-FFF2-40B4-BE49-F238E27FC236}">
              <a16:creationId xmlns:a16="http://schemas.microsoft.com/office/drawing/2014/main" id="{93736DD2-553F-4CFA-A466-D3636EBB86B8}"/>
            </a:ext>
          </a:extLst>
        </xdr:cNvPr>
        <xdr:cNvSpPr txBox="1">
          <a:spLocks noChangeArrowheads="1"/>
        </xdr:cNvSpPr>
      </xdr:nvSpPr>
      <xdr:spPr bwMode="auto">
        <a:xfrm>
          <a:off x="744855" y="54742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97" name="Text Box 453">
          <a:extLst>
            <a:ext uri="{FF2B5EF4-FFF2-40B4-BE49-F238E27FC236}">
              <a16:creationId xmlns:a16="http://schemas.microsoft.com/office/drawing/2014/main" id="{9BA7FDDA-A47D-4B33-9BEB-3D5E052B7641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98" name="Text Box 453">
          <a:extLst>
            <a:ext uri="{FF2B5EF4-FFF2-40B4-BE49-F238E27FC236}">
              <a16:creationId xmlns:a16="http://schemas.microsoft.com/office/drawing/2014/main" id="{0DA1555C-0DF8-4F70-897F-B8A2897968EA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399" name="Text Box 453">
          <a:extLst>
            <a:ext uri="{FF2B5EF4-FFF2-40B4-BE49-F238E27FC236}">
              <a16:creationId xmlns:a16="http://schemas.microsoft.com/office/drawing/2014/main" id="{706DCDC0-8063-47B2-93DC-8B1DC3C44291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00" name="Text Box 453">
          <a:extLst>
            <a:ext uri="{FF2B5EF4-FFF2-40B4-BE49-F238E27FC236}">
              <a16:creationId xmlns:a16="http://schemas.microsoft.com/office/drawing/2014/main" id="{1FDD67A5-247F-4DD8-A897-6703E28B4188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01" name="Text Box 453">
          <a:extLst>
            <a:ext uri="{FF2B5EF4-FFF2-40B4-BE49-F238E27FC236}">
              <a16:creationId xmlns:a16="http://schemas.microsoft.com/office/drawing/2014/main" id="{2AE35C09-79E5-44D7-B9C3-D82F08AC54DE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02" name="Text Box 453">
          <a:extLst>
            <a:ext uri="{FF2B5EF4-FFF2-40B4-BE49-F238E27FC236}">
              <a16:creationId xmlns:a16="http://schemas.microsoft.com/office/drawing/2014/main" id="{29FE0B6E-6603-4393-8DF3-09F14738DB7D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03" name="Text Box 453">
          <a:extLst>
            <a:ext uri="{FF2B5EF4-FFF2-40B4-BE49-F238E27FC236}">
              <a16:creationId xmlns:a16="http://schemas.microsoft.com/office/drawing/2014/main" id="{4B50B5E9-796C-4974-B1F6-33A361C7D35A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04" name="Text Box 453">
          <a:extLst>
            <a:ext uri="{FF2B5EF4-FFF2-40B4-BE49-F238E27FC236}">
              <a16:creationId xmlns:a16="http://schemas.microsoft.com/office/drawing/2014/main" id="{5916934B-59CC-4881-8584-2E9326D06C70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05" name="Text Box 453">
          <a:extLst>
            <a:ext uri="{FF2B5EF4-FFF2-40B4-BE49-F238E27FC236}">
              <a16:creationId xmlns:a16="http://schemas.microsoft.com/office/drawing/2014/main" id="{0B6C74BC-4C32-4DB1-999D-8000484BD27A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06" name="Text Box 453">
          <a:extLst>
            <a:ext uri="{FF2B5EF4-FFF2-40B4-BE49-F238E27FC236}">
              <a16:creationId xmlns:a16="http://schemas.microsoft.com/office/drawing/2014/main" id="{A322D75C-6554-49DF-A70D-8F5E547CB762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07" name="Text Box 453">
          <a:extLst>
            <a:ext uri="{FF2B5EF4-FFF2-40B4-BE49-F238E27FC236}">
              <a16:creationId xmlns:a16="http://schemas.microsoft.com/office/drawing/2014/main" id="{CF976174-72FD-4E04-ACCA-052FACC49480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08" name="Text Box 453">
          <a:extLst>
            <a:ext uri="{FF2B5EF4-FFF2-40B4-BE49-F238E27FC236}">
              <a16:creationId xmlns:a16="http://schemas.microsoft.com/office/drawing/2014/main" id="{18A935EF-1497-4C0C-BD3D-8337AF0EF3C5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409" name="Text Box 453">
          <a:extLst>
            <a:ext uri="{FF2B5EF4-FFF2-40B4-BE49-F238E27FC236}">
              <a16:creationId xmlns:a16="http://schemas.microsoft.com/office/drawing/2014/main" id="{DD4851A8-CA28-4F29-8DA9-E934243C8406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10" name="Text Box 453">
          <a:extLst>
            <a:ext uri="{FF2B5EF4-FFF2-40B4-BE49-F238E27FC236}">
              <a16:creationId xmlns:a16="http://schemas.microsoft.com/office/drawing/2014/main" id="{116B70B4-D9A6-40D2-87CE-A440FB72BB9A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11" name="Text Box 453">
          <a:extLst>
            <a:ext uri="{FF2B5EF4-FFF2-40B4-BE49-F238E27FC236}">
              <a16:creationId xmlns:a16="http://schemas.microsoft.com/office/drawing/2014/main" id="{47D1D309-D77E-4134-8ED9-46C8149B8679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12" name="Text Box 453">
          <a:extLst>
            <a:ext uri="{FF2B5EF4-FFF2-40B4-BE49-F238E27FC236}">
              <a16:creationId xmlns:a16="http://schemas.microsoft.com/office/drawing/2014/main" id="{A908B19F-682B-4C37-B06F-9A9ABFF785CE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13" name="Text Box 453">
          <a:extLst>
            <a:ext uri="{FF2B5EF4-FFF2-40B4-BE49-F238E27FC236}">
              <a16:creationId xmlns:a16="http://schemas.microsoft.com/office/drawing/2014/main" id="{F22834CB-3191-432F-A589-B2ACDCE84C87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14" name="Text Box 453">
          <a:extLst>
            <a:ext uri="{FF2B5EF4-FFF2-40B4-BE49-F238E27FC236}">
              <a16:creationId xmlns:a16="http://schemas.microsoft.com/office/drawing/2014/main" id="{A50E4338-BA7F-40D3-B6E1-403C3397456A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15" name="Text Box 453">
          <a:extLst>
            <a:ext uri="{FF2B5EF4-FFF2-40B4-BE49-F238E27FC236}">
              <a16:creationId xmlns:a16="http://schemas.microsoft.com/office/drawing/2014/main" id="{5AF166A3-7A3A-46E9-8842-43372FC6E60F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16" name="Text Box 453">
          <a:extLst>
            <a:ext uri="{FF2B5EF4-FFF2-40B4-BE49-F238E27FC236}">
              <a16:creationId xmlns:a16="http://schemas.microsoft.com/office/drawing/2014/main" id="{75F15568-EECF-4531-8BAF-764E1E800CC0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17" name="Text Box 453">
          <a:extLst>
            <a:ext uri="{FF2B5EF4-FFF2-40B4-BE49-F238E27FC236}">
              <a16:creationId xmlns:a16="http://schemas.microsoft.com/office/drawing/2014/main" id="{11417A8E-52F3-4D0A-BD13-D2CEB0DBDAAE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18" name="Text Box 453">
          <a:extLst>
            <a:ext uri="{FF2B5EF4-FFF2-40B4-BE49-F238E27FC236}">
              <a16:creationId xmlns:a16="http://schemas.microsoft.com/office/drawing/2014/main" id="{2C847D30-0959-48BB-9B5F-E54E97B8EF81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19" name="Text Box 453">
          <a:extLst>
            <a:ext uri="{FF2B5EF4-FFF2-40B4-BE49-F238E27FC236}">
              <a16:creationId xmlns:a16="http://schemas.microsoft.com/office/drawing/2014/main" id="{C3337266-A67A-42A9-8039-356530620510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20" name="Text Box 453">
          <a:extLst>
            <a:ext uri="{FF2B5EF4-FFF2-40B4-BE49-F238E27FC236}">
              <a16:creationId xmlns:a16="http://schemas.microsoft.com/office/drawing/2014/main" id="{C98EDD49-255B-43A9-AFBA-7CC491582155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21" name="Text Box 453">
          <a:extLst>
            <a:ext uri="{FF2B5EF4-FFF2-40B4-BE49-F238E27FC236}">
              <a16:creationId xmlns:a16="http://schemas.microsoft.com/office/drawing/2014/main" id="{786A202A-C474-4715-A090-2FA304153ACC}"/>
            </a:ext>
          </a:extLst>
        </xdr:cNvPr>
        <xdr:cNvSpPr txBox="1">
          <a:spLocks noChangeArrowheads="1"/>
        </xdr:cNvSpPr>
      </xdr:nvSpPr>
      <xdr:spPr bwMode="auto">
        <a:xfrm>
          <a:off x="744855" y="54932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422" name="Text Box 453">
          <a:extLst>
            <a:ext uri="{FF2B5EF4-FFF2-40B4-BE49-F238E27FC236}">
              <a16:creationId xmlns:a16="http://schemas.microsoft.com/office/drawing/2014/main" id="{7E00B53E-E926-42B8-8789-E9A57015F255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23" name="Text Box 453">
          <a:extLst>
            <a:ext uri="{FF2B5EF4-FFF2-40B4-BE49-F238E27FC236}">
              <a16:creationId xmlns:a16="http://schemas.microsoft.com/office/drawing/2014/main" id="{75ADFCDD-F168-4501-9B09-9EED1FA29B91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24" name="Text Box 453">
          <a:extLst>
            <a:ext uri="{FF2B5EF4-FFF2-40B4-BE49-F238E27FC236}">
              <a16:creationId xmlns:a16="http://schemas.microsoft.com/office/drawing/2014/main" id="{62FF7DD9-40D2-4A5E-B804-771548E7F790}"/>
            </a:ext>
          </a:extLst>
        </xdr:cNvPr>
        <xdr:cNvSpPr txBox="1">
          <a:spLocks noChangeArrowheads="1"/>
        </xdr:cNvSpPr>
      </xdr:nvSpPr>
      <xdr:spPr bwMode="auto">
        <a:xfrm>
          <a:off x="744855" y="55123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25" name="Text Box 453">
          <a:extLst>
            <a:ext uri="{FF2B5EF4-FFF2-40B4-BE49-F238E27FC236}">
              <a16:creationId xmlns:a16="http://schemas.microsoft.com/office/drawing/2014/main" id="{4A93FFA8-2897-442E-ADFD-F47B1A5D2709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26" name="Text Box 453">
          <a:extLst>
            <a:ext uri="{FF2B5EF4-FFF2-40B4-BE49-F238E27FC236}">
              <a16:creationId xmlns:a16="http://schemas.microsoft.com/office/drawing/2014/main" id="{C34A1DB2-CC20-4594-ABF2-79D867E3B76B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27" name="Text Box 453">
          <a:extLst>
            <a:ext uri="{FF2B5EF4-FFF2-40B4-BE49-F238E27FC236}">
              <a16:creationId xmlns:a16="http://schemas.microsoft.com/office/drawing/2014/main" id="{AA3BE61B-E7A0-46F6-817F-33D4133272AB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28" name="Text Box 453">
          <a:extLst>
            <a:ext uri="{FF2B5EF4-FFF2-40B4-BE49-F238E27FC236}">
              <a16:creationId xmlns:a16="http://schemas.microsoft.com/office/drawing/2014/main" id="{FB9818CC-26E6-4ED3-93EF-50C19E9F18DF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29" name="Text Box 453">
          <a:extLst>
            <a:ext uri="{FF2B5EF4-FFF2-40B4-BE49-F238E27FC236}">
              <a16:creationId xmlns:a16="http://schemas.microsoft.com/office/drawing/2014/main" id="{7EA212C7-B5DF-4329-9420-711DE965619C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30" name="Text Box 453">
          <a:extLst>
            <a:ext uri="{FF2B5EF4-FFF2-40B4-BE49-F238E27FC236}">
              <a16:creationId xmlns:a16="http://schemas.microsoft.com/office/drawing/2014/main" id="{2A3940A8-F9ED-40D5-954C-FE48A79F90D8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31" name="Text Box 453">
          <a:extLst>
            <a:ext uri="{FF2B5EF4-FFF2-40B4-BE49-F238E27FC236}">
              <a16:creationId xmlns:a16="http://schemas.microsoft.com/office/drawing/2014/main" id="{7096EF95-003D-48E8-AE31-5F661A271BF7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32" name="Text Box 453">
          <a:extLst>
            <a:ext uri="{FF2B5EF4-FFF2-40B4-BE49-F238E27FC236}">
              <a16:creationId xmlns:a16="http://schemas.microsoft.com/office/drawing/2014/main" id="{9F3B2B9C-8EC2-4577-A7D9-CF6A38D5BE54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33" name="Text Box 453">
          <a:extLst>
            <a:ext uri="{FF2B5EF4-FFF2-40B4-BE49-F238E27FC236}">
              <a16:creationId xmlns:a16="http://schemas.microsoft.com/office/drawing/2014/main" id="{FEDDF140-8F8F-426C-B593-C49745161097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34" name="Text Box 453">
          <a:extLst>
            <a:ext uri="{FF2B5EF4-FFF2-40B4-BE49-F238E27FC236}">
              <a16:creationId xmlns:a16="http://schemas.microsoft.com/office/drawing/2014/main" id="{E6F9ECEF-6ED4-4EF4-A120-8F3284380AA3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35" name="Text Box 453">
          <a:extLst>
            <a:ext uri="{FF2B5EF4-FFF2-40B4-BE49-F238E27FC236}">
              <a16:creationId xmlns:a16="http://schemas.microsoft.com/office/drawing/2014/main" id="{BD64D3D3-9361-41A5-874F-77D708A5C102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36" name="Text Box 453">
          <a:extLst>
            <a:ext uri="{FF2B5EF4-FFF2-40B4-BE49-F238E27FC236}">
              <a16:creationId xmlns:a16="http://schemas.microsoft.com/office/drawing/2014/main" id="{494830C9-285F-4A8F-A1EF-4FDDAD6CA3AB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437" name="Text Box 453">
          <a:extLst>
            <a:ext uri="{FF2B5EF4-FFF2-40B4-BE49-F238E27FC236}">
              <a16:creationId xmlns:a16="http://schemas.microsoft.com/office/drawing/2014/main" id="{558874CC-F1D8-44CE-96FF-F90C4C8C2F1E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38" name="Text Box 453">
          <a:extLst>
            <a:ext uri="{FF2B5EF4-FFF2-40B4-BE49-F238E27FC236}">
              <a16:creationId xmlns:a16="http://schemas.microsoft.com/office/drawing/2014/main" id="{CC5531B8-3D80-4FAA-B4A8-2B868905853E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39" name="Text Box 453">
          <a:extLst>
            <a:ext uri="{FF2B5EF4-FFF2-40B4-BE49-F238E27FC236}">
              <a16:creationId xmlns:a16="http://schemas.microsoft.com/office/drawing/2014/main" id="{0014E386-F978-47DB-8ACC-3D30885C9907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40" name="Text Box 453">
          <a:extLst>
            <a:ext uri="{FF2B5EF4-FFF2-40B4-BE49-F238E27FC236}">
              <a16:creationId xmlns:a16="http://schemas.microsoft.com/office/drawing/2014/main" id="{18C57AE0-575D-43B1-874D-2B69C56DD439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41" name="Text Box 453">
          <a:extLst>
            <a:ext uri="{FF2B5EF4-FFF2-40B4-BE49-F238E27FC236}">
              <a16:creationId xmlns:a16="http://schemas.microsoft.com/office/drawing/2014/main" id="{D23CBE5A-A28E-471A-8F1F-1DCBA0BC1EE4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42" name="Text Box 453">
          <a:extLst>
            <a:ext uri="{FF2B5EF4-FFF2-40B4-BE49-F238E27FC236}">
              <a16:creationId xmlns:a16="http://schemas.microsoft.com/office/drawing/2014/main" id="{B84CDEE4-7A90-4BB0-82BC-7B6D7993CE64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43" name="Text Box 453">
          <a:extLst>
            <a:ext uri="{FF2B5EF4-FFF2-40B4-BE49-F238E27FC236}">
              <a16:creationId xmlns:a16="http://schemas.microsoft.com/office/drawing/2014/main" id="{B47DA8DB-DEF5-4AFB-881C-4AD32C505492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44" name="Text Box 453">
          <a:extLst>
            <a:ext uri="{FF2B5EF4-FFF2-40B4-BE49-F238E27FC236}">
              <a16:creationId xmlns:a16="http://schemas.microsoft.com/office/drawing/2014/main" id="{C5A37BDA-FB69-4945-9864-C91DAE1605AF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45" name="Text Box 453">
          <a:extLst>
            <a:ext uri="{FF2B5EF4-FFF2-40B4-BE49-F238E27FC236}">
              <a16:creationId xmlns:a16="http://schemas.microsoft.com/office/drawing/2014/main" id="{522EF4ED-F94C-4C17-8D31-D2E9F66532E6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46" name="Text Box 453">
          <a:extLst>
            <a:ext uri="{FF2B5EF4-FFF2-40B4-BE49-F238E27FC236}">
              <a16:creationId xmlns:a16="http://schemas.microsoft.com/office/drawing/2014/main" id="{A0A2F661-CA2E-4543-A53B-D8641991EE0C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47" name="Text Box 453">
          <a:extLst>
            <a:ext uri="{FF2B5EF4-FFF2-40B4-BE49-F238E27FC236}">
              <a16:creationId xmlns:a16="http://schemas.microsoft.com/office/drawing/2014/main" id="{BA3DAD15-C7EB-4731-B8D3-2FD06A7A99EB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48" name="Text Box 453">
          <a:extLst>
            <a:ext uri="{FF2B5EF4-FFF2-40B4-BE49-F238E27FC236}">
              <a16:creationId xmlns:a16="http://schemas.microsoft.com/office/drawing/2014/main" id="{7DB8B0D8-EA9B-491A-917C-9AC4C15DB046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49" name="Text Box 453">
          <a:extLst>
            <a:ext uri="{FF2B5EF4-FFF2-40B4-BE49-F238E27FC236}">
              <a16:creationId xmlns:a16="http://schemas.microsoft.com/office/drawing/2014/main" id="{229D71EA-4363-4369-BFC4-FD93E108AE48}"/>
            </a:ext>
          </a:extLst>
        </xdr:cNvPr>
        <xdr:cNvSpPr txBox="1">
          <a:spLocks noChangeArrowheads="1"/>
        </xdr:cNvSpPr>
      </xdr:nvSpPr>
      <xdr:spPr bwMode="auto">
        <a:xfrm>
          <a:off x="744855" y="55313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450" name="Text Box 453">
          <a:extLst>
            <a:ext uri="{FF2B5EF4-FFF2-40B4-BE49-F238E27FC236}">
              <a16:creationId xmlns:a16="http://schemas.microsoft.com/office/drawing/2014/main" id="{B703E2DE-2658-4E3A-BF09-52289604CFE4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51" name="Text Box 453">
          <a:extLst>
            <a:ext uri="{FF2B5EF4-FFF2-40B4-BE49-F238E27FC236}">
              <a16:creationId xmlns:a16="http://schemas.microsoft.com/office/drawing/2014/main" id="{888DC8F0-67BB-4686-8F83-FBD6E43A82DF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52" name="Text Box 453">
          <a:extLst>
            <a:ext uri="{FF2B5EF4-FFF2-40B4-BE49-F238E27FC236}">
              <a16:creationId xmlns:a16="http://schemas.microsoft.com/office/drawing/2014/main" id="{0DFEB5D3-6797-4756-84AE-ECC04F128C80}"/>
            </a:ext>
          </a:extLst>
        </xdr:cNvPr>
        <xdr:cNvSpPr txBox="1">
          <a:spLocks noChangeArrowheads="1"/>
        </xdr:cNvSpPr>
      </xdr:nvSpPr>
      <xdr:spPr bwMode="auto">
        <a:xfrm>
          <a:off x="744855" y="55504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53" name="Text Box 453">
          <a:extLst>
            <a:ext uri="{FF2B5EF4-FFF2-40B4-BE49-F238E27FC236}">
              <a16:creationId xmlns:a16="http://schemas.microsoft.com/office/drawing/2014/main" id="{D7CB887C-CE92-4B88-8D2E-850099A5C749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54" name="Text Box 453">
          <a:extLst>
            <a:ext uri="{FF2B5EF4-FFF2-40B4-BE49-F238E27FC236}">
              <a16:creationId xmlns:a16="http://schemas.microsoft.com/office/drawing/2014/main" id="{20492ED2-9A12-4EB7-8BC8-9682DBA3DB98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55" name="Text Box 453">
          <a:extLst>
            <a:ext uri="{FF2B5EF4-FFF2-40B4-BE49-F238E27FC236}">
              <a16:creationId xmlns:a16="http://schemas.microsoft.com/office/drawing/2014/main" id="{B809674E-7AEC-4411-BE84-B93FB07FCAF5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56" name="Text Box 453">
          <a:extLst>
            <a:ext uri="{FF2B5EF4-FFF2-40B4-BE49-F238E27FC236}">
              <a16:creationId xmlns:a16="http://schemas.microsoft.com/office/drawing/2014/main" id="{875197F4-2EB3-40D2-A182-BDDBBB3DF5C4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57" name="Text Box 453">
          <a:extLst>
            <a:ext uri="{FF2B5EF4-FFF2-40B4-BE49-F238E27FC236}">
              <a16:creationId xmlns:a16="http://schemas.microsoft.com/office/drawing/2014/main" id="{38A5B36F-525C-4B6F-9C47-C93D52144562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58" name="Text Box 453">
          <a:extLst>
            <a:ext uri="{FF2B5EF4-FFF2-40B4-BE49-F238E27FC236}">
              <a16:creationId xmlns:a16="http://schemas.microsoft.com/office/drawing/2014/main" id="{244918D1-8417-4E14-82FC-01FE1D255D6A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59" name="Text Box 453">
          <a:extLst>
            <a:ext uri="{FF2B5EF4-FFF2-40B4-BE49-F238E27FC236}">
              <a16:creationId xmlns:a16="http://schemas.microsoft.com/office/drawing/2014/main" id="{3BA21BF4-201A-491D-9B67-95728C52EB7D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60" name="Text Box 453">
          <a:extLst>
            <a:ext uri="{FF2B5EF4-FFF2-40B4-BE49-F238E27FC236}">
              <a16:creationId xmlns:a16="http://schemas.microsoft.com/office/drawing/2014/main" id="{0C5C3867-E480-4F4D-B2FD-45ECB10076F8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61" name="Text Box 453">
          <a:extLst>
            <a:ext uri="{FF2B5EF4-FFF2-40B4-BE49-F238E27FC236}">
              <a16:creationId xmlns:a16="http://schemas.microsoft.com/office/drawing/2014/main" id="{A0521B13-2B6C-4DB9-83F6-0595381D4E52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62" name="Text Box 453">
          <a:extLst>
            <a:ext uri="{FF2B5EF4-FFF2-40B4-BE49-F238E27FC236}">
              <a16:creationId xmlns:a16="http://schemas.microsoft.com/office/drawing/2014/main" id="{41AF5304-EB70-4BC8-9F0A-BD560437BF5A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63" name="Text Box 453">
          <a:extLst>
            <a:ext uri="{FF2B5EF4-FFF2-40B4-BE49-F238E27FC236}">
              <a16:creationId xmlns:a16="http://schemas.microsoft.com/office/drawing/2014/main" id="{56B6EE75-EAAF-4FF6-B4AF-28A4DD593755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64" name="Text Box 453">
          <a:extLst>
            <a:ext uri="{FF2B5EF4-FFF2-40B4-BE49-F238E27FC236}">
              <a16:creationId xmlns:a16="http://schemas.microsoft.com/office/drawing/2014/main" id="{8E5992B5-807C-4BDD-8AD6-D893C42BA195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465" name="Text Box 453">
          <a:extLst>
            <a:ext uri="{FF2B5EF4-FFF2-40B4-BE49-F238E27FC236}">
              <a16:creationId xmlns:a16="http://schemas.microsoft.com/office/drawing/2014/main" id="{45B377E1-86D5-4646-A32D-78B6D4E8AC95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66" name="Text Box 453">
          <a:extLst>
            <a:ext uri="{FF2B5EF4-FFF2-40B4-BE49-F238E27FC236}">
              <a16:creationId xmlns:a16="http://schemas.microsoft.com/office/drawing/2014/main" id="{FB7DAC29-5DCB-4A7B-A71D-A910F9B6D0E9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67" name="Text Box 453">
          <a:extLst>
            <a:ext uri="{FF2B5EF4-FFF2-40B4-BE49-F238E27FC236}">
              <a16:creationId xmlns:a16="http://schemas.microsoft.com/office/drawing/2014/main" id="{FD3446F7-8624-4F04-B516-FDC77C36D984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68" name="Text Box 453">
          <a:extLst>
            <a:ext uri="{FF2B5EF4-FFF2-40B4-BE49-F238E27FC236}">
              <a16:creationId xmlns:a16="http://schemas.microsoft.com/office/drawing/2014/main" id="{E68395D8-6605-4654-BFCB-FD9CC8FEEC15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69" name="Text Box 453">
          <a:extLst>
            <a:ext uri="{FF2B5EF4-FFF2-40B4-BE49-F238E27FC236}">
              <a16:creationId xmlns:a16="http://schemas.microsoft.com/office/drawing/2014/main" id="{B320FFA0-CD13-477B-890C-98C1B8DEB4D1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70" name="Text Box 453">
          <a:extLst>
            <a:ext uri="{FF2B5EF4-FFF2-40B4-BE49-F238E27FC236}">
              <a16:creationId xmlns:a16="http://schemas.microsoft.com/office/drawing/2014/main" id="{856E0364-AEBA-4B1A-AE9F-3DFBCA9AB710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71" name="Text Box 453">
          <a:extLst>
            <a:ext uri="{FF2B5EF4-FFF2-40B4-BE49-F238E27FC236}">
              <a16:creationId xmlns:a16="http://schemas.microsoft.com/office/drawing/2014/main" id="{E60F4495-4A83-4824-8DDD-9784F7B1A2BF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72" name="Text Box 453">
          <a:extLst>
            <a:ext uri="{FF2B5EF4-FFF2-40B4-BE49-F238E27FC236}">
              <a16:creationId xmlns:a16="http://schemas.microsoft.com/office/drawing/2014/main" id="{8B91ECF6-4006-4F40-815E-6CD3E171E26F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73" name="Text Box 453">
          <a:extLst>
            <a:ext uri="{FF2B5EF4-FFF2-40B4-BE49-F238E27FC236}">
              <a16:creationId xmlns:a16="http://schemas.microsoft.com/office/drawing/2014/main" id="{88FD3F27-95ED-4C24-A796-B91C68927719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74" name="Text Box 453">
          <a:extLst>
            <a:ext uri="{FF2B5EF4-FFF2-40B4-BE49-F238E27FC236}">
              <a16:creationId xmlns:a16="http://schemas.microsoft.com/office/drawing/2014/main" id="{82FE6B8F-162E-499B-BBB4-4555C5E9B30D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75" name="Text Box 453">
          <a:extLst>
            <a:ext uri="{FF2B5EF4-FFF2-40B4-BE49-F238E27FC236}">
              <a16:creationId xmlns:a16="http://schemas.microsoft.com/office/drawing/2014/main" id="{59DE5801-DF94-4BA9-B7B5-0F1E1880A711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76" name="Text Box 453">
          <a:extLst>
            <a:ext uri="{FF2B5EF4-FFF2-40B4-BE49-F238E27FC236}">
              <a16:creationId xmlns:a16="http://schemas.microsoft.com/office/drawing/2014/main" id="{0A9C6D1A-87B3-4E73-AC63-64FFC94E2BFC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77" name="Text Box 453">
          <a:extLst>
            <a:ext uri="{FF2B5EF4-FFF2-40B4-BE49-F238E27FC236}">
              <a16:creationId xmlns:a16="http://schemas.microsoft.com/office/drawing/2014/main" id="{62988448-47D7-45F3-9F6E-31A06B186964}"/>
            </a:ext>
          </a:extLst>
        </xdr:cNvPr>
        <xdr:cNvSpPr txBox="1">
          <a:spLocks noChangeArrowheads="1"/>
        </xdr:cNvSpPr>
      </xdr:nvSpPr>
      <xdr:spPr bwMode="auto">
        <a:xfrm>
          <a:off x="744855" y="55694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478" name="Text Box 453">
          <a:extLst>
            <a:ext uri="{FF2B5EF4-FFF2-40B4-BE49-F238E27FC236}">
              <a16:creationId xmlns:a16="http://schemas.microsoft.com/office/drawing/2014/main" id="{54FB2384-1E30-4807-BCFF-99C45E3E63E6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79" name="Text Box 453">
          <a:extLst>
            <a:ext uri="{FF2B5EF4-FFF2-40B4-BE49-F238E27FC236}">
              <a16:creationId xmlns:a16="http://schemas.microsoft.com/office/drawing/2014/main" id="{1B5887B3-A5D2-4822-BFEF-1CCACF55F7BC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80" name="Text Box 453">
          <a:extLst>
            <a:ext uri="{FF2B5EF4-FFF2-40B4-BE49-F238E27FC236}">
              <a16:creationId xmlns:a16="http://schemas.microsoft.com/office/drawing/2014/main" id="{586B076D-1193-4623-AECD-6CDC24A19EF5}"/>
            </a:ext>
          </a:extLst>
        </xdr:cNvPr>
        <xdr:cNvSpPr txBox="1">
          <a:spLocks noChangeArrowheads="1"/>
        </xdr:cNvSpPr>
      </xdr:nvSpPr>
      <xdr:spPr bwMode="auto">
        <a:xfrm>
          <a:off x="744855" y="55885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81" name="Text Box 453">
          <a:extLst>
            <a:ext uri="{FF2B5EF4-FFF2-40B4-BE49-F238E27FC236}">
              <a16:creationId xmlns:a16="http://schemas.microsoft.com/office/drawing/2014/main" id="{B7E94C23-98D5-4F08-BC14-42C4B566EA64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82" name="Text Box 453">
          <a:extLst>
            <a:ext uri="{FF2B5EF4-FFF2-40B4-BE49-F238E27FC236}">
              <a16:creationId xmlns:a16="http://schemas.microsoft.com/office/drawing/2014/main" id="{CEB58971-AE7E-47A7-A583-F3F9EB9EB210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83" name="Text Box 453">
          <a:extLst>
            <a:ext uri="{FF2B5EF4-FFF2-40B4-BE49-F238E27FC236}">
              <a16:creationId xmlns:a16="http://schemas.microsoft.com/office/drawing/2014/main" id="{76D26084-9503-49F3-AFB8-721DA1FB4B27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84" name="Text Box 453">
          <a:extLst>
            <a:ext uri="{FF2B5EF4-FFF2-40B4-BE49-F238E27FC236}">
              <a16:creationId xmlns:a16="http://schemas.microsoft.com/office/drawing/2014/main" id="{A9AB708C-6329-4D17-8782-C64E7D01360B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85" name="Text Box 453">
          <a:extLst>
            <a:ext uri="{FF2B5EF4-FFF2-40B4-BE49-F238E27FC236}">
              <a16:creationId xmlns:a16="http://schemas.microsoft.com/office/drawing/2014/main" id="{58CBBAAE-5737-418A-AB14-8CC6E8168209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86" name="Text Box 453">
          <a:extLst>
            <a:ext uri="{FF2B5EF4-FFF2-40B4-BE49-F238E27FC236}">
              <a16:creationId xmlns:a16="http://schemas.microsoft.com/office/drawing/2014/main" id="{6DFBCC37-478E-4E2C-B3D1-1B24C32B8176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87" name="Text Box 453">
          <a:extLst>
            <a:ext uri="{FF2B5EF4-FFF2-40B4-BE49-F238E27FC236}">
              <a16:creationId xmlns:a16="http://schemas.microsoft.com/office/drawing/2014/main" id="{0D034B61-6C45-45BB-B3B6-37169C35C805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88" name="Text Box 453">
          <a:extLst>
            <a:ext uri="{FF2B5EF4-FFF2-40B4-BE49-F238E27FC236}">
              <a16:creationId xmlns:a16="http://schemas.microsoft.com/office/drawing/2014/main" id="{77B58519-CF6D-45F3-9DBE-8B207C88CC74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89" name="Text Box 453">
          <a:extLst>
            <a:ext uri="{FF2B5EF4-FFF2-40B4-BE49-F238E27FC236}">
              <a16:creationId xmlns:a16="http://schemas.microsoft.com/office/drawing/2014/main" id="{97332EDC-1218-4D5E-9632-69EFA48D2E87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90" name="Text Box 453">
          <a:extLst>
            <a:ext uri="{FF2B5EF4-FFF2-40B4-BE49-F238E27FC236}">
              <a16:creationId xmlns:a16="http://schemas.microsoft.com/office/drawing/2014/main" id="{2121C329-3439-4F14-BB67-90C301DC3198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91" name="Text Box 453">
          <a:extLst>
            <a:ext uri="{FF2B5EF4-FFF2-40B4-BE49-F238E27FC236}">
              <a16:creationId xmlns:a16="http://schemas.microsoft.com/office/drawing/2014/main" id="{5E2F5B3B-8DCF-4AE1-AD53-6341EF030FBF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92" name="Text Box 453">
          <a:extLst>
            <a:ext uri="{FF2B5EF4-FFF2-40B4-BE49-F238E27FC236}">
              <a16:creationId xmlns:a16="http://schemas.microsoft.com/office/drawing/2014/main" id="{73548D82-0057-4F66-968F-8D96532D8F78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493" name="Text Box 453">
          <a:extLst>
            <a:ext uri="{FF2B5EF4-FFF2-40B4-BE49-F238E27FC236}">
              <a16:creationId xmlns:a16="http://schemas.microsoft.com/office/drawing/2014/main" id="{41761D1C-CD95-40C3-B287-C7F11A14AE76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94" name="Text Box 453">
          <a:extLst>
            <a:ext uri="{FF2B5EF4-FFF2-40B4-BE49-F238E27FC236}">
              <a16:creationId xmlns:a16="http://schemas.microsoft.com/office/drawing/2014/main" id="{869AE237-AB42-411A-A844-EA80547ED8A4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95" name="Text Box 453">
          <a:extLst>
            <a:ext uri="{FF2B5EF4-FFF2-40B4-BE49-F238E27FC236}">
              <a16:creationId xmlns:a16="http://schemas.microsoft.com/office/drawing/2014/main" id="{A3CF43D9-D7DD-4460-8E3C-035DF4E083EC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96" name="Text Box 453">
          <a:extLst>
            <a:ext uri="{FF2B5EF4-FFF2-40B4-BE49-F238E27FC236}">
              <a16:creationId xmlns:a16="http://schemas.microsoft.com/office/drawing/2014/main" id="{ABE7E245-95E9-4B20-B669-2A121B581B6C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97" name="Text Box 453">
          <a:extLst>
            <a:ext uri="{FF2B5EF4-FFF2-40B4-BE49-F238E27FC236}">
              <a16:creationId xmlns:a16="http://schemas.microsoft.com/office/drawing/2014/main" id="{8BC1C036-E753-45E0-87FA-D32426D003FE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98" name="Text Box 453">
          <a:extLst>
            <a:ext uri="{FF2B5EF4-FFF2-40B4-BE49-F238E27FC236}">
              <a16:creationId xmlns:a16="http://schemas.microsoft.com/office/drawing/2014/main" id="{16749935-A8D5-4FBA-82F3-B3A7CD183196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499" name="Text Box 453">
          <a:extLst>
            <a:ext uri="{FF2B5EF4-FFF2-40B4-BE49-F238E27FC236}">
              <a16:creationId xmlns:a16="http://schemas.microsoft.com/office/drawing/2014/main" id="{697AA671-D1B0-4CC5-A345-B73D9196DE58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00" name="Text Box 453">
          <a:extLst>
            <a:ext uri="{FF2B5EF4-FFF2-40B4-BE49-F238E27FC236}">
              <a16:creationId xmlns:a16="http://schemas.microsoft.com/office/drawing/2014/main" id="{0D49269B-D7BD-473E-9013-9E2E08BC0EB9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01" name="Text Box 453">
          <a:extLst>
            <a:ext uri="{FF2B5EF4-FFF2-40B4-BE49-F238E27FC236}">
              <a16:creationId xmlns:a16="http://schemas.microsoft.com/office/drawing/2014/main" id="{108A04E0-E719-4685-B5E3-332E2556398C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02" name="Text Box 453">
          <a:extLst>
            <a:ext uri="{FF2B5EF4-FFF2-40B4-BE49-F238E27FC236}">
              <a16:creationId xmlns:a16="http://schemas.microsoft.com/office/drawing/2014/main" id="{4571B69D-CF34-4CCE-93E0-DB00C55A4E8B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03" name="Text Box 453">
          <a:extLst>
            <a:ext uri="{FF2B5EF4-FFF2-40B4-BE49-F238E27FC236}">
              <a16:creationId xmlns:a16="http://schemas.microsoft.com/office/drawing/2014/main" id="{2333B8A4-BF08-48BB-BAA8-13BD9ACFB856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04" name="Text Box 453">
          <a:extLst>
            <a:ext uri="{FF2B5EF4-FFF2-40B4-BE49-F238E27FC236}">
              <a16:creationId xmlns:a16="http://schemas.microsoft.com/office/drawing/2014/main" id="{6C00203F-14DE-455A-A4C6-B48CFBF5E7B3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05" name="Text Box 453">
          <a:extLst>
            <a:ext uri="{FF2B5EF4-FFF2-40B4-BE49-F238E27FC236}">
              <a16:creationId xmlns:a16="http://schemas.microsoft.com/office/drawing/2014/main" id="{BB8A74CF-6FEA-4B8F-9E37-D7E0AC111DCE}"/>
            </a:ext>
          </a:extLst>
        </xdr:cNvPr>
        <xdr:cNvSpPr txBox="1">
          <a:spLocks noChangeArrowheads="1"/>
        </xdr:cNvSpPr>
      </xdr:nvSpPr>
      <xdr:spPr bwMode="auto">
        <a:xfrm>
          <a:off x="744855" y="56075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06" name="Text Box 453">
          <a:extLst>
            <a:ext uri="{FF2B5EF4-FFF2-40B4-BE49-F238E27FC236}">
              <a16:creationId xmlns:a16="http://schemas.microsoft.com/office/drawing/2014/main" id="{B55869F4-B418-4C1C-BCCC-56DD1428FEBF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07" name="Text Box 453">
          <a:extLst>
            <a:ext uri="{FF2B5EF4-FFF2-40B4-BE49-F238E27FC236}">
              <a16:creationId xmlns:a16="http://schemas.microsoft.com/office/drawing/2014/main" id="{620C8915-1786-464E-AC8A-3887D96131A9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08" name="Text Box 453">
          <a:extLst>
            <a:ext uri="{FF2B5EF4-FFF2-40B4-BE49-F238E27FC236}">
              <a16:creationId xmlns:a16="http://schemas.microsoft.com/office/drawing/2014/main" id="{12BC0DD4-79B8-4B15-AFF1-7627FF8CBCDA}"/>
            </a:ext>
          </a:extLst>
        </xdr:cNvPr>
        <xdr:cNvSpPr txBox="1">
          <a:spLocks noChangeArrowheads="1"/>
        </xdr:cNvSpPr>
      </xdr:nvSpPr>
      <xdr:spPr bwMode="auto">
        <a:xfrm>
          <a:off x="744855" y="56266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09" name="Text Box 453">
          <a:extLst>
            <a:ext uri="{FF2B5EF4-FFF2-40B4-BE49-F238E27FC236}">
              <a16:creationId xmlns:a16="http://schemas.microsoft.com/office/drawing/2014/main" id="{63D5F6F0-7401-463A-A986-21D3AD9F93A0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10" name="Text Box 453">
          <a:extLst>
            <a:ext uri="{FF2B5EF4-FFF2-40B4-BE49-F238E27FC236}">
              <a16:creationId xmlns:a16="http://schemas.microsoft.com/office/drawing/2014/main" id="{8779D6B1-9207-4050-8755-243B9DBBE716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11" name="Text Box 453">
          <a:extLst>
            <a:ext uri="{FF2B5EF4-FFF2-40B4-BE49-F238E27FC236}">
              <a16:creationId xmlns:a16="http://schemas.microsoft.com/office/drawing/2014/main" id="{48CD4847-1171-4921-8478-508012E0EDCF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12" name="Text Box 453">
          <a:extLst>
            <a:ext uri="{FF2B5EF4-FFF2-40B4-BE49-F238E27FC236}">
              <a16:creationId xmlns:a16="http://schemas.microsoft.com/office/drawing/2014/main" id="{E0C107CA-3850-4E93-8EEC-D433DD48ED90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13" name="Text Box 453">
          <a:extLst>
            <a:ext uri="{FF2B5EF4-FFF2-40B4-BE49-F238E27FC236}">
              <a16:creationId xmlns:a16="http://schemas.microsoft.com/office/drawing/2014/main" id="{FD2F6901-8878-44AA-BC9D-697FF12E1BF8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14" name="Text Box 453">
          <a:extLst>
            <a:ext uri="{FF2B5EF4-FFF2-40B4-BE49-F238E27FC236}">
              <a16:creationId xmlns:a16="http://schemas.microsoft.com/office/drawing/2014/main" id="{CE9F492D-DB47-4625-8A25-47EC3477AAFB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15" name="Text Box 453">
          <a:extLst>
            <a:ext uri="{FF2B5EF4-FFF2-40B4-BE49-F238E27FC236}">
              <a16:creationId xmlns:a16="http://schemas.microsoft.com/office/drawing/2014/main" id="{4F783F3C-0F84-4068-8140-51B859363B14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16" name="Text Box 453">
          <a:extLst>
            <a:ext uri="{FF2B5EF4-FFF2-40B4-BE49-F238E27FC236}">
              <a16:creationId xmlns:a16="http://schemas.microsoft.com/office/drawing/2014/main" id="{2B58FEFF-A339-4A54-9058-4AE62291C49D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17" name="Text Box 453">
          <a:extLst>
            <a:ext uri="{FF2B5EF4-FFF2-40B4-BE49-F238E27FC236}">
              <a16:creationId xmlns:a16="http://schemas.microsoft.com/office/drawing/2014/main" id="{454A2EC5-1447-488A-B33A-22926D9134F2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18" name="Text Box 453">
          <a:extLst>
            <a:ext uri="{FF2B5EF4-FFF2-40B4-BE49-F238E27FC236}">
              <a16:creationId xmlns:a16="http://schemas.microsoft.com/office/drawing/2014/main" id="{54F440BF-F1FE-4914-A017-6783537763B6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19" name="Text Box 453">
          <a:extLst>
            <a:ext uri="{FF2B5EF4-FFF2-40B4-BE49-F238E27FC236}">
              <a16:creationId xmlns:a16="http://schemas.microsoft.com/office/drawing/2014/main" id="{519F98E3-FCE1-45AA-A3E2-B4CF42C6F1FF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20" name="Text Box 453">
          <a:extLst>
            <a:ext uri="{FF2B5EF4-FFF2-40B4-BE49-F238E27FC236}">
              <a16:creationId xmlns:a16="http://schemas.microsoft.com/office/drawing/2014/main" id="{4A27619D-E03D-4A1D-97CC-A710B631F93D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21" name="Text Box 453">
          <a:extLst>
            <a:ext uri="{FF2B5EF4-FFF2-40B4-BE49-F238E27FC236}">
              <a16:creationId xmlns:a16="http://schemas.microsoft.com/office/drawing/2014/main" id="{4E49969B-DADC-4456-8B95-5016D816022D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22" name="Text Box 453">
          <a:extLst>
            <a:ext uri="{FF2B5EF4-FFF2-40B4-BE49-F238E27FC236}">
              <a16:creationId xmlns:a16="http://schemas.microsoft.com/office/drawing/2014/main" id="{6AE5D01D-8F19-4ADE-B4D8-548ACB226606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23" name="Text Box 453">
          <a:extLst>
            <a:ext uri="{FF2B5EF4-FFF2-40B4-BE49-F238E27FC236}">
              <a16:creationId xmlns:a16="http://schemas.microsoft.com/office/drawing/2014/main" id="{05607AAD-132A-416E-AF0F-06C8E221E270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24" name="Text Box 453">
          <a:extLst>
            <a:ext uri="{FF2B5EF4-FFF2-40B4-BE49-F238E27FC236}">
              <a16:creationId xmlns:a16="http://schemas.microsoft.com/office/drawing/2014/main" id="{FB5B70EC-4DDB-4591-B0E6-DECEBDC9AAF1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25" name="Text Box 453">
          <a:extLst>
            <a:ext uri="{FF2B5EF4-FFF2-40B4-BE49-F238E27FC236}">
              <a16:creationId xmlns:a16="http://schemas.microsoft.com/office/drawing/2014/main" id="{EF72ED01-8163-442A-9F47-4523F24563AE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26" name="Text Box 453">
          <a:extLst>
            <a:ext uri="{FF2B5EF4-FFF2-40B4-BE49-F238E27FC236}">
              <a16:creationId xmlns:a16="http://schemas.microsoft.com/office/drawing/2014/main" id="{692DD2E3-19BB-420F-876D-6DCBF3DFAAC3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27" name="Text Box 453">
          <a:extLst>
            <a:ext uri="{FF2B5EF4-FFF2-40B4-BE49-F238E27FC236}">
              <a16:creationId xmlns:a16="http://schemas.microsoft.com/office/drawing/2014/main" id="{BC89B405-47B0-4DF8-86B2-823FBC57F2E3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28" name="Text Box 453">
          <a:extLst>
            <a:ext uri="{FF2B5EF4-FFF2-40B4-BE49-F238E27FC236}">
              <a16:creationId xmlns:a16="http://schemas.microsoft.com/office/drawing/2014/main" id="{45A253B8-28EC-471A-A403-7321E699D0F3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29" name="Text Box 453">
          <a:extLst>
            <a:ext uri="{FF2B5EF4-FFF2-40B4-BE49-F238E27FC236}">
              <a16:creationId xmlns:a16="http://schemas.microsoft.com/office/drawing/2014/main" id="{B297473F-0CC7-40D0-B168-B2A116514F12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30" name="Text Box 453">
          <a:extLst>
            <a:ext uri="{FF2B5EF4-FFF2-40B4-BE49-F238E27FC236}">
              <a16:creationId xmlns:a16="http://schemas.microsoft.com/office/drawing/2014/main" id="{16D72BA4-A6B4-4ECA-BABC-64CAFA1B1772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31" name="Text Box 453">
          <a:extLst>
            <a:ext uri="{FF2B5EF4-FFF2-40B4-BE49-F238E27FC236}">
              <a16:creationId xmlns:a16="http://schemas.microsoft.com/office/drawing/2014/main" id="{96EF505A-D14C-4CC5-8343-1F270ED5D9FB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32" name="Text Box 453">
          <a:extLst>
            <a:ext uri="{FF2B5EF4-FFF2-40B4-BE49-F238E27FC236}">
              <a16:creationId xmlns:a16="http://schemas.microsoft.com/office/drawing/2014/main" id="{DBC37425-919E-4528-B7BE-F4059281CC39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33" name="Text Box 453">
          <a:extLst>
            <a:ext uri="{FF2B5EF4-FFF2-40B4-BE49-F238E27FC236}">
              <a16:creationId xmlns:a16="http://schemas.microsoft.com/office/drawing/2014/main" id="{AFCA6BEA-44D3-48E4-866B-0EDC1D8B9087}"/>
            </a:ext>
          </a:extLst>
        </xdr:cNvPr>
        <xdr:cNvSpPr txBox="1">
          <a:spLocks noChangeArrowheads="1"/>
        </xdr:cNvSpPr>
      </xdr:nvSpPr>
      <xdr:spPr bwMode="auto">
        <a:xfrm>
          <a:off x="744855" y="56456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34" name="Text Box 453">
          <a:extLst>
            <a:ext uri="{FF2B5EF4-FFF2-40B4-BE49-F238E27FC236}">
              <a16:creationId xmlns:a16="http://schemas.microsoft.com/office/drawing/2014/main" id="{DD3B3D89-8408-4543-8B51-0C166B17DC0B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35" name="Text Box 453">
          <a:extLst>
            <a:ext uri="{FF2B5EF4-FFF2-40B4-BE49-F238E27FC236}">
              <a16:creationId xmlns:a16="http://schemas.microsoft.com/office/drawing/2014/main" id="{8A6236CB-5E18-4936-BD4B-B96E65822FBC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36" name="Text Box 453">
          <a:extLst>
            <a:ext uri="{FF2B5EF4-FFF2-40B4-BE49-F238E27FC236}">
              <a16:creationId xmlns:a16="http://schemas.microsoft.com/office/drawing/2014/main" id="{6DF89EF0-E0B2-442C-8139-1FA2050A46F2}"/>
            </a:ext>
          </a:extLst>
        </xdr:cNvPr>
        <xdr:cNvSpPr txBox="1">
          <a:spLocks noChangeArrowheads="1"/>
        </xdr:cNvSpPr>
      </xdr:nvSpPr>
      <xdr:spPr bwMode="auto">
        <a:xfrm>
          <a:off x="744855" y="56647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37" name="Text Box 453">
          <a:extLst>
            <a:ext uri="{FF2B5EF4-FFF2-40B4-BE49-F238E27FC236}">
              <a16:creationId xmlns:a16="http://schemas.microsoft.com/office/drawing/2014/main" id="{019DDDDB-9E34-4A12-BDF6-BDE6005AC928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38" name="Text Box 453">
          <a:extLst>
            <a:ext uri="{FF2B5EF4-FFF2-40B4-BE49-F238E27FC236}">
              <a16:creationId xmlns:a16="http://schemas.microsoft.com/office/drawing/2014/main" id="{D666522A-FA0A-46BE-8ACF-E1167D5CF5A6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39" name="Text Box 453">
          <a:extLst>
            <a:ext uri="{FF2B5EF4-FFF2-40B4-BE49-F238E27FC236}">
              <a16:creationId xmlns:a16="http://schemas.microsoft.com/office/drawing/2014/main" id="{76A97637-4706-4ECC-973A-E26B10F3BAC4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40" name="Text Box 453">
          <a:extLst>
            <a:ext uri="{FF2B5EF4-FFF2-40B4-BE49-F238E27FC236}">
              <a16:creationId xmlns:a16="http://schemas.microsoft.com/office/drawing/2014/main" id="{E4DFAD22-A188-402B-9ABB-840FAA0479B1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41" name="Text Box 453">
          <a:extLst>
            <a:ext uri="{FF2B5EF4-FFF2-40B4-BE49-F238E27FC236}">
              <a16:creationId xmlns:a16="http://schemas.microsoft.com/office/drawing/2014/main" id="{49217D91-D317-42AE-884D-D183632FB6C1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42" name="Text Box 453">
          <a:extLst>
            <a:ext uri="{FF2B5EF4-FFF2-40B4-BE49-F238E27FC236}">
              <a16:creationId xmlns:a16="http://schemas.microsoft.com/office/drawing/2014/main" id="{F807F9D9-D02A-4FB0-B33B-D4DA4877FC7A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43" name="Text Box 453">
          <a:extLst>
            <a:ext uri="{FF2B5EF4-FFF2-40B4-BE49-F238E27FC236}">
              <a16:creationId xmlns:a16="http://schemas.microsoft.com/office/drawing/2014/main" id="{16185A95-4539-4672-9966-9463F955AD9F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44" name="Text Box 453">
          <a:extLst>
            <a:ext uri="{FF2B5EF4-FFF2-40B4-BE49-F238E27FC236}">
              <a16:creationId xmlns:a16="http://schemas.microsoft.com/office/drawing/2014/main" id="{8BC7E786-8F3B-4E12-B206-E239F05D2417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45" name="Text Box 453">
          <a:extLst>
            <a:ext uri="{FF2B5EF4-FFF2-40B4-BE49-F238E27FC236}">
              <a16:creationId xmlns:a16="http://schemas.microsoft.com/office/drawing/2014/main" id="{4EDB151E-F216-4FE9-8125-05906E72A6B2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46" name="Text Box 453">
          <a:extLst>
            <a:ext uri="{FF2B5EF4-FFF2-40B4-BE49-F238E27FC236}">
              <a16:creationId xmlns:a16="http://schemas.microsoft.com/office/drawing/2014/main" id="{3801A281-B575-4009-8191-A122AA8EE904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47" name="Text Box 453">
          <a:extLst>
            <a:ext uri="{FF2B5EF4-FFF2-40B4-BE49-F238E27FC236}">
              <a16:creationId xmlns:a16="http://schemas.microsoft.com/office/drawing/2014/main" id="{E6888CCF-7B33-4BC5-9AB2-916AB8D0E8EF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48" name="Text Box 453">
          <a:extLst>
            <a:ext uri="{FF2B5EF4-FFF2-40B4-BE49-F238E27FC236}">
              <a16:creationId xmlns:a16="http://schemas.microsoft.com/office/drawing/2014/main" id="{8E3B3C4C-19A0-4E4F-84F1-470F9D707E4D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49" name="Text Box 453">
          <a:extLst>
            <a:ext uri="{FF2B5EF4-FFF2-40B4-BE49-F238E27FC236}">
              <a16:creationId xmlns:a16="http://schemas.microsoft.com/office/drawing/2014/main" id="{85C1D165-E9BE-4A72-A2B8-39D7C756501A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50" name="Text Box 453">
          <a:extLst>
            <a:ext uri="{FF2B5EF4-FFF2-40B4-BE49-F238E27FC236}">
              <a16:creationId xmlns:a16="http://schemas.microsoft.com/office/drawing/2014/main" id="{7378BAE5-6AC1-42BF-9B81-2AF6578113B9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51" name="Text Box 453">
          <a:extLst>
            <a:ext uri="{FF2B5EF4-FFF2-40B4-BE49-F238E27FC236}">
              <a16:creationId xmlns:a16="http://schemas.microsoft.com/office/drawing/2014/main" id="{689A01C1-A9C0-4159-8F66-4F57CBA7C035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52" name="Text Box 453">
          <a:extLst>
            <a:ext uri="{FF2B5EF4-FFF2-40B4-BE49-F238E27FC236}">
              <a16:creationId xmlns:a16="http://schemas.microsoft.com/office/drawing/2014/main" id="{1AA0A650-0FCA-435D-8A29-965D39104345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53" name="Text Box 453">
          <a:extLst>
            <a:ext uri="{FF2B5EF4-FFF2-40B4-BE49-F238E27FC236}">
              <a16:creationId xmlns:a16="http://schemas.microsoft.com/office/drawing/2014/main" id="{FD0A677E-8DBD-4C57-9176-54E286E14AF1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54" name="Text Box 453">
          <a:extLst>
            <a:ext uri="{FF2B5EF4-FFF2-40B4-BE49-F238E27FC236}">
              <a16:creationId xmlns:a16="http://schemas.microsoft.com/office/drawing/2014/main" id="{E85D9B9E-85EA-4978-81AC-837607C87D9F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55" name="Text Box 453">
          <a:extLst>
            <a:ext uri="{FF2B5EF4-FFF2-40B4-BE49-F238E27FC236}">
              <a16:creationId xmlns:a16="http://schemas.microsoft.com/office/drawing/2014/main" id="{CA17B03B-0F7B-4012-B4D6-0C71E3C74B61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56" name="Text Box 453">
          <a:extLst>
            <a:ext uri="{FF2B5EF4-FFF2-40B4-BE49-F238E27FC236}">
              <a16:creationId xmlns:a16="http://schemas.microsoft.com/office/drawing/2014/main" id="{518EFE57-4691-43D3-A929-4A05771D6BD5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57" name="Text Box 453">
          <a:extLst>
            <a:ext uri="{FF2B5EF4-FFF2-40B4-BE49-F238E27FC236}">
              <a16:creationId xmlns:a16="http://schemas.microsoft.com/office/drawing/2014/main" id="{287377C0-9CC1-48DF-B7B9-5398EE9F3ACB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58" name="Text Box 453">
          <a:extLst>
            <a:ext uri="{FF2B5EF4-FFF2-40B4-BE49-F238E27FC236}">
              <a16:creationId xmlns:a16="http://schemas.microsoft.com/office/drawing/2014/main" id="{5728B441-3EAD-4DEC-969C-2EB69D56F68C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59" name="Text Box 453">
          <a:extLst>
            <a:ext uri="{FF2B5EF4-FFF2-40B4-BE49-F238E27FC236}">
              <a16:creationId xmlns:a16="http://schemas.microsoft.com/office/drawing/2014/main" id="{C597BAAB-09BA-45E6-9FBC-D9DA66B4B6E5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60" name="Text Box 453">
          <a:extLst>
            <a:ext uri="{FF2B5EF4-FFF2-40B4-BE49-F238E27FC236}">
              <a16:creationId xmlns:a16="http://schemas.microsoft.com/office/drawing/2014/main" id="{EBB97615-803C-4A84-BD13-FECF76C1E0F4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61" name="Text Box 453">
          <a:extLst>
            <a:ext uri="{FF2B5EF4-FFF2-40B4-BE49-F238E27FC236}">
              <a16:creationId xmlns:a16="http://schemas.microsoft.com/office/drawing/2014/main" id="{9ED89D74-3E63-4782-A7DB-DC7D2D4859A7}"/>
            </a:ext>
          </a:extLst>
        </xdr:cNvPr>
        <xdr:cNvSpPr txBox="1">
          <a:spLocks noChangeArrowheads="1"/>
        </xdr:cNvSpPr>
      </xdr:nvSpPr>
      <xdr:spPr bwMode="auto">
        <a:xfrm>
          <a:off x="744855" y="56837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62" name="Text Box 453">
          <a:extLst>
            <a:ext uri="{FF2B5EF4-FFF2-40B4-BE49-F238E27FC236}">
              <a16:creationId xmlns:a16="http://schemas.microsoft.com/office/drawing/2014/main" id="{8E1A2152-F1B0-4E62-A22C-C7C50810172A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63" name="Text Box 453">
          <a:extLst>
            <a:ext uri="{FF2B5EF4-FFF2-40B4-BE49-F238E27FC236}">
              <a16:creationId xmlns:a16="http://schemas.microsoft.com/office/drawing/2014/main" id="{DB18982D-756F-4D96-BFCF-6A040F48B42A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564" name="Text Box 453">
          <a:extLst>
            <a:ext uri="{FF2B5EF4-FFF2-40B4-BE49-F238E27FC236}">
              <a16:creationId xmlns:a16="http://schemas.microsoft.com/office/drawing/2014/main" id="{2A826A03-3CA1-4F1C-A60B-8DFE2627DF68}"/>
            </a:ext>
          </a:extLst>
        </xdr:cNvPr>
        <xdr:cNvSpPr txBox="1">
          <a:spLocks noChangeArrowheads="1"/>
        </xdr:cNvSpPr>
      </xdr:nvSpPr>
      <xdr:spPr bwMode="auto">
        <a:xfrm>
          <a:off x="744855" y="570280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65" name="Text Box 453">
          <a:extLst>
            <a:ext uri="{FF2B5EF4-FFF2-40B4-BE49-F238E27FC236}">
              <a16:creationId xmlns:a16="http://schemas.microsoft.com/office/drawing/2014/main" id="{0C992DC8-1A96-47C0-B447-9B7543AC331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66" name="Text Box 453">
          <a:extLst>
            <a:ext uri="{FF2B5EF4-FFF2-40B4-BE49-F238E27FC236}">
              <a16:creationId xmlns:a16="http://schemas.microsoft.com/office/drawing/2014/main" id="{E61AF987-DD98-4C92-B557-C6B42D8BF38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67" name="Text Box 453">
          <a:extLst>
            <a:ext uri="{FF2B5EF4-FFF2-40B4-BE49-F238E27FC236}">
              <a16:creationId xmlns:a16="http://schemas.microsoft.com/office/drawing/2014/main" id="{5A8D2FB5-A3C1-47AE-BBE7-29011367D4A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68" name="Text Box 453">
          <a:extLst>
            <a:ext uri="{FF2B5EF4-FFF2-40B4-BE49-F238E27FC236}">
              <a16:creationId xmlns:a16="http://schemas.microsoft.com/office/drawing/2014/main" id="{7D6D7EA3-F081-4C87-8C4D-5878F44AD68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69" name="Text Box 453">
          <a:extLst>
            <a:ext uri="{FF2B5EF4-FFF2-40B4-BE49-F238E27FC236}">
              <a16:creationId xmlns:a16="http://schemas.microsoft.com/office/drawing/2014/main" id="{796A2FFB-439C-4C4B-86A4-520C4D31872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70" name="Text Box 453">
          <a:extLst>
            <a:ext uri="{FF2B5EF4-FFF2-40B4-BE49-F238E27FC236}">
              <a16:creationId xmlns:a16="http://schemas.microsoft.com/office/drawing/2014/main" id="{709E9543-DE1E-4551-BDB9-6EF0EB509AE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71" name="Text Box 453">
          <a:extLst>
            <a:ext uri="{FF2B5EF4-FFF2-40B4-BE49-F238E27FC236}">
              <a16:creationId xmlns:a16="http://schemas.microsoft.com/office/drawing/2014/main" id="{5E27F0E9-0AB9-4C6B-BA34-529C0902E22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72" name="Text Box 453">
          <a:extLst>
            <a:ext uri="{FF2B5EF4-FFF2-40B4-BE49-F238E27FC236}">
              <a16:creationId xmlns:a16="http://schemas.microsoft.com/office/drawing/2014/main" id="{6D048580-6AC5-4494-A57D-9174E5A6440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73" name="Text Box 453">
          <a:extLst>
            <a:ext uri="{FF2B5EF4-FFF2-40B4-BE49-F238E27FC236}">
              <a16:creationId xmlns:a16="http://schemas.microsoft.com/office/drawing/2014/main" id="{A08F014D-686A-4E27-BC7E-84C726AC9E2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74" name="Text Box 453">
          <a:extLst>
            <a:ext uri="{FF2B5EF4-FFF2-40B4-BE49-F238E27FC236}">
              <a16:creationId xmlns:a16="http://schemas.microsoft.com/office/drawing/2014/main" id="{7B1E1699-3D47-4C55-8610-DCC0642AC45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75" name="Text Box 453">
          <a:extLst>
            <a:ext uri="{FF2B5EF4-FFF2-40B4-BE49-F238E27FC236}">
              <a16:creationId xmlns:a16="http://schemas.microsoft.com/office/drawing/2014/main" id="{C871F777-1CC1-4875-8E77-DBDFB72EC13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76" name="Text Box 453">
          <a:extLst>
            <a:ext uri="{FF2B5EF4-FFF2-40B4-BE49-F238E27FC236}">
              <a16:creationId xmlns:a16="http://schemas.microsoft.com/office/drawing/2014/main" id="{6B05817B-F0BE-43EB-B6F0-0C8CDC7258E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77" name="Text Box 453">
          <a:extLst>
            <a:ext uri="{FF2B5EF4-FFF2-40B4-BE49-F238E27FC236}">
              <a16:creationId xmlns:a16="http://schemas.microsoft.com/office/drawing/2014/main" id="{289894D5-DCC1-42ED-B97B-ABDAB3CD4E4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78" name="Text Box 453">
          <a:extLst>
            <a:ext uri="{FF2B5EF4-FFF2-40B4-BE49-F238E27FC236}">
              <a16:creationId xmlns:a16="http://schemas.microsoft.com/office/drawing/2014/main" id="{14ED35E0-7D70-4495-A9D4-56ED4959762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79" name="Text Box 453">
          <a:extLst>
            <a:ext uri="{FF2B5EF4-FFF2-40B4-BE49-F238E27FC236}">
              <a16:creationId xmlns:a16="http://schemas.microsoft.com/office/drawing/2014/main" id="{CEE0911A-7B27-4321-A88C-1BCEE382ACB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80" name="Text Box 453">
          <a:extLst>
            <a:ext uri="{FF2B5EF4-FFF2-40B4-BE49-F238E27FC236}">
              <a16:creationId xmlns:a16="http://schemas.microsoft.com/office/drawing/2014/main" id="{8D1EC5A6-663B-4DB2-86E0-7B49AD7D3C3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81" name="Text Box 453">
          <a:extLst>
            <a:ext uri="{FF2B5EF4-FFF2-40B4-BE49-F238E27FC236}">
              <a16:creationId xmlns:a16="http://schemas.microsoft.com/office/drawing/2014/main" id="{716EEDB4-F6E7-4758-AFFE-038ADC45CD0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82" name="Text Box 453">
          <a:extLst>
            <a:ext uri="{FF2B5EF4-FFF2-40B4-BE49-F238E27FC236}">
              <a16:creationId xmlns:a16="http://schemas.microsoft.com/office/drawing/2014/main" id="{6D3312F4-A949-42D6-B8FA-980EBD39C8D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83" name="Text Box 453">
          <a:extLst>
            <a:ext uri="{FF2B5EF4-FFF2-40B4-BE49-F238E27FC236}">
              <a16:creationId xmlns:a16="http://schemas.microsoft.com/office/drawing/2014/main" id="{D4770C1C-8952-4A4D-9237-399EE959556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84" name="Text Box 453">
          <a:extLst>
            <a:ext uri="{FF2B5EF4-FFF2-40B4-BE49-F238E27FC236}">
              <a16:creationId xmlns:a16="http://schemas.microsoft.com/office/drawing/2014/main" id="{3747F554-ED97-40E2-8E9A-F33E4A58962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85" name="Text Box 453">
          <a:extLst>
            <a:ext uri="{FF2B5EF4-FFF2-40B4-BE49-F238E27FC236}">
              <a16:creationId xmlns:a16="http://schemas.microsoft.com/office/drawing/2014/main" id="{1E4E6D0E-B5AD-4467-AD31-5997E0002EF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86" name="Text Box 453">
          <a:extLst>
            <a:ext uri="{FF2B5EF4-FFF2-40B4-BE49-F238E27FC236}">
              <a16:creationId xmlns:a16="http://schemas.microsoft.com/office/drawing/2014/main" id="{A7C9207E-1D06-4C46-A093-9D1906CE320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87" name="Text Box 453">
          <a:extLst>
            <a:ext uri="{FF2B5EF4-FFF2-40B4-BE49-F238E27FC236}">
              <a16:creationId xmlns:a16="http://schemas.microsoft.com/office/drawing/2014/main" id="{869BD21A-47A8-428E-B474-7F0F490EECB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88" name="Text Box 453">
          <a:extLst>
            <a:ext uri="{FF2B5EF4-FFF2-40B4-BE49-F238E27FC236}">
              <a16:creationId xmlns:a16="http://schemas.microsoft.com/office/drawing/2014/main" id="{2C58C936-1F56-4EE7-A843-40845A34F7C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89" name="Text Box 453">
          <a:extLst>
            <a:ext uri="{FF2B5EF4-FFF2-40B4-BE49-F238E27FC236}">
              <a16:creationId xmlns:a16="http://schemas.microsoft.com/office/drawing/2014/main" id="{3BAD2ED1-9D28-4467-A0B1-C0A4A28B63F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90" name="Text Box 453">
          <a:extLst>
            <a:ext uri="{FF2B5EF4-FFF2-40B4-BE49-F238E27FC236}">
              <a16:creationId xmlns:a16="http://schemas.microsoft.com/office/drawing/2014/main" id="{77A7A602-CCAD-43B0-AAB4-2DA3E0DBF3C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91" name="Text Box 453">
          <a:extLst>
            <a:ext uri="{FF2B5EF4-FFF2-40B4-BE49-F238E27FC236}">
              <a16:creationId xmlns:a16="http://schemas.microsoft.com/office/drawing/2014/main" id="{561F80E3-EDC6-4EA7-AE9D-C9C3CE3C4E3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92" name="Text Box 453">
          <a:extLst>
            <a:ext uri="{FF2B5EF4-FFF2-40B4-BE49-F238E27FC236}">
              <a16:creationId xmlns:a16="http://schemas.microsoft.com/office/drawing/2014/main" id="{3753CFA2-F9E9-42CE-9D16-D3A0F7E6F8D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93" name="Text Box 453">
          <a:extLst>
            <a:ext uri="{FF2B5EF4-FFF2-40B4-BE49-F238E27FC236}">
              <a16:creationId xmlns:a16="http://schemas.microsoft.com/office/drawing/2014/main" id="{807096C1-2F6D-4A11-8C70-57121619F7F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94" name="Text Box 453">
          <a:extLst>
            <a:ext uri="{FF2B5EF4-FFF2-40B4-BE49-F238E27FC236}">
              <a16:creationId xmlns:a16="http://schemas.microsoft.com/office/drawing/2014/main" id="{3824C1D4-79C3-4B76-B7FE-85DC21D3A58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95" name="Text Box 453">
          <a:extLst>
            <a:ext uri="{FF2B5EF4-FFF2-40B4-BE49-F238E27FC236}">
              <a16:creationId xmlns:a16="http://schemas.microsoft.com/office/drawing/2014/main" id="{A48EDEEA-4991-45D9-8E89-B47B872BC49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96" name="Text Box 453">
          <a:extLst>
            <a:ext uri="{FF2B5EF4-FFF2-40B4-BE49-F238E27FC236}">
              <a16:creationId xmlns:a16="http://schemas.microsoft.com/office/drawing/2014/main" id="{04320444-1BBC-4B69-95D0-80FC22E038F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97" name="Text Box 453">
          <a:extLst>
            <a:ext uri="{FF2B5EF4-FFF2-40B4-BE49-F238E27FC236}">
              <a16:creationId xmlns:a16="http://schemas.microsoft.com/office/drawing/2014/main" id="{523AAE46-1DB4-43F0-8500-F4AD09E50C3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98" name="Text Box 453">
          <a:extLst>
            <a:ext uri="{FF2B5EF4-FFF2-40B4-BE49-F238E27FC236}">
              <a16:creationId xmlns:a16="http://schemas.microsoft.com/office/drawing/2014/main" id="{8A0D8C3E-0D59-440F-8314-7E030FB1FDB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599" name="Text Box 453">
          <a:extLst>
            <a:ext uri="{FF2B5EF4-FFF2-40B4-BE49-F238E27FC236}">
              <a16:creationId xmlns:a16="http://schemas.microsoft.com/office/drawing/2014/main" id="{3273D9C7-6513-4C41-B5B7-1049C7C541E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00" name="Text Box 453">
          <a:extLst>
            <a:ext uri="{FF2B5EF4-FFF2-40B4-BE49-F238E27FC236}">
              <a16:creationId xmlns:a16="http://schemas.microsoft.com/office/drawing/2014/main" id="{29808639-E2A2-4D72-A450-40BD2BBFF31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01" name="Text Box 453">
          <a:extLst>
            <a:ext uri="{FF2B5EF4-FFF2-40B4-BE49-F238E27FC236}">
              <a16:creationId xmlns:a16="http://schemas.microsoft.com/office/drawing/2014/main" id="{9B3B67AB-6B16-4C00-A937-FA939251057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02" name="Text Box 453">
          <a:extLst>
            <a:ext uri="{FF2B5EF4-FFF2-40B4-BE49-F238E27FC236}">
              <a16:creationId xmlns:a16="http://schemas.microsoft.com/office/drawing/2014/main" id="{D1B71F8E-C15C-47AD-892E-880E9B41FBE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03" name="Text Box 453">
          <a:extLst>
            <a:ext uri="{FF2B5EF4-FFF2-40B4-BE49-F238E27FC236}">
              <a16:creationId xmlns:a16="http://schemas.microsoft.com/office/drawing/2014/main" id="{70431E24-DE16-4DF0-BCFE-D00C0CC2A10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04" name="Text Box 453">
          <a:extLst>
            <a:ext uri="{FF2B5EF4-FFF2-40B4-BE49-F238E27FC236}">
              <a16:creationId xmlns:a16="http://schemas.microsoft.com/office/drawing/2014/main" id="{627E4284-BD1D-4823-B636-A2FEABA8C87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05" name="Text Box 453">
          <a:extLst>
            <a:ext uri="{FF2B5EF4-FFF2-40B4-BE49-F238E27FC236}">
              <a16:creationId xmlns:a16="http://schemas.microsoft.com/office/drawing/2014/main" id="{CE5E85B7-3735-429E-A16C-89812FD95E8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06" name="Text Box 453">
          <a:extLst>
            <a:ext uri="{FF2B5EF4-FFF2-40B4-BE49-F238E27FC236}">
              <a16:creationId xmlns:a16="http://schemas.microsoft.com/office/drawing/2014/main" id="{B6FCD99A-A854-48FB-8005-77B78ADDE37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07" name="Text Box 453">
          <a:extLst>
            <a:ext uri="{FF2B5EF4-FFF2-40B4-BE49-F238E27FC236}">
              <a16:creationId xmlns:a16="http://schemas.microsoft.com/office/drawing/2014/main" id="{E00BB78C-1E75-4E61-BCD7-26AC209DAA3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08" name="Text Box 453">
          <a:extLst>
            <a:ext uri="{FF2B5EF4-FFF2-40B4-BE49-F238E27FC236}">
              <a16:creationId xmlns:a16="http://schemas.microsoft.com/office/drawing/2014/main" id="{ACB3B160-C9A3-4C71-8AAA-3C1937BF7E3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09" name="Text Box 453">
          <a:extLst>
            <a:ext uri="{FF2B5EF4-FFF2-40B4-BE49-F238E27FC236}">
              <a16:creationId xmlns:a16="http://schemas.microsoft.com/office/drawing/2014/main" id="{F9438F6D-22D8-4075-805C-FB3A8E088C7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10" name="Text Box 453">
          <a:extLst>
            <a:ext uri="{FF2B5EF4-FFF2-40B4-BE49-F238E27FC236}">
              <a16:creationId xmlns:a16="http://schemas.microsoft.com/office/drawing/2014/main" id="{32B17988-2804-4989-94AC-69EACF2BA2D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11" name="Text Box 453">
          <a:extLst>
            <a:ext uri="{FF2B5EF4-FFF2-40B4-BE49-F238E27FC236}">
              <a16:creationId xmlns:a16="http://schemas.microsoft.com/office/drawing/2014/main" id="{6421EF7E-B7FE-4E9D-AC36-0E96F77924E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12" name="Text Box 453">
          <a:extLst>
            <a:ext uri="{FF2B5EF4-FFF2-40B4-BE49-F238E27FC236}">
              <a16:creationId xmlns:a16="http://schemas.microsoft.com/office/drawing/2014/main" id="{ABF54F3F-47C2-4B61-8E31-89D4B6CABF6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13" name="Text Box 453">
          <a:extLst>
            <a:ext uri="{FF2B5EF4-FFF2-40B4-BE49-F238E27FC236}">
              <a16:creationId xmlns:a16="http://schemas.microsoft.com/office/drawing/2014/main" id="{900098A8-B9BB-477A-BEF0-2F45C9E5F72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14" name="Text Box 453">
          <a:extLst>
            <a:ext uri="{FF2B5EF4-FFF2-40B4-BE49-F238E27FC236}">
              <a16:creationId xmlns:a16="http://schemas.microsoft.com/office/drawing/2014/main" id="{D92CEB75-CB53-40E5-9743-59283F0F7D4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15" name="Text Box 453">
          <a:extLst>
            <a:ext uri="{FF2B5EF4-FFF2-40B4-BE49-F238E27FC236}">
              <a16:creationId xmlns:a16="http://schemas.microsoft.com/office/drawing/2014/main" id="{9D60F713-5C54-4FFE-AF66-AAD1078E468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16" name="Text Box 453">
          <a:extLst>
            <a:ext uri="{FF2B5EF4-FFF2-40B4-BE49-F238E27FC236}">
              <a16:creationId xmlns:a16="http://schemas.microsoft.com/office/drawing/2014/main" id="{585314AF-F0F6-42DD-B600-CA304B2BE60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17" name="Text Box 453">
          <a:extLst>
            <a:ext uri="{FF2B5EF4-FFF2-40B4-BE49-F238E27FC236}">
              <a16:creationId xmlns:a16="http://schemas.microsoft.com/office/drawing/2014/main" id="{E7FB13E3-BF1D-46A9-89EB-06393F2389D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18" name="Text Box 453">
          <a:extLst>
            <a:ext uri="{FF2B5EF4-FFF2-40B4-BE49-F238E27FC236}">
              <a16:creationId xmlns:a16="http://schemas.microsoft.com/office/drawing/2014/main" id="{6861923A-1444-449B-816E-446EAFA35D5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19" name="Text Box 453">
          <a:extLst>
            <a:ext uri="{FF2B5EF4-FFF2-40B4-BE49-F238E27FC236}">
              <a16:creationId xmlns:a16="http://schemas.microsoft.com/office/drawing/2014/main" id="{60101209-61B3-4EEC-9A14-555E14A166F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20" name="Text Box 453">
          <a:extLst>
            <a:ext uri="{FF2B5EF4-FFF2-40B4-BE49-F238E27FC236}">
              <a16:creationId xmlns:a16="http://schemas.microsoft.com/office/drawing/2014/main" id="{691E428F-2CDA-457A-928B-1C8E07D53DA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21" name="Text Box 453">
          <a:extLst>
            <a:ext uri="{FF2B5EF4-FFF2-40B4-BE49-F238E27FC236}">
              <a16:creationId xmlns:a16="http://schemas.microsoft.com/office/drawing/2014/main" id="{8F707B5E-2511-4074-9FC4-A736243F8CC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22" name="Text Box 453">
          <a:extLst>
            <a:ext uri="{FF2B5EF4-FFF2-40B4-BE49-F238E27FC236}">
              <a16:creationId xmlns:a16="http://schemas.microsoft.com/office/drawing/2014/main" id="{AB44CB08-10ED-4EA8-A90E-2AFB4F10800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23" name="Text Box 453">
          <a:extLst>
            <a:ext uri="{FF2B5EF4-FFF2-40B4-BE49-F238E27FC236}">
              <a16:creationId xmlns:a16="http://schemas.microsoft.com/office/drawing/2014/main" id="{922816CD-1848-4F5F-8642-608FF3F4777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24" name="Text Box 453">
          <a:extLst>
            <a:ext uri="{FF2B5EF4-FFF2-40B4-BE49-F238E27FC236}">
              <a16:creationId xmlns:a16="http://schemas.microsoft.com/office/drawing/2014/main" id="{19C5367D-C205-4125-B7D9-6E7C47C0B04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25" name="Text Box 453">
          <a:extLst>
            <a:ext uri="{FF2B5EF4-FFF2-40B4-BE49-F238E27FC236}">
              <a16:creationId xmlns:a16="http://schemas.microsoft.com/office/drawing/2014/main" id="{1E9D0AE6-721A-41C8-9686-19906776CC2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26" name="Text Box 453">
          <a:extLst>
            <a:ext uri="{FF2B5EF4-FFF2-40B4-BE49-F238E27FC236}">
              <a16:creationId xmlns:a16="http://schemas.microsoft.com/office/drawing/2014/main" id="{364D15FC-A9CA-4207-BB19-60126C6A243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27" name="Text Box 453">
          <a:extLst>
            <a:ext uri="{FF2B5EF4-FFF2-40B4-BE49-F238E27FC236}">
              <a16:creationId xmlns:a16="http://schemas.microsoft.com/office/drawing/2014/main" id="{9391DE69-5B2A-407B-A38E-6BFEFEA20A6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28" name="Text Box 453">
          <a:extLst>
            <a:ext uri="{FF2B5EF4-FFF2-40B4-BE49-F238E27FC236}">
              <a16:creationId xmlns:a16="http://schemas.microsoft.com/office/drawing/2014/main" id="{CA7A8342-BF7D-4C27-9B85-B420A2CAB58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29" name="Text Box 453">
          <a:extLst>
            <a:ext uri="{FF2B5EF4-FFF2-40B4-BE49-F238E27FC236}">
              <a16:creationId xmlns:a16="http://schemas.microsoft.com/office/drawing/2014/main" id="{AD62ED60-0791-49F3-9714-8636EBA3D31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30" name="Text Box 453">
          <a:extLst>
            <a:ext uri="{FF2B5EF4-FFF2-40B4-BE49-F238E27FC236}">
              <a16:creationId xmlns:a16="http://schemas.microsoft.com/office/drawing/2014/main" id="{E18CF2C7-40A4-444C-9464-69CFC17B2BD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31" name="Text Box 453">
          <a:extLst>
            <a:ext uri="{FF2B5EF4-FFF2-40B4-BE49-F238E27FC236}">
              <a16:creationId xmlns:a16="http://schemas.microsoft.com/office/drawing/2014/main" id="{F57BFB8D-F011-482A-9394-018D3435780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32" name="Text Box 453">
          <a:extLst>
            <a:ext uri="{FF2B5EF4-FFF2-40B4-BE49-F238E27FC236}">
              <a16:creationId xmlns:a16="http://schemas.microsoft.com/office/drawing/2014/main" id="{2C6E7325-34DF-4F17-B786-43F7FB297D0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33" name="Text Box 453">
          <a:extLst>
            <a:ext uri="{FF2B5EF4-FFF2-40B4-BE49-F238E27FC236}">
              <a16:creationId xmlns:a16="http://schemas.microsoft.com/office/drawing/2014/main" id="{6853E3A7-7354-42A5-9A69-188D8D3EA4F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34" name="Text Box 453">
          <a:extLst>
            <a:ext uri="{FF2B5EF4-FFF2-40B4-BE49-F238E27FC236}">
              <a16:creationId xmlns:a16="http://schemas.microsoft.com/office/drawing/2014/main" id="{1A9E02A7-5DB4-409D-9AF0-37A699D635E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35" name="Text Box 453">
          <a:extLst>
            <a:ext uri="{FF2B5EF4-FFF2-40B4-BE49-F238E27FC236}">
              <a16:creationId xmlns:a16="http://schemas.microsoft.com/office/drawing/2014/main" id="{55FF3C6E-53CC-4878-AA5E-6C6E13A1609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36" name="Text Box 453">
          <a:extLst>
            <a:ext uri="{FF2B5EF4-FFF2-40B4-BE49-F238E27FC236}">
              <a16:creationId xmlns:a16="http://schemas.microsoft.com/office/drawing/2014/main" id="{837B40C6-56B9-432B-9275-F5A63A7F6ED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37" name="Text Box 453">
          <a:extLst>
            <a:ext uri="{FF2B5EF4-FFF2-40B4-BE49-F238E27FC236}">
              <a16:creationId xmlns:a16="http://schemas.microsoft.com/office/drawing/2014/main" id="{D1E5B539-50F8-4FDF-8774-CC8268BD859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38" name="Text Box 453">
          <a:extLst>
            <a:ext uri="{FF2B5EF4-FFF2-40B4-BE49-F238E27FC236}">
              <a16:creationId xmlns:a16="http://schemas.microsoft.com/office/drawing/2014/main" id="{09570AF7-26F6-4143-8144-35F49AFFB5D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39" name="Text Box 453">
          <a:extLst>
            <a:ext uri="{FF2B5EF4-FFF2-40B4-BE49-F238E27FC236}">
              <a16:creationId xmlns:a16="http://schemas.microsoft.com/office/drawing/2014/main" id="{184C0AF3-76E1-476E-A7C8-1D24B7CEB16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40" name="Text Box 453">
          <a:extLst>
            <a:ext uri="{FF2B5EF4-FFF2-40B4-BE49-F238E27FC236}">
              <a16:creationId xmlns:a16="http://schemas.microsoft.com/office/drawing/2014/main" id="{4EA6304E-318C-4EE7-82DB-11F077ECCCF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41" name="Text Box 453">
          <a:extLst>
            <a:ext uri="{FF2B5EF4-FFF2-40B4-BE49-F238E27FC236}">
              <a16:creationId xmlns:a16="http://schemas.microsoft.com/office/drawing/2014/main" id="{985F2FDB-F956-446B-BF93-A46E2A617DC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42" name="Text Box 453">
          <a:extLst>
            <a:ext uri="{FF2B5EF4-FFF2-40B4-BE49-F238E27FC236}">
              <a16:creationId xmlns:a16="http://schemas.microsoft.com/office/drawing/2014/main" id="{578147AA-6080-4C17-93C1-015263F0705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43" name="Text Box 453">
          <a:extLst>
            <a:ext uri="{FF2B5EF4-FFF2-40B4-BE49-F238E27FC236}">
              <a16:creationId xmlns:a16="http://schemas.microsoft.com/office/drawing/2014/main" id="{723E258A-25CB-4BD2-BFB4-AA138083F2B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44" name="Text Box 453">
          <a:extLst>
            <a:ext uri="{FF2B5EF4-FFF2-40B4-BE49-F238E27FC236}">
              <a16:creationId xmlns:a16="http://schemas.microsoft.com/office/drawing/2014/main" id="{C5482AE5-8B9A-489C-96FF-DA6D576B43B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45" name="Text Box 453">
          <a:extLst>
            <a:ext uri="{FF2B5EF4-FFF2-40B4-BE49-F238E27FC236}">
              <a16:creationId xmlns:a16="http://schemas.microsoft.com/office/drawing/2014/main" id="{CF01E841-F591-4F46-BD5E-A848E89FB24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46" name="Text Box 453">
          <a:extLst>
            <a:ext uri="{FF2B5EF4-FFF2-40B4-BE49-F238E27FC236}">
              <a16:creationId xmlns:a16="http://schemas.microsoft.com/office/drawing/2014/main" id="{A2195241-8A79-46AB-A9E3-B52A53230EC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47" name="Text Box 453">
          <a:extLst>
            <a:ext uri="{FF2B5EF4-FFF2-40B4-BE49-F238E27FC236}">
              <a16:creationId xmlns:a16="http://schemas.microsoft.com/office/drawing/2014/main" id="{852C9111-A521-4710-AEB8-20B3221F049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48" name="Text Box 453">
          <a:extLst>
            <a:ext uri="{FF2B5EF4-FFF2-40B4-BE49-F238E27FC236}">
              <a16:creationId xmlns:a16="http://schemas.microsoft.com/office/drawing/2014/main" id="{0249D542-F28D-4387-9770-BEBCE2280A4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49" name="Text Box 453">
          <a:extLst>
            <a:ext uri="{FF2B5EF4-FFF2-40B4-BE49-F238E27FC236}">
              <a16:creationId xmlns:a16="http://schemas.microsoft.com/office/drawing/2014/main" id="{D11ADF3E-DA68-4C73-AA57-9B1AB0FF8BA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50" name="Text Box 453">
          <a:extLst>
            <a:ext uri="{FF2B5EF4-FFF2-40B4-BE49-F238E27FC236}">
              <a16:creationId xmlns:a16="http://schemas.microsoft.com/office/drawing/2014/main" id="{72324EE9-9848-4E11-83E0-2FD1AE1EE4A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51" name="Text Box 453">
          <a:extLst>
            <a:ext uri="{FF2B5EF4-FFF2-40B4-BE49-F238E27FC236}">
              <a16:creationId xmlns:a16="http://schemas.microsoft.com/office/drawing/2014/main" id="{706470B6-2C61-496B-95B5-314A44D4B4A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52" name="Text Box 453">
          <a:extLst>
            <a:ext uri="{FF2B5EF4-FFF2-40B4-BE49-F238E27FC236}">
              <a16:creationId xmlns:a16="http://schemas.microsoft.com/office/drawing/2014/main" id="{7D0C64D7-ED25-4F17-9955-819FDEC57E8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53" name="Text Box 453">
          <a:extLst>
            <a:ext uri="{FF2B5EF4-FFF2-40B4-BE49-F238E27FC236}">
              <a16:creationId xmlns:a16="http://schemas.microsoft.com/office/drawing/2014/main" id="{B04290B4-D22B-4252-957C-B3F54C29713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54" name="Text Box 453">
          <a:extLst>
            <a:ext uri="{FF2B5EF4-FFF2-40B4-BE49-F238E27FC236}">
              <a16:creationId xmlns:a16="http://schemas.microsoft.com/office/drawing/2014/main" id="{9BA60922-7612-42D7-9C18-3690E831094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55" name="Text Box 453">
          <a:extLst>
            <a:ext uri="{FF2B5EF4-FFF2-40B4-BE49-F238E27FC236}">
              <a16:creationId xmlns:a16="http://schemas.microsoft.com/office/drawing/2014/main" id="{1DE1229A-5708-4EDB-B151-CB62650EB85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56" name="Text Box 453">
          <a:extLst>
            <a:ext uri="{FF2B5EF4-FFF2-40B4-BE49-F238E27FC236}">
              <a16:creationId xmlns:a16="http://schemas.microsoft.com/office/drawing/2014/main" id="{81A34027-8092-4B80-9344-D12FEAD047B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57" name="Text Box 453">
          <a:extLst>
            <a:ext uri="{FF2B5EF4-FFF2-40B4-BE49-F238E27FC236}">
              <a16:creationId xmlns:a16="http://schemas.microsoft.com/office/drawing/2014/main" id="{5C6FFA66-0CAC-45F4-92F7-DEE61932253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58" name="Text Box 453">
          <a:extLst>
            <a:ext uri="{FF2B5EF4-FFF2-40B4-BE49-F238E27FC236}">
              <a16:creationId xmlns:a16="http://schemas.microsoft.com/office/drawing/2014/main" id="{3013AF02-A889-4AC1-AF90-69D17B2CD97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59" name="Text Box 453">
          <a:extLst>
            <a:ext uri="{FF2B5EF4-FFF2-40B4-BE49-F238E27FC236}">
              <a16:creationId xmlns:a16="http://schemas.microsoft.com/office/drawing/2014/main" id="{817BDE4E-BD66-4AB0-8557-39D03908878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60" name="Text Box 453">
          <a:extLst>
            <a:ext uri="{FF2B5EF4-FFF2-40B4-BE49-F238E27FC236}">
              <a16:creationId xmlns:a16="http://schemas.microsoft.com/office/drawing/2014/main" id="{D499BC5F-F4D8-45D6-94B5-814B0040328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61" name="Text Box 453">
          <a:extLst>
            <a:ext uri="{FF2B5EF4-FFF2-40B4-BE49-F238E27FC236}">
              <a16:creationId xmlns:a16="http://schemas.microsoft.com/office/drawing/2014/main" id="{81232649-2814-407B-B0F6-FF702E9F5FE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62" name="Text Box 453">
          <a:extLst>
            <a:ext uri="{FF2B5EF4-FFF2-40B4-BE49-F238E27FC236}">
              <a16:creationId xmlns:a16="http://schemas.microsoft.com/office/drawing/2014/main" id="{23A1949D-C58C-4967-BC7B-1FA8F199E36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63" name="Text Box 453">
          <a:extLst>
            <a:ext uri="{FF2B5EF4-FFF2-40B4-BE49-F238E27FC236}">
              <a16:creationId xmlns:a16="http://schemas.microsoft.com/office/drawing/2014/main" id="{A16331AD-3F14-4ADE-A552-3F47C6F27D7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64" name="Text Box 453">
          <a:extLst>
            <a:ext uri="{FF2B5EF4-FFF2-40B4-BE49-F238E27FC236}">
              <a16:creationId xmlns:a16="http://schemas.microsoft.com/office/drawing/2014/main" id="{C6C912B2-ABBE-47A2-9D70-A4525F041EB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65" name="Text Box 453">
          <a:extLst>
            <a:ext uri="{FF2B5EF4-FFF2-40B4-BE49-F238E27FC236}">
              <a16:creationId xmlns:a16="http://schemas.microsoft.com/office/drawing/2014/main" id="{C25C94DB-844C-4AD3-95C5-20DF65D65AB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66" name="Text Box 453">
          <a:extLst>
            <a:ext uri="{FF2B5EF4-FFF2-40B4-BE49-F238E27FC236}">
              <a16:creationId xmlns:a16="http://schemas.microsoft.com/office/drawing/2014/main" id="{85E832F3-657F-4B39-81D6-C20BBA5FD4E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67" name="Text Box 453">
          <a:extLst>
            <a:ext uri="{FF2B5EF4-FFF2-40B4-BE49-F238E27FC236}">
              <a16:creationId xmlns:a16="http://schemas.microsoft.com/office/drawing/2014/main" id="{4B31A6C5-B713-4657-A311-2466CC8B8B3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68" name="Text Box 453">
          <a:extLst>
            <a:ext uri="{FF2B5EF4-FFF2-40B4-BE49-F238E27FC236}">
              <a16:creationId xmlns:a16="http://schemas.microsoft.com/office/drawing/2014/main" id="{1FE6512E-BE98-43E2-AC72-E92761A3A5A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69" name="Text Box 453">
          <a:extLst>
            <a:ext uri="{FF2B5EF4-FFF2-40B4-BE49-F238E27FC236}">
              <a16:creationId xmlns:a16="http://schemas.microsoft.com/office/drawing/2014/main" id="{2BF8549E-A760-4E1D-B7D7-80079D45445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70" name="Text Box 453">
          <a:extLst>
            <a:ext uri="{FF2B5EF4-FFF2-40B4-BE49-F238E27FC236}">
              <a16:creationId xmlns:a16="http://schemas.microsoft.com/office/drawing/2014/main" id="{30267E73-881C-40C8-BB06-C41577D7ED4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71" name="Text Box 453">
          <a:extLst>
            <a:ext uri="{FF2B5EF4-FFF2-40B4-BE49-F238E27FC236}">
              <a16:creationId xmlns:a16="http://schemas.microsoft.com/office/drawing/2014/main" id="{B592D2EF-D7A5-46E6-B1DB-6481F757E91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72" name="Text Box 453">
          <a:extLst>
            <a:ext uri="{FF2B5EF4-FFF2-40B4-BE49-F238E27FC236}">
              <a16:creationId xmlns:a16="http://schemas.microsoft.com/office/drawing/2014/main" id="{D125DEC5-9716-4436-8A60-73EBE2DBC12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73" name="Text Box 453">
          <a:extLst>
            <a:ext uri="{FF2B5EF4-FFF2-40B4-BE49-F238E27FC236}">
              <a16:creationId xmlns:a16="http://schemas.microsoft.com/office/drawing/2014/main" id="{5BB674C0-3351-4678-BD35-91D04DB48E4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74" name="Text Box 453">
          <a:extLst>
            <a:ext uri="{FF2B5EF4-FFF2-40B4-BE49-F238E27FC236}">
              <a16:creationId xmlns:a16="http://schemas.microsoft.com/office/drawing/2014/main" id="{173F7561-DEAC-46AD-834E-2740EB5B971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75" name="Text Box 453">
          <a:extLst>
            <a:ext uri="{FF2B5EF4-FFF2-40B4-BE49-F238E27FC236}">
              <a16:creationId xmlns:a16="http://schemas.microsoft.com/office/drawing/2014/main" id="{4C654B47-DB14-4967-9AE6-D87B6AF5534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76" name="Text Box 453">
          <a:extLst>
            <a:ext uri="{FF2B5EF4-FFF2-40B4-BE49-F238E27FC236}">
              <a16:creationId xmlns:a16="http://schemas.microsoft.com/office/drawing/2014/main" id="{0782B3F1-8A49-49C7-B326-8761571D655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77" name="Text Box 453">
          <a:extLst>
            <a:ext uri="{FF2B5EF4-FFF2-40B4-BE49-F238E27FC236}">
              <a16:creationId xmlns:a16="http://schemas.microsoft.com/office/drawing/2014/main" id="{1CBE6DDD-C164-47F4-B5FF-E3DE140A24A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78" name="Text Box 453">
          <a:extLst>
            <a:ext uri="{FF2B5EF4-FFF2-40B4-BE49-F238E27FC236}">
              <a16:creationId xmlns:a16="http://schemas.microsoft.com/office/drawing/2014/main" id="{B38C6D04-D6EF-48CA-98F7-C28C40DEE6F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79" name="Text Box 453">
          <a:extLst>
            <a:ext uri="{FF2B5EF4-FFF2-40B4-BE49-F238E27FC236}">
              <a16:creationId xmlns:a16="http://schemas.microsoft.com/office/drawing/2014/main" id="{2F6ABFDC-DC07-41C2-BFBA-0AFCE71EC3E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80" name="Text Box 453">
          <a:extLst>
            <a:ext uri="{FF2B5EF4-FFF2-40B4-BE49-F238E27FC236}">
              <a16:creationId xmlns:a16="http://schemas.microsoft.com/office/drawing/2014/main" id="{53D4379D-0EEB-44E0-B51B-594DC9FB803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81" name="Text Box 453">
          <a:extLst>
            <a:ext uri="{FF2B5EF4-FFF2-40B4-BE49-F238E27FC236}">
              <a16:creationId xmlns:a16="http://schemas.microsoft.com/office/drawing/2014/main" id="{4F483CA4-5082-4E4C-8A55-256245B41AD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82" name="Text Box 453">
          <a:extLst>
            <a:ext uri="{FF2B5EF4-FFF2-40B4-BE49-F238E27FC236}">
              <a16:creationId xmlns:a16="http://schemas.microsoft.com/office/drawing/2014/main" id="{3B31F7EF-CF62-4208-B2C6-999B190E947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83" name="Text Box 453">
          <a:extLst>
            <a:ext uri="{FF2B5EF4-FFF2-40B4-BE49-F238E27FC236}">
              <a16:creationId xmlns:a16="http://schemas.microsoft.com/office/drawing/2014/main" id="{D9AD2B8E-D1BB-4620-9DBE-98B7ECE86AC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84" name="Text Box 453">
          <a:extLst>
            <a:ext uri="{FF2B5EF4-FFF2-40B4-BE49-F238E27FC236}">
              <a16:creationId xmlns:a16="http://schemas.microsoft.com/office/drawing/2014/main" id="{934C7FED-52C3-4930-A1AD-9B5F69D2B36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85" name="Text Box 453">
          <a:extLst>
            <a:ext uri="{FF2B5EF4-FFF2-40B4-BE49-F238E27FC236}">
              <a16:creationId xmlns:a16="http://schemas.microsoft.com/office/drawing/2014/main" id="{7A5524D6-EC56-473D-9A3B-19AD8CE931A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86" name="Text Box 453">
          <a:extLst>
            <a:ext uri="{FF2B5EF4-FFF2-40B4-BE49-F238E27FC236}">
              <a16:creationId xmlns:a16="http://schemas.microsoft.com/office/drawing/2014/main" id="{9DA9A32C-BB75-473E-BFBD-6181E0B37C5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87" name="Text Box 453">
          <a:extLst>
            <a:ext uri="{FF2B5EF4-FFF2-40B4-BE49-F238E27FC236}">
              <a16:creationId xmlns:a16="http://schemas.microsoft.com/office/drawing/2014/main" id="{047052D6-EB24-4D07-B8F2-8CE9BABFB7D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88" name="Text Box 453">
          <a:extLst>
            <a:ext uri="{FF2B5EF4-FFF2-40B4-BE49-F238E27FC236}">
              <a16:creationId xmlns:a16="http://schemas.microsoft.com/office/drawing/2014/main" id="{6D79232D-6841-49D9-BFEA-D373C2D08EC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89" name="Text Box 453">
          <a:extLst>
            <a:ext uri="{FF2B5EF4-FFF2-40B4-BE49-F238E27FC236}">
              <a16:creationId xmlns:a16="http://schemas.microsoft.com/office/drawing/2014/main" id="{130B7513-38C7-4FDC-B718-5E30766DAEE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90" name="Text Box 453">
          <a:extLst>
            <a:ext uri="{FF2B5EF4-FFF2-40B4-BE49-F238E27FC236}">
              <a16:creationId xmlns:a16="http://schemas.microsoft.com/office/drawing/2014/main" id="{33E46220-08F7-42D4-AACA-6E50B58EA92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91" name="Text Box 453">
          <a:extLst>
            <a:ext uri="{FF2B5EF4-FFF2-40B4-BE49-F238E27FC236}">
              <a16:creationId xmlns:a16="http://schemas.microsoft.com/office/drawing/2014/main" id="{1D4470C8-9BC7-4DBB-BC69-7801AC0AC6C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92" name="Text Box 453">
          <a:extLst>
            <a:ext uri="{FF2B5EF4-FFF2-40B4-BE49-F238E27FC236}">
              <a16:creationId xmlns:a16="http://schemas.microsoft.com/office/drawing/2014/main" id="{3C88E0B3-D6D2-486D-889D-33EE335317D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93" name="Text Box 453">
          <a:extLst>
            <a:ext uri="{FF2B5EF4-FFF2-40B4-BE49-F238E27FC236}">
              <a16:creationId xmlns:a16="http://schemas.microsoft.com/office/drawing/2014/main" id="{C6F6C5FE-DDEF-4A7B-8EFC-2063FA6360D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94" name="Text Box 453">
          <a:extLst>
            <a:ext uri="{FF2B5EF4-FFF2-40B4-BE49-F238E27FC236}">
              <a16:creationId xmlns:a16="http://schemas.microsoft.com/office/drawing/2014/main" id="{F62F8C31-9812-489A-997E-60DFEC81751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95" name="Text Box 453">
          <a:extLst>
            <a:ext uri="{FF2B5EF4-FFF2-40B4-BE49-F238E27FC236}">
              <a16:creationId xmlns:a16="http://schemas.microsoft.com/office/drawing/2014/main" id="{0521ECE4-3104-47A5-93E2-0C43C893773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96" name="Text Box 453">
          <a:extLst>
            <a:ext uri="{FF2B5EF4-FFF2-40B4-BE49-F238E27FC236}">
              <a16:creationId xmlns:a16="http://schemas.microsoft.com/office/drawing/2014/main" id="{51686909-0DF8-4AC7-B165-F6F57894FA5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97" name="Text Box 453">
          <a:extLst>
            <a:ext uri="{FF2B5EF4-FFF2-40B4-BE49-F238E27FC236}">
              <a16:creationId xmlns:a16="http://schemas.microsoft.com/office/drawing/2014/main" id="{3B2356E9-9E90-42BD-BF12-DD739723CBB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98" name="Text Box 453">
          <a:extLst>
            <a:ext uri="{FF2B5EF4-FFF2-40B4-BE49-F238E27FC236}">
              <a16:creationId xmlns:a16="http://schemas.microsoft.com/office/drawing/2014/main" id="{761A96AC-2F4E-4062-B6C0-F88BC76F7F1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699" name="Text Box 453">
          <a:extLst>
            <a:ext uri="{FF2B5EF4-FFF2-40B4-BE49-F238E27FC236}">
              <a16:creationId xmlns:a16="http://schemas.microsoft.com/office/drawing/2014/main" id="{346A0C29-8134-489A-ADB1-7756E4A34E0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00" name="Text Box 453">
          <a:extLst>
            <a:ext uri="{FF2B5EF4-FFF2-40B4-BE49-F238E27FC236}">
              <a16:creationId xmlns:a16="http://schemas.microsoft.com/office/drawing/2014/main" id="{0BF0123D-046B-4F32-B2CF-D15A737874A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01" name="Text Box 453">
          <a:extLst>
            <a:ext uri="{FF2B5EF4-FFF2-40B4-BE49-F238E27FC236}">
              <a16:creationId xmlns:a16="http://schemas.microsoft.com/office/drawing/2014/main" id="{0FB4F887-7384-4501-AC47-A4529305AB5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02" name="Text Box 453">
          <a:extLst>
            <a:ext uri="{FF2B5EF4-FFF2-40B4-BE49-F238E27FC236}">
              <a16:creationId xmlns:a16="http://schemas.microsoft.com/office/drawing/2014/main" id="{A9EE29D4-C51D-4B53-80D7-E13C14E1C4F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03" name="Text Box 453">
          <a:extLst>
            <a:ext uri="{FF2B5EF4-FFF2-40B4-BE49-F238E27FC236}">
              <a16:creationId xmlns:a16="http://schemas.microsoft.com/office/drawing/2014/main" id="{3ADC875D-0C8C-481D-956E-9099C45BBDB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04" name="Text Box 453">
          <a:extLst>
            <a:ext uri="{FF2B5EF4-FFF2-40B4-BE49-F238E27FC236}">
              <a16:creationId xmlns:a16="http://schemas.microsoft.com/office/drawing/2014/main" id="{4860EF06-BA5D-4EB7-AF7D-7737CC07C2D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05" name="Text Box 453">
          <a:extLst>
            <a:ext uri="{FF2B5EF4-FFF2-40B4-BE49-F238E27FC236}">
              <a16:creationId xmlns:a16="http://schemas.microsoft.com/office/drawing/2014/main" id="{87DB3AB6-28F0-4C76-B5AA-408893EC1D9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06" name="Text Box 453">
          <a:extLst>
            <a:ext uri="{FF2B5EF4-FFF2-40B4-BE49-F238E27FC236}">
              <a16:creationId xmlns:a16="http://schemas.microsoft.com/office/drawing/2014/main" id="{83B6F800-04DD-4582-A33F-3B7BB14D3D2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07" name="Text Box 453">
          <a:extLst>
            <a:ext uri="{FF2B5EF4-FFF2-40B4-BE49-F238E27FC236}">
              <a16:creationId xmlns:a16="http://schemas.microsoft.com/office/drawing/2014/main" id="{50BA20B7-73A1-49F0-981E-5A7FA606359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08" name="Text Box 453">
          <a:extLst>
            <a:ext uri="{FF2B5EF4-FFF2-40B4-BE49-F238E27FC236}">
              <a16:creationId xmlns:a16="http://schemas.microsoft.com/office/drawing/2014/main" id="{422FE379-C8BE-4EAC-964C-19963DBDB5D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09" name="Text Box 453">
          <a:extLst>
            <a:ext uri="{FF2B5EF4-FFF2-40B4-BE49-F238E27FC236}">
              <a16:creationId xmlns:a16="http://schemas.microsoft.com/office/drawing/2014/main" id="{55590E72-F783-4202-B062-AF768B53C73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10" name="Text Box 453">
          <a:extLst>
            <a:ext uri="{FF2B5EF4-FFF2-40B4-BE49-F238E27FC236}">
              <a16:creationId xmlns:a16="http://schemas.microsoft.com/office/drawing/2014/main" id="{BF6451C7-728C-4336-8509-53243B167E0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11" name="Text Box 453">
          <a:extLst>
            <a:ext uri="{FF2B5EF4-FFF2-40B4-BE49-F238E27FC236}">
              <a16:creationId xmlns:a16="http://schemas.microsoft.com/office/drawing/2014/main" id="{FD0ED3A0-2803-45ED-8816-12BF20981B7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12" name="Text Box 453">
          <a:extLst>
            <a:ext uri="{FF2B5EF4-FFF2-40B4-BE49-F238E27FC236}">
              <a16:creationId xmlns:a16="http://schemas.microsoft.com/office/drawing/2014/main" id="{13F06D07-0AF8-42CA-82A8-FD8874A8CFB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13" name="Text Box 453">
          <a:extLst>
            <a:ext uri="{FF2B5EF4-FFF2-40B4-BE49-F238E27FC236}">
              <a16:creationId xmlns:a16="http://schemas.microsoft.com/office/drawing/2014/main" id="{F55163C9-0922-466B-A56B-EF201C3E9BC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14" name="Text Box 453">
          <a:extLst>
            <a:ext uri="{FF2B5EF4-FFF2-40B4-BE49-F238E27FC236}">
              <a16:creationId xmlns:a16="http://schemas.microsoft.com/office/drawing/2014/main" id="{1C93E655-2F65-4EA0-8001-750101E7C64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15" name="Text Box 453">
          <a:extLst>
            <a:ext uri="{FF2B5EF4-FFF2-40B4-BE49-F238E27FC236}">
              <a16:creationId xmlns:a16="http://schemas.microsoft.com/office/drawing/2014/main" id="{5FDAA1EB-68D9-44C7-ADE8-5AEE0E99E42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16" name="Text Box 453">
          <a:extLst>
            <a:ext uri="{FF2B5EF4-FFF2-40B4-BE49-F238E27FC236}">
              <a16:creationId xmlns:a16="http://schemas.microsoft.com/office/drawing/2014/main" id="{A0A673D6-745A-4827-9BBC-4D86B92EAF2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17" name="Text Box 453">
          <a:extLst>
            <a:ext uri="{FF2B5EF4-FFF2-40B4-BE49-F238E27FC236}">
              <a16:creationId xmlns:a16="http://schemas.microsoft.com/office/drawing/2014/main" id="{54A11CFC-FE71-4533-BF6D-5CC45250AAC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18" name="Text Box 453">
          <a:extLst>
            <a:ext uri="{FF2B5EF4-FFF2-40B4-BE49-F238E27FC236}">
              <a16:creationId xmlns:a16="http://schemas.microsoft.com/office/drawing/2014/main" id="{A5DCB28C-4902-44D5-9A1F-2B9B9E12356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19" name="Text Box 453">
          <a:extLst>
            <a:ext uri="{FF2B5EF4-FFF2-40B4-BE49-F238E27FC236}">
              <a16:creationId xmlns:a16="http://schemas.microsoft.com/office/drawing/2014/main" id="{1B2741E6-EC64-4732-8B9D-C373E12BA07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20" name="Text Box 453">
          <a:extLst>
            <a:ext uri="{FF2B5EF4-FFF2-40B4-BE49-F238E27FC236}">
              <a16:creationId xmlns:a16="http://schemas.microsoft.com/office/drawing/2014/main" id="{6334280B-0AF8-4508-9239-028DEEC1584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21" name="Text Box 453">
          <a:extLst>
            <a:ext uri="{FF2B5EF4-FFF2-40B4-BE49-F238E27FC236}">
              <a16:creationId xmlns:a16="http://schemas.microsoft.com/office/drawing/2014/main" id="{C0A8972B-A567-48EA-AF88-0C33A1D1C7D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22" name="Text Box 453">
          <a:extLst>
            <a:ext uri="{FF2B5EF4-FFF2-40B4-BE49-F238E27FC236}">
              <a16:creationId xmlns:a16="http://schemas.microsoft.com/office/drawing/2014/main" id="{5E63A65C-2EFD-4150-8F35-71A068A8112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23" name="Text Box 453">
          <a:extLst>
            <a:ext uri="{FF2B5EF4-FFF2-40B4-BE49-F238E27FC236}">
              <a16:creationId xmlns:a16="http://schemas.microsoft.com/office/drawing/2014/main" id="{4E34E0FD-EAF2-439F-B4BF-934361ED9F5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24" name="Text Box 453">
          <a:extLst>
            <a:ext uri="{FF2B5EF4-FFF2-40B4-BE49-F238E27FC236}">
              <a16:creationId xmlns:a16="http://schemas.microsoft.com/office/drawing/2014/main" id="{90F0C368-521D-4773-A7EE-2A24713860C2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25" name="Text Box 453">
          <a:extLst>
            <a:ext uri="{FF2B5EF4-FFF2-40B4-BE49-F238E27FC236}">
              <a16:creationId xmlns:a16="http://schemas.microsoft.com/office/drawing/2014/main" id="{E185DFB5-EBAC-457B-8102-315765F8AC6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26" name="Text Box 453">
          <a:extLst>
            <a:ext uri="{FF2B5EF4-FFF2-40B4-BE49-F238E27FC236}">
              <a16:creationId xmlns:a16="http://schemas.microsoft.com/office/drawing/2014/main" id="{70EE3673-C672-4C12-B01B-A6CB713123A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27" name="Text Box 453">
          <a:extLst>
            <a:ext uri="{FF2B5EF4-FFF2-40B4-BE49-F238E27FC236}">
              <a16:creationId xmlns:a16="http://schemas.microsoft.com/office/drawing/2014/main" id="{39824C50-7D16-41C4-B57C-7C94CACDF2F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28" name="Text Box 453">
          <a:extLst>
            <a:ext uri="{FF2B5EF4-FFF2-40B4-BE49-F238E27FC236}">
              <a16:creationId xmlns:a16="http://schemas.microsoft.com/office/drawing/2014/main" id="{A7C92468-D814-4548-8B4B-FB3BC6D226A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29" name="Text Box 453">
          <a:extLst>
            <a:ext uri="{FF2B5EF4-FFF2-40B4-BE49-F238E27FC236}">
              <a16:creationId xmlns:a16="http://schemas.microsoft.com/office/drawing/2014/main" id="{6A4F6351-2F35-4062-83B1-632B8A088D3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30" name="Text Box 453">
          <a:extLst>
            <a:ext uri="{FF2B5EF4-FFF2-40B4-BE49-F238E27FC236}">
              <a16:creationId xmlns:a16="http://schemas.microsoft.com/office/drawing/2014/main" id="{F18E26E9-7CFB-4648-9803-A308067C8F0E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31" name="Text Box 453">
          <a:extLst>
            <a:ext uri="{FF2B5EF4-FFF2-40B4-BE49-F238E27FC236}">
              <a16:creationId xmlns:a16="http://schemas.microsoft.com/office/drawing/2014/main" id="{44E96B47-4516-4C30-AC01-C698F018ED2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32" name="Text Box 453">
          <a:extLst>
            <a:ext uri="{FF2B5EF4-FFF2-40B4-BE49-F238E27FC236}">
              <a16:creationId xmlns:a16="http://schemas.microsoft.com/office/drawing/2014/main" id="{C7478815-6020-4375-9038-78415C79D5D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33" name="Text Box 453">
          <a:extLst>
            <a:ext uri="{FF2B5EF4-FFF2-40B4-BE49-F238E27FC236}">
              <a16:creationId xmlns:a16="http://schemas.microsoft.com/office/drawing/2014/main" id="{F98328BB-872A-4B5F-879F-BDF5660A9E3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34" name="Text Box 453">
          <a:extLst>
            <a:ext uri="{FF2B5EF4-FFF2-40B4-BE49-F238E27FC236}">
              <a16:creationId xmlns:a16="http://schemas.microsoft.com/office/drawing/2014/main" id="{14628B15-1AD5-41E4-937D-7BFF39A9C76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35" name="Text Box 453">
          <a:extLst>
            <a:ext uri="{FF2B5EF4-FFF2-40B4-BE49-F238E27FC236}">
              <a16:creationId xmlns:a16="http://schemas.microsoft.com/office/drawing/2014/main" id="{1106100D-1261-4DFE-A889-001CD4FA79D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36" name="Text Box 453">
          <a:extLst>
            <a:ext uri="{FF2B5EF4-FFF2-40B4-BE49-F238E27FC236}">
              <a16:creationId xmlns:a16="http://schemas.microsoft.com/office/drawing/2014/main" id="{F80F49DD-623B-47E2-8870-B02E28EEBDC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37" name="Text Box 453">
          <a:extLst>
            <a:ext uri="{FF2B5EF4-FFF2-40B4-BE49-F238E27FC236}">
              <a16:creationId xmlns:a16="http://schemas.microsoft.com/office/drawing/2014/main" id="{5BF0F590-A214-4F79-92BA-1B5B9A04A0BD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38" name="Text Box 453">
          <a:extLst>
            <a:ext uri="{FF2B5EF4-FFF2-40B4-BE49-F238E27FC236}">
              <a16:creationId xmlns:a16="http://schemas.microsoft.com/office/drawing/2014/main" id="{37B158D8-03D7-48E0-A2CC-C845FF9EC5C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39" name="Text Box 453">
          <a:extLst>
            <a:ext uri="{FF2B5EF4-FFF2-40B4-BE49-F238E27FC236}">
              <a16:creationId xmlns:a16="http://schemas.microsoft.com/office/drawing/2014/main" id="{8819DCD0-1379-44B4-945F-BFC0EA43C18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40" name="Text Box 453">
          <a:extLst>
            <a:ext uri="{FF2B5EF4-FFF2-40B4-BE49-F238E27FC236}">
              <a16:creationId xmlns:a16="http://schemas.microsoft.com/office/drawing/2014/main" id="{026291C9-475E-4002-AD2C-4DA663099D03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41" name="Text Box 453">
          <a:extLst>
            <a:ext uri="{FF2B5EF4-FFF2-40B4-BE49-F238E27FC236}">
              <a16:creationId xmlns:a16="http://schemas.microsoft.com/office/drawing/2014/main" id="{02950136-B778-4E1B-8EA0-B305D5B8FDE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42" name="Text Box 453">
          <a:extLst>
            <a:ext uri="{FF2B5EF4-FFF2-40B4-BE49-F238E27FC236}">
              <a16:creationId xmlns:a16="http://schemas.microsoft.com/office/drawing/2014/main" id="{3839417F-E6F7-41A0-A358-127F806D82D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43" name="Text Box 453">
          <a:extLst>
            <a:ext uri="{FF2B5EF4-FFF2-40B4-BE49-F238E27FC236}">
              <a16:creationId xmlns:a16="http://schemas.microsoft.com/office/drawing/2014/main" id="{14EB76C1-6480-4FC7-8352-458FBA0A719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44" name="Text Box 453">
          <a:extLst>
            <a:ext uri="{FF2B5EF4-FFF2-40B4-BE49-F238E27FC236}">
              <a16:creationId xmlns:a16="http://schemas.microsoft.com/office/drawing/2014/main" id="{D843BE9E-000F-41E6-B0C5-2D7DFEC684A7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45" name="Text Box 453">
          <a:extLst>
            <a:ext uri="{FF2B5EF4-FFF2-40B4-BE49-F238E27FC236}">
              <a16:creationId xmlns:a16="http://schemas.microsoft.com/office/drawing/2014/main" id="{29AF49E3-15FB-4833-A466-E5EE1416851C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46" name="Text Box 453">
          <a:extLst>
            <a:ext uri="{FF2B5EF4-FFF2-40B4-BE49-F238E27FC236}">
              <a16:creationId xmlns:a16="http://schemas.microsoft.com/office/drawing/2014/main" id="{170950BD-E2AE-46AD-B03D-B14B4B16243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47" name="Text Box 453">
          <a:extLst>
            <a:ext uri="{FF2B5EF4-FFF2-40B4-BE49-F238E27FC236}">
              <a16:creationId xmlns:a16="http://schemas.microsoft.com/office/drawing/2014/main" id="{E67C567C-AA80-4DC7-A285-8E7B55EC72E5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48" name="Text Box 453">
          <a:extLst>
            <a:ext uri="{FF2B5EF4-FFF2-40B4-BE49-F238E27FC236}">
              <a16:creationId xmlns:a16="http://schemas.microsoft.com/office/drawing/2014/main" id="{4EA51D98-917B-4C08-9C4B-368DCACDAC7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49" name="Text Box 453">
          <a:extLst>
            <a:ext uri="{FF2B5EF4-FFF2-40B4-BE49-F238E27FC236}">
              <a16:creationId xmlns:a16="http://schemas.microsoft.com/office/drawing/2014/main" id="{03007699-F937-448A-8175-36D717E6BEC0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50" name="Text Box 453">
          <a:extLst>
            <a:ext uri="{FF2B5EF4-FFF2-40B4-BE49-F238E27FC236}">
              <a16:creationId xmlns:a16="http://schemas.microsoft.com/office/drawing/2014/main" id="{310AAB4B-A0C9-4038-8C11-CF22795F9FE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51" name="Text Box 453">
          <a:extLst>
            <a:ext uri="{FF2B5EF4-FFF2-40B4-BE49-F238E27FC236}">
              <a16:creationId xmlns:a16="http://schemas.microsoft.com/office/drawing/2014/main" id="{3F5D2A75-F9A1-4C2A-813F-CD8C0B8251F9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52" name="Text Box 453">
          <a:extLst>
            <a:ext uri="{FF2B5EF4-FFF2-40B4-BE49-F238E27FC236}">
              <a16:creationId xmlns:a16="http://schemas.microsoft.com/office/drawing/2014/main" id="{8D02C5DA-68CE-4201-92D3-2B0057B721E8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53" name="Text Box 453">
          <a:extLst>
            <a:ext uri="{FF2B5EF4-FFF2-40B4-BE49-F238E27FC236}">
              <a16:creationId xmlns:a16="http://schemas.microsoft.com/office/drawing/2014/main" id="{A5AB7F80-8A84-4D79-98D9-6C319C1C5A54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54" name="Text Box 453">
          <a:extLst>
            <a:ext uri="{FF2B5EF4-FFF2-40B4-BE49-F238E27FC236}">
              <a16:creationId xmlns:a16="http://schemas.microsoft.com/office/drawing/2014/main" id="{04D1C0E2-D7AB-469B-A955-9461D758CD4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55" name="Text Box 453">
          <a:extLst>
            <a:ext uri="{FF2B5EF4-FFF2-40B4-BE49-F238E27FC236}">
              <a16:creationId xmlns:a16="http://schemas.microsoft.com/office/drawing/2014/main" id="{AB1BC67D-6650-43E5-9643-6D15FF2ABC91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56" name="Text Box 453">
          <a:extLst>
            <a:ext uri="{FF2B5EF4-FFF2-40B4-BE49-F238E27FC236}">
              <a16:creationId xmlns:a16="http://schemas.microsoft.com/office/drawing/2014/main" id="{FB650C75-C9E1-4810-9E6E-F6D90A30562F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57" name="Text Box 453">
          <a:extLst>
            <a:ext uri="{FF2B5EF4-FFF2-40B4-BE49-F238E27FC236}">
              <a16:creationId xmlns:a16="http://schemas.microsoft.com/office/drawing/2014/main" id="{86EDD4E4-03AA-4316-B8F4-3F28B7ABCFEA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58" name="Text Box 453">
          <a:extLst>
            <a:ext uri="{FF2B5EF4-FFF2-40B4-BE49-F238E27FC236}">
              <a16:creationId xmlns:a16="http://schemas.microsoft.com/office/drawing/2014/main" id="{FAA141A8-0524-44E0-BAE1-956FCB139B1B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59" name="Text Box 453">
          <a:extLst>
            <a:ext uri="{FF2B5EF4-FFF2-40B4-BE49-F238E27FC236}">
              <a16:creationId xmlns:a16="http://schemas.microsoft.com/office/drawing/2014/main" id="{9BB339BE-373A-4536-9BA1-2D70438ABC06}"/>
            </a:ext>
          </a:extLst>
        </xdr:cNvPr>
        <xdr:cNvSpPr txBox="1">
          <a:spLocks noChangeArrowheads="1"/>
        </xdr:cNvSpPr>
      </xdr:nvSpPr>
      <xdr:spPr bwMode="auto">
        <a:xfrm>
          <a:off x="744855" y="5759958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33654</xdr:colOff>
      <xdr:row>28</xdr:row>
      <xdr:rowOff>0</xdr:rowOff>
    </xdr:from>
    <xdr:ext cx="114300" cy="28575"/>
    <xdr:sp macro="" textlink="">
      <xdr:nvSpPr>
        <xdr:cNvPr id="1760" name="Text Box 453">
          <a:extLst>
            <a:ext uri="{FF2B5EF4-FFF2-40B4-BE49-F238E27FC236}">
              <a16:creationId xmlns:a16="http://schemas.microsoft.com/office/drawing/2014/main" id="{C2359443-9761-4811-AD24-5C63EB1B0891}"/>
            </a:ext>
          </a:extLst>
        </xdr:cNvPr>
        <xdr:cNvSpPr txBox="1">
          <a:spLocks noChangeArrowheads="1"/>
        </xdr:cNvSpPr>
      </xdr:nvSpPr>
      <xdr:spPr bwMode="auto">
        <a:xfrm>
          <a:off x="780414" y="3228170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61" name="Text Box 453">
          <a:extLst>
            <a:ext uri="{FF2B5EF4-FFF2-40B4-BE49-F238E27FC236}">
              <a16:creationId xmlns:a16="http://schemas.microsoft.com/office/drawing/2014/main" id="{30742504-9D4A-495F-8640-7CF925487E8D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62" name="Text Box 453">
          <a:extLst>
            <a:ext uri="{FF2B5EF4-FFF2-40B4-BE49-F238E27FC236}">
              <a16:creationId xmlns:a16="http://schemas.microsoft.com/office/drawing/2014/main" id="{FC0A30F9-2986-4225-A4CF-FF964E62EC39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63" name="Text Box 453">
          <a:extLst>
            <a:ext uri="{FF2B5EF4-FFF2-40B4-BE49-F238E27FC236}">
              <a16:creationId xmlns:a16="http://schemas.microsoft.com/office/drawing/2014/main" id="{3C16CF3A-34B3-4461-91BF-5C439A358431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64" name="Text Box 453">
          <a:extLst>
            <a:ext uri="{FF2B5EF4-FFF2-40B4-BE49-F238E27FC236}">
              <a16:creationId xmlns:a16="http://schemas.microsoft.com/office/drawing/2014/main" id="{EE2B8913-0783-4DE8-B824-949666DE0034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28</xdr:row>
      <xdr:rowOff>0</xdr:rowOff>
    </xdr:from>
    <xdr:ext cx="114300" cy="28575"/>
    <xdr:sp macro="" textlink="">
      <xdr:nvSpPr>
        <xdr:cNvPr id="1765" name="Text Box 453">
          <a:extLst>
            <a:ext uri="{FF2B5EF4-FFF2-40B4-BE49-F238E27FC236}">
              <a16:creationId xmlns:a16="http://schemas.microsoft.com/office/drawing/2014/main" id="{61A80001-EE05-4B89-B9FE-52D1E53DE136}"/>
            </a:ext>
          </a:extLst>
        </xdr:cNvPr>
        <xdr:cNvSpPr txBox="1">
          <a:spLocks noChangeArrowheads="1"/>
        </xdr:cNvSpPr>
      </xdr:nvSpPr>
      <xdr:spPr bwMode="auto">
        <a:xfrm>
          <a:off x="747395" y="3226477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66" name="Text Box 453">
          <a:extLst>
            <a:ext uri="{FF2B5EF4-FFF2-40B4-BE49-F238E27FC236}">
              <a16:creationId xmlns:a16="http://schemas.microsoft.com/office/drawing/2014/main" id="{F70EB57C-4C0A-440D-A994-F68BFC590082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67" name="Text Box 453">
          <a:extLst>
            <a:ext uri="{FF2B5EF4-FFF2-40B4-BE49-F238E27FC236}">
              <a16:creationId xmlns:a16="http://schemas.microsoft.com/office/drawing/2014/main" id="{BF851482-E750-4AF3-809F-9BDE53A0E882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68" name="Text Box 453">
          <a:extLst>
            <a:ext uri="{FF2B5EF4-FFF2-40B4-BE49-F238E27FC236}">
              <a16:creationId xmlns:a16="http://schemas.microsoft.com/office/drawing/2014/main" id="{C7789097-5386-4CAA-AA5A-24C2FAF286E5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69" name="Text Box 453">
          <a:extLst>
            <a:ext uri="{FF2B5EF4-FFF2-40B4-BE49-F238E27FC236}">
              <a16:creationId xmlns:a16="http://schemas.microsoft.com/office/drawing/2014/main" id="{9C7EF70D-4CF2-49E8-9ACB-544D2C04DD34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70" name="Text Box 453">
          <a:extLst>
            <a:ext uri="{FF2B5EF4-FFF2-40B4-BE49-F238E27FC236}">
              <a16:creationId xmlns:a16="http://schemas.microsoft.com/office/drawing/2014/main" id="{801358EE-8FDF-4397-961C-D16B69E52FBD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71" name="Text Box 453">
          <a:extLst>
            <a:ext uri="{FF2B5EF4-FFF2-40B4-BE49-F238E27FC236}">
              <a16:creationId xmlns:a16="http://schemas.microsoft.com/office/drawing/2014/main" id="{0107A686-5830-4C32-AC91-4FE27301B78A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72" name="Text Box 453">
          <a:extLst>
            <a:ext uri="{FF2B5EF4-FFF2-40B4-BE49-F238E27FC236}">
              <a16:creationId xmlns:a16="http://schemas.microsoft.com/office/drawing/2014/main" id="{982391FE-A081-4DC4-9F65-A8A57D4290FA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73" name="Text Box 453">
          <a:extLst>
            <a:ext uri="{FF2B5EF4-FFF2-40B4-BE49-F238E27FC236}">
              <a16:creationId xmlns:a16="http://schemas.microsoft.com/office/drawing/2014/main" id="{27BD4A2A-19EA-457A-922F-9A59583982D7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74" name="Text Box 453">
          <a:extLst>
            <a:ext uri="{FF2B5EF4-FFF2-40B4-BE49-F238E27FC236}">
              <a16:creationId xmlns:a16="http://schemas.microsoft.com/office/drawing/2014/main" id="{F85FBF99-3DCF-4B2B-94F9-69674D833BD3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75" name="Text Box 453">
          <a:extLst>
            <a:ext uri="{FF2B5EF4-FFF2-40B4-BE49-F238E27FC236}">
              <a16:creationId xmlns:a16="http://schemas.microsoft.com/office/drawing/2014/main" id="{ADEAB461-6C1C-4411-BFE9-367AC5D08BDD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76" name="Text Box 453">
          <a:extLst>
            <a:ext uri="{FF2B5EF4-FFF2-40B4-BE49-F238E27FC236}">
              <a16:creationId xmlns:a16="http://schemas.microsoft.com/office/drawing/2014/main" id="{6A4D56BB-404F-4E2B-9D74-57C8D225D4C4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77" name="Text Box 453">
          <a:extLst>
            <a:ext uri="{FF2B5EF4-FFF2-40B4-BE49-F238E27FC236}">
              <a16:creationId xmlns:a16="http://schemas.microsoft.com/office/drawing/2014/main" id="{CF1A9AE5-96E3-4D46-A7DE-E0DD52CEA297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78" name="Text Box 453">
          <a:extLst>
            <a:ext uri="{FF2B5EF4-FFF2-40B4-BE49-F238E27FC236}">
              <a16:creationId xmlns:a16="http://schemas.microsoft.com/office/drawing/2014/main" id="{EA9003F4-1390-4106-883A-20EB8882E56D}"/>
            </a:ext>
          </a:extLst>
        </xdr:cNvPr>
        <xdr:cNvSpPr txBox="1">
          <a:spLocks noChangeArrowheads="1"/>
        </xdr:cNvSpPr>
      </xdr:nvSpPr>
      <xdr:spPr bwMode="auto">
        <a:xfrm>
          <a:off x="744855" y="321970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79" name="Text Box 453">
          <a:extLst>
            <a:ext uri="{FF2B5EF4-FFF2-40B4-BE49-F238E27FC236}">
              <a16:creationId xmlns:a16="http://schemas.microsoft.com/office/drawing/2014/main" id="{A7236F0D-A0CF-46F8-877D-A2E74B0BBBC0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80" name="Text Box 453">
          <a:extLst>
            <a:ext uri="{FF2B5EF4-FFF2-40B4-BE49-F238E27FC236}">
              <a16:creationId xmlns:a16="http://schemas.microsoft.com/office/drawing/2014/main" id="{906438D9-6008-4D6A-96B4-4F9558843ED5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81" name="Text Box 453">
          <a:extLst>
            <a:ext uri="{FF2B5EF4-FFF2-40B4-BE49-F238E27FC236}">
              <a16:creationId xmlns:a16="http://schemas.microsoft.com/office/drawing/2014/main" id="{F37B9A04-1B2F-47AC-8135-5775FC991CF7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82" name="Text Box 453">
          <a:extLst>
            <a:ext uri="{FF2B5EF4-FFF2-40B4-BE49-F238E27FC236}">
              <a16:creationId xmlns:a16="http://schemas.microsoft.com/office/drawing/2014/main" id="{EDF444AD-E098-44FE-BAE1-FCCD7A83365D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83" name="Text Box 453">
          <a:extLst>
            <a:ext uri="{FF2B5EF4-FFF2-40B4-BE49-F238E27FC236}">
              <a16:creationId xmlns:a16="http://schemas.microsoft.com/office/drawing/2014/main" id="{8F18BAF3-73F0-468B-8EB3-23B7545DE48D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84" name="Text Box 453">
          <a:extLst>
            <a:ext uri="{FF2B5EF4-FFF2-40B4-BE49-F238E27FC236}">
              <a16:creationId xmlns:a16="http://schemas.microsoft.com/office/drawing/2014/main" id="{427CE7ED-FC30-4644-8E16-CC23105253D5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85" name="Text Box 453">
          <a:extLst>
            <a:ext uri="{FF2B5EF4-FFF2-40B4-BE49-F238E27FC236}">
              <a16:creationId xmlns:a16="http://schemas.microsoft.com/office/drawing/2014/main" id="{95228B4E-A576-4CCC-AF1D-9EF59C74F10D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86" name="Text Box 453">
          <a:extLst>
            <a:ext uri="{FF2B5EF4-FFF2-40B4-BE49-F238E27FC236}">
              <a16:creationId xmlns:a16="http://schemas.microsoft.com/office/drawing/2014/main" id="{E5BAA4D6-9CC8-4F67-8486-9E90E0B97A1C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87" name="Text Box 453">
          <a:extLst>
            <a:ext uri="{FF2B5EF4-FFF2-40B4-BE49-F238E27FC236}">
              <a16:creationId xmlns:a16="http://schemas.microsoft.com/office/drawing/2014/main" id="{1B22CFA4-BD37-4778-8148-2542CB24D895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88" name="Text Box 453">
          <a:extLst>
            <a:ext uri="{FF2B5EF4-FFF2-40B4-BE49-F238E27FC236}">
              <a16:creationId xmlns:a16="http://schemas.microsoft.com/office/drawing/2014/main" id="{56AFFA6E-ECA9-4A88-9581-137361DB0D29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89" name="Text Box 453">
          <a:extLst>
            <a:ext uri="{FF2B5EF4-FFF2-40B4-BE49-F238E27FC236}">
              <a16:creationId xmlns:a16="http://schemas.microsoft.com/office/drawing/2014/main" id="{FA8617D8-74FF-472D-844E-52CFEA7E3C65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90" name="Text Box 453">
          <a:extLst>
            <a:ext uri="{FF2B5EF4-FFF2-40B4-BE49-F238E27FC236}">
              <a16:creationId xmlns:a16="http://schemas.microsoft.com/office/drawing/2014/main" id="{929ABE8D-CC7D-4446-BDA0-3FEFBB8B545E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91" name="Text Box 453">
          <a:extLst>
            <a:ext uri="{FF2B5EF4-FFF2-40B4-BE49-F238E27FC236}">
              <a16:creationId xmlns:a16="http://schemas.microsoft.com/office/drawing/2014/main" id="{02FA32DE-511C-4040-84D0-B687DEBF6D26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92" name="Text Box 453">
          <a:extLst>
            <a:ext uri="{FF2B5EF4-FFF2-40B4-BE49-F238E27FC236}">
              <a16:creationId xmlns:a16="http://schemas.microsoft.com/office/drawing/2014/main" id="{2C85BEA2-4ABA-490D-8994-6B05743B03BA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93" name="Text Box 453">
          <a:extLst>
            <a:ext uri="{FF2B5EF4-FFF2-40B4-BE49-F238E27FC236}">
              <a16:creationId xmlns:a16="http://schemas.microsoft.com/office/drawing/2014/main" id="{3A660309-A4BA-4558-A741-241E7A285B3A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94" name="Text Box 453">
          <a:extLst>
            <a:ext uri="{FF2B5EF4-FFF2-40B4-BE49-F238E27FC236}">
              <a16:creationId xmlns:a16="http://schemas.microsoft.com/office/drawing/2014/main" id="{EFBE7FF9-4A7C-4C04-B312-0949CA778D7E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95" name="Text Box 453">
          <a:extLst>
            <a:ext uri="{FF2B5EF4-FFF2-40B4-BE49-F238E27FC236}">
              <a16:creationId xmlns:a16="http://schemas.microsoft.com/office/drawing/2014/main" id="{1B673D8C-25B2-4497-9AE0-DF8E7E72A99F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796" name="Text Box 453">
          <a:extLst>
            <a:ext uri="{FF2B5EF4-FFF2-40B4-BE49-F238E27FC236}">
              <a16:creationId xmlns:a16="http://schemas.microsoft.com/office/drawing/2014/main" id="{62877AC7-F976-48B3-920C-ABED95E12A79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97" name="Text Box 453">
          <a:extLst>
            <a:ext uri="{FF2B5EF4-FFF2-40B4-BE49-F238E27FC236}">
              <a16:creationId xmlns:a16="http://schemas.microsoft.com/office/drawing/2014/main" id="{BFD0913A-8487-4F0D-BAF6-FCAFA01228A6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98" name="Text Box 453">
          <a:extLst>
            <a:ext uri="{FF2B5EF4-FFF2-40B4-BE49-F238E27FC236}">
              <a16:creationId xmlns:a16="http://schemas.microsoft.com/office/drawing/2014/main" id="{A0788329-BDB0-4FD4-8C61-AE0BABFAEC99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799" name="Text Box 453">
          <a:extLst>
            <a:ext uri="{FF2B5EF4-FFF2-40B4-BE49-F238E27FC236}">
              <a16:creationId xmlns:a16="http://schemas.microsoft.com/office/drawing/2014/main" id="{3D328BAF-7463-49B7-8372-82C4D6E5A094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00" name="Text Box 453">
          <a:extLst>
            <a:ext uri="{FF2B5EF4-FFF2-40B4-BE49-F238E27FC236}">
              <a16:creationId xmlns:a16="http://schemas.microsoft.com/office/drawing/2014/main" id="{33338CC8-93FB-4FEA-B4AF-6D628F203D50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01" name="Text Box 453">
          <a:extLst>
            <a:ext uri="{FF2B5EF4-FFF2-40B4-BE49-F238E27FC236}">
              <a16:creationId xmlns:a16="http://schemas.microsoft.com/office/drawing/2014/main" id="{5CC19C2B-393B-40CE-B246-F3EFD98D0B4A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02" name="Text Box 453">
          <a:extLst>
            <a:ext uri="{FF2B5EF4-FFF2-40B4-BE49-F238E27FC236}">
              <a16:creationId xmlns:a16="http://schemas.microsoft.com/office/drawing/2014/main" id="{3244A7BE-25E4-4AD5-AFF5-9B4B90F7C3CF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03" name="Text Box 453">
          <a:extLst>
            <a:ext uri="{FF2B5EF4-FFF2-40B4-BE49-F238E27FC236}">
              <a16:creationId xmlns:a16="http://schemas.microsoft.com/office/drawing/2014/main" id="{3428BAB6-A033-4898-BCF6-FBFAEBEC203B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04" name="Text Box 453">
          <a:extLst>
            <a:ext uri="{FF2B5EF4-FFF2-40B4-BE49-F238E27FC236}">
              <a16:creationId xmlns:a16="http://schemas.microsoft.com/office/drawing/2014/main" id="{CEA498BB-08AC-4A08-B299-3C08C432524F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05" name="Text Box 453">
          <a:extLst>
            <a:ext uri="{FF2B5EF4-FFF2-40B4-BE49-F238E27FC236}">
              <a16:creationId xmlns:a16="http://schemas.microsoft.com/office/drawing/2014/main" id="{B03EE93C-E944-42BC-A697-D0364766F520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06" name="Text Box 453">
          <a:extLst>
            <a:ext uri="{FF2B5EF4-FFF2-40B4-BE49-F238E27FC236}">
              <a16:creationId xmlns:a16="http://schemas.microsoft.com/office/drawing/2014/main" id="{72B3A9F1-9B93-4F8C-A17C-2F52AAEF628C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07" name="Text Box 453">
          <a:extLst>
            <a:ext uri="{FF2B5EF4-FFF2-40B4-BE49-F238E27FC236}">
              <a16:creationId xmlns:a16="http://schemas.microsoft.com/office/drawing/2014/main" id="{48010D6C-0E0C-4F43-98A2-25E20CEAF1DF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08" name="Text Box 453">
          <a:extLst>
            <a:ext uri="{FF2B5EF4-FFF2-40B4-BE49-F238E27FC236}">
              <a16:creationId xmlns:a16="http://schemas.microsoft.com/office/drawing/2014/main" id="{9D63FA43-B437-4B8E-9D10-3E308E1D2E34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809" name="Text Box 453">
          <a:extLst>
            <a:ext uri="{FF2B5EF4-FFF2-40B4-BE49-F238E27FC236}">
              <a16:creationId xmlns:a16="http://schemas.microsoft.com/office/drawing/2014/main" id="{7FA8A043-B57C-4260-B379-B588E28739CB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10" name="Text Box 453">
          <a:extLst>
            <a:ext uri="{FF2B5EF4-FFF2-40B4-BE49-F238E27FC236}">
              <a16:creationId xmlns:a16="http://schemas.microsoft.com/office/drawing/2014/main" id="{7BC0ACFC-07AC-430C-817E-C61773FE6DEC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11" name="Text Box 453">
          <a:extLst>
            <a:ext uri="{FF2B5EF4-FFF2-40B4-BE49-F238E27FC236}">
              <a16:creationId xmlns:a16="http://schemas.microsoft.com/office/drawing/2014/main" id="{8150C712-99C6-45CB-96E7-D87D6C4604E0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12" name="Text Box 453">
          <a:extLst>
            <a:ext uri="{FF2B5EF4-FFF2-40B4-BE49-F238E27FC236}">
              <a16:creationId xmlns:a16="http://schemas.microsoft.com/office/drawing/2014/main" id="{AE49F32E-D9CB-44EF-BD07-F4455AE1D5A6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13" name="Text Box 453">
          <a:extLst>
            <a:ext uri="{FF2B5EF4-FFF2-40B4-BE49-F238E27FC236}">
              <a16:creationId xmlns:a16="http://schemas.microsoft.com/office/drawing/2014/main" id="{5B966C4C-0752-4939-96EA-6392039FC0EA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14" name="Text Box 453">
          <a:extLst>
            <a:ext uri="{FF2B5EF4-FFF2-40B4-BE49-F238E27FC236}">
              <a16:creationId xmlns:a16="http://schemas.microsoft.com/office/drawing/2014/main" id="{516DD2D6-00FF-43C7-A580-0E98DDE1BBE5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15" name="Text Box 453">
          <a:extLst>
            <a:ext uri="{FF2B5EF4-FFF2-40B4-BE49-F238E27FC236}">
              <a16:creationId xmlns:a16="http://schemas.microsoft.com/office/drawing/2014/main" id="{9482F2C0-A2C2-47BC-B4CE-8CC863BC4A52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16" name="Text Box 453">
          <a:extLst>
            <a:ext uri="{FF2B5EF4-FFF2-40B4-BE49-F238E27FC236}">
              <a16:creationId xmlns:a16="http://schemas.microsoft.com/office/drawing/2014/main" id="{16B0E5E6-36A8-40C1-BC7F-5A977DF7F518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17" name="Text Box 453">
          <a:extLst>
            <a:ext uri="{FF2B5EF4-FFF2-40B4-BE49-F238E27FC236}">
              <a16:creationId xmlns:a16="http://schemas.microsoft.com/office/drawing/2014/main" id="{715F4CC5-F54D-42DC-9598-F248100583A9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18" name="Text Box 453">
          <a:extLst>
            <a:ext uri="{FF2B5EF4-FFF2-40B4-BE49-F238E27FC236}">
              <a16:creationId xmlns:a16="http://schemas.microsoft.com/office/drawing/2014/main" id="{773FC7D7-D896-497F-BD42-46882CA03262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19" name="Text Box 453">
          <a:extLst>
            <a:ext uri="{FF2B5EF4-FFF2-40B4-BE49-F238E27FC236}">
              <a16:creationId xmlns:a16="http://schemas.microsoft.com/office/drawing/2014/main" id="{8C158696-CFA3-443B-8272-BBD0C53DB2FC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20" name="Text Box 453">
          <a:extLst>
            <a:ext uri="{FF2B5EF4-FFF2-40B4-BE49-F238E27FC236}">
              <a16:creationId xmlns:a16="http://schemas.microsoft.com/office/drawing/2014/main" id="{42867291-3959-4412-AF88-F44992D5ED1D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21" name="Text Box 453">
          <a:extLst>
            <a:ext uri="{FF2B5EF4-FFF2-40B4-BE49-F238E27FC236}">
              <a16:creationId xmlns:a16="http://schemas.microsoft.com/office/drawing/2014/main" id="{D209ED54-D6C9-4F8D-BEC7-53896BE3763C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22" name="Text Box 453">
          <a:extLst>
            <a:ext uri="{FF2B5EF4-FFF2-40B4-BE49-F238E27FC236}">
              <a16:creationId xmlns:a16="http://schemas.microsoft.com/office/drawing/2014/main" id="{73F59A44-6F93-4749-AC51-53982079C9AC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23" name="Text Box 453">
          <a:extLst>
            <a:ext uri="{FF2B5EF4-FFF2-40B4-BE49-F238E27FC236}">
              <a16:creationId xmlns:a16="http://schemas.microsoft.com/office/drawing/2014/main" id="{693416CB-44C2-40EA-9C34-CE1A088FD154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824" name="Text Box 453">
          <a:extLst>
            <a:ext uri="{FF2B5EF4-FFF2-40B4-BE49-F238E27FC236}">
              <a16:creationId xmlns:a16="http://schemas.microsoft.com/office/drawing/2014/main" id="{EAFD8DCE-DF2C-4B71-B843-E7A6D32D7C2A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25" name="Text Box 453">
          <a:extLst>
            <a:ext uri="{FF2B5EF4-FFF2-40B4-BE49-F238E27FC236}">
              <a16:creationId xmlns:a16="http://schemas.microsoft.com/office/drawing/2014/main" id="{29E72D76-E9E7-44B4-8732-23EBBCD9FF3E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26" name="Text Box 453">
          <a:extLst>
            <a:ext uri="{FF2B5EF4-FFF2-40B4-BE49-F238E27FC236}">
              <a16:creationId xmlns:a16="http://schemas.microsoft.com/office/drawing/2014/main" id="{0BFF4592-ABBE-4C27-9471-89AAB4678895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27" name="Text Box 453">
          <a:extLst>
            <a:ext uri="{FF2B5EF4-FFF2-40B4-BE49-F238E27FC236}">
              <a16:creationId xmlns:a16="http://schemas.microsoft.com/office/drawing/2014/main" id="{D3A0BBCF-0C59-43D3-AF97-2986A004843C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28" name="Text Box 453">
          <a:extLst>
            <a:ext uri="{FF2B5EF4-FFF2-40B4-BE49-F238E27FC236}">
              <a16:creationId xmlns:a16="http://schemas.microsoft.com/office/drawing/2014/main" id="{C575505F-7BCF-4BFD-8500-5F2A7D94EA1C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29" name="Text Box 453">
          <a:extLst>
            <a:ext uri="{FF2B5EF4-FFF2-40B4-BE49-F238E27FC236}">
              <a16:creationId xmlns:a16="http://schemas.microsoft.com/office/drawing/2014/main" id="{1335B290-E867-47B1-BCAC-EF4F959AD97B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30" name="Text Box 453">
          <a:extLst>
            <a:ext uri="{FF2B5EF4-FFF2-40B4-BE49-F238E27FC236}">
              <a16:creationId xmlns:a16="http://schemas.microsoft.com/office/drawing/2014/main" id="{9BBD8FA0-4FEC-4FF5-8D51-BDD7F526C0A6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31" name="Text Box 453">
          <a:extLst>
            <a:ext uri="{FF2B5EF4-FFF2-40B4-BE49-F238E27FC236}">
              <a16:creationId xmlns:a16="http://schemas.microsoft.com/office/drawing/2014/main" id="{96CB2AEB-3377-446A-8998-944F345E5E46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32" name="Text Box 453">
          <a:extLst>
            <a:ext uri="{FF2B5EF4-FFF2-40B4-BE49-F238E27FC236}">
              <a16:creationId xmlns:a16="http://schemas.microsoft.com/office/drawing/2014/main" id="{338222A5-F3C3-46D9-9E5B-35D582583A59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33" name="Text Box 453">
          <a:extLst>
            <a:ext uri="{FF2B5EF4-FFF2-40B4-BE49-F238E27FC236}">
              <a16:creationId xmlns:a16="http://schemas.microsoft.com/office/drawing/2014/main" id="{7C24684F-55AB-4D4F-BEBE-A79E42726159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34" name="Text Box 453">
          <a:extLst>
            <a:ext uri="{FF2B5EF4-FFF2-40B4-BE49-F238E27FC236}">
              <a16:creationId xmlns:a16="http://schemas.microsoft.com/office/drawing/2014/main" id="{5586C142-A398-4053-98F5-9D0676E4434C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35" name="Text Box 453">
          <a:extLst>
            <a:ext uri="{FF2B5EF4-FFF2-40B4-BE49-F238E27FC236}">
              <a16:creationId xmlns:a16="http://schemas.microsoft.com/office/drawing/2014/main" id="{46753B3F-8FA1-429F-B254-9FE14F830E1A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36" name="Text Box 453">
          <a:extLst>
            <a:ext uri="{FF2B5EF4-FFF2-40B4-BE49-F238E27FC236}">
              <a16:creationId xmlns:a16="http://schemas.microsoft.com/office/drawing/2014/main" id="{77B01E0D-D6A0-499F-BDB7-D7B3FD46537F}"/>
            </a:ext>
          </a:extLst>
        </xdr:cNvPr>
        <xdr:cNvSpPr txBox="1">
          <a:spLocks noChangeArrowheads="1"/>
        </xdr:cNvSpPr>
      </xdr:nvSpPr>
      <xdr:spPr bwMode="auto">
        <a:xfrm>
          <a:off x="744855" y="32171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837" name="Text Box 453">
          <a:extLst>
            <a:ext uri="{FF2B5EF4-FFF2-40B4-BE49-F238E27FC236}">
              <a16:creationId xmlns:a16="http://schemas.microsoft.com/office/drawing/2014/main" id="{F689AD45-72B2-436C-8E30-F77F0C574DF1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38" name="Text Box 453">
          <a:extLst>
            <a:ext uri="{FF2B5EF4-FFF2-40B4-BE49-F238E27FC236}">
              <a16:creationId xmlns:a16="http://schemas.microsoft.com/office/drawing/2014/main" id="{123538C5-D533-475E-94BF-F6DECBF7889A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39" name="Text Box 453">
          <a:extLst>
            <a:ext uri="{FF2B5EF4-FFF2-40B4-BE49-F238E27FC236}">
              <a16:creationId xmlns:a16="http://schemas.microsoft.com/office/drawing/2014/main" id="{FF2C4C5D-9D6A-417A-B9C2-C3303589B610}"/>
            </a:ext>
          </a:extLst>
        </xdr:cNvPr>
        <xdr:cNvSpPr txBox="1">
          <a:spLocks noChangeArrowheads="1"/>
        </xdr:cNvSpPr>
      </xdr:nvSpPr>
      <xdr:spPr bwMode="auto">
        <a:xfrm>
          <a:off x="744855" y="32362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40" name="Text Box 453">
          <a:extLst>
            <a:ext uri="{FF2B5EF4-FFF2-40B4-BE49-F238E27FC236}">
              <a16:creationId xmlns:a16="http://schemas.microsoft.com/office/drawing/2014/main" id="{B55B1262-0015-4FF7-9592-3F6FA387312C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41" name="Text Box 453">
          <a:extLst>
            <a:ext uri="{FF2B5EF4-FFF2-40B4-BE49-F238E27FC236}">
              <a16:creationId xmlns:a16="http://schemas.microsoft.com/office/drawing/2014/main" id="{D3F6D2DC-26D7-4423-A33B-16F2F73E440E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42" name="Text Box 453">
          <a:extLst>
            <a:ext uri="{FF2B5EF4-FFF2-40B4-BE49-F238E27FC236}">
              <a16:creationId xmlns:a16="http://schemas.microsoft.com/office/drawing/2014/main" id="{960918F0-3C67-4589-9619-81E2D8B17A87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43" name="Text Box 453">
          <a:extLst>
            <a:ext uri="{FF2B5EF4-FFF2-40B4-BE49-F238E27FC236}">
              <a16:creationId xmlns:a16="http://schemas.microsoft.com/office/drawing/2014/main" id="{113AAC4B-E410-46CB-82E6-B360B5571DD0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44" name="Text Box 453">
          <a:extLst>
            <a:ext uri="{FF2B5EF4-FFF2-40B4-BE49-F238E27FC236}">
              <a16:creationId xmlns:a16="http://schemas.microsoft.com/office/drawing/2014/main" id="{21ECC6D7-9D0C-448F-BC3C-94FA6385C410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45" name="Text Box 453">
          <a:extLst>
            <a:ext uri="{FF2B5EF4-FFF2-40B4-BE49-F238E27FC236}">
              <a16:creationId xmlns:a16="http://schemas.microsoft.com/office/drawing/2014/main" id="{7AF387BE-DD06-4BF8-B8D5-757A972C7829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46" name="Text Box 453">
          <a:extLst>
            <a:ext uri="{FF2B5EF4-FFF2-40B4-BE49-F238E27FC236}">
              <a16:creationId xmlns:a16="http://schemas.microsoft.com/office/drawing/2014/main" id="{20DFAA05-85F4-4022-AFA3-7A5AD1D627DC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47" name="Text Box 453">
          <a:extLst>
            <a:ext uri="{FF2B5EF4-FFF2-40B4-BE49-F238E27FC236}">
              <a16:creationId xmlns:a16="http://schemas.microsoft.com/office/drawing/2014/main" id="{1FAC43E4-DCC1-4A3F-B445-14B8689C442E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48" name="Text Box 453">
          <a:extLst>
            <a:ext uri="{FF2B5EF4-FFF2-40B4-BE49-F238E27FC236}">
              <a16:creationId xmlns:a16="http://schemas.microsoft.com/office/drawing/2014/main" id="{51CF8961-36D4-4671-A1E8-9EBFB853F850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49" name="Text Box 453">
          <a:extLst>
            <a:ext uri="{FF2B5EF4-FFF2-40B4-BE49-F238E27FC236}">
              <a16:creationId xmlns:a16="http://schemas.microsoft.com/office/drawing/2014/main" id="{931145A1-5D40-4A9C-B592-FE4FEB1E8835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50" name="Text Box 453">
          <a:extLst>
            <a:ext uri="{FF2B5EF4-FFF2-40B4-BE49-F238E27FC236}">
              <a16:creationId xmlns:a16="http://schemas.microsoft.com/office/drawing/2014/main" id="{8C72AA8D-A5E4-4161-8C54-A893C78F6749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51" name="Text Box 453">
          <a:extLst>
            <a:ext uri="{FF2B5EF4-FFF2-40B4-BE49-F238E27FC236}">
              <a16:creationId xmlns:a16="http://schemas.microsoft.com/office/drawing/2014/main" id="{9A6E4B4F-D431-4BB3-BBCE-B35DB10C0896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52" name="Text Box 453">
          <a:extLst>
            <a:ext uri="{FF2B5EF4-FFF2-40B4-BE49-F238E27FC236}">
              <a16:creationId xmlns:a16="http://schemas.microsoft.com/office/drawing/2014/main" id="{AA1F31D3-9B5E-4D22-B077-1052E54D6FBB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53" name="Text Box 453">
          <a:extLst>
            <a:ext uri="{FF2B5EF4-FFF2-40B4-BE49-F238E27FC236}">
              <a16:creationId xmlns:a16="http://schemas.microsoft.com/office/drawing/2014/main" id="{DD1B5B78-9BD6-4BC4-A4E7-FEBC0A37C5D9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54" name="Text Box 453">
          <a:extLst>
            <a:ext uri="{FF2B5EF4-FFF2-40B4-BE49-F238E27FC236}">
              <a16:creationId xmlns:a16="http://schemas.microsoft.com/office/drawing/2014/main" id="{6F9FB88B-4483-4F45-A58A-C5F1F2F58073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55" name="Text Box 453">
          <a:extLst>
            <a:ext uri="{FF2B5EF4-FFF2-40B4-BE49-F238E27FC236}">
              <a16:creationId xmlns:a16="http://schemas.microsoft.com/office/drawing/2014/main" id="{52D74027-F6DA-4C80-AB19-45292FDEBB67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856" name="Text Box 453">
          <a:extLst>
            <a:ext uri="{FF2B5EF4-FFF2-40B4-BE49-F238E27FC236}">
              <a16:creationId xmlns:a16="http://schemas.microsoft.com/office/drawing/2014/main" id="{7789025C-BD07-47EE-BAF4-3FE4EC234A0D}"/>
            </a:ext>
          </a:extLst>
        </xdr:cNvPr>
        <xdr:cNvSpPr txBox="1">
          <a:spLocks noChangeArrowheads="1"/>
        </xdr:cNvSpPr>
      </xdr:nvSpPr>
      <xdr:spPr bwMode="auto">
        <a:xfrm>
          <a:off x="744855" y="325780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857" name="Text Box 453">
          <a:extLst>
            <a:ext uri="{FF2B5EF4-FFF2-40B4-BE49-F238E27FC236}">
              <a16:creationId xmlns:a16="http://schemas.microsoft.com/office/drawing/2014/main" id="{F5FBF6D9-E2C9-493D-B9A4-9450B7FE1976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58" name="Text Box 453">
          <a:extLst>
            <a:ext uri="{FF2B5EF4-FFF2-40B4-BE49-F238E27FC236}">
              <a16:creationId xmlns:a16="http://schemas.microsoft.com/office/drawing/2014/main" id="{39BE6E29-8650-4EC9-881D-89B3380DEF4C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59" name="Text Box 453">
          <a:extLst>
            <a:ext uri="{FF2B5EF4-FFF2-40B4-BE49-F238E27FC236}">
              <a16:creationId xmlns:a16="http://schemas.microsoft.com/office/drawing/2014/main" id="{8F8E8544-3653-4857-AE59-FEBD9D3A5A8F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60" name="Text Box 453">
          <a:extLst>
            <a:ext uri="{FF2B5EF4-FFF2-40B4-BE49-F238E27FC236}">
              <a16:creationId xmlns:a16="http://schemas.microsoft.com/office/drawing/2014/main" id="{AC82550F-6240-4539-8D2E-ABB76254034D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61" name="Text Box 453">
          <a:extLst>
            <a:ext uri="{FF2B5EF4-FFF2-40B4-BE49-F238E27FC236}">
              <a16:creationId xmlns:a16="http://schemas.microsoft.com/office/drawing/2014/main" id="{3A735F76-9804-49F0-B675-68B3108931D4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62" name="Text Box 453">
          <a:extLst>
            <a:ext uri="{FF2B5EF4-FFF2-40B4-BE49-F238E27FC236}">
              <a16:creationId xmlns:a16="http://schemas.microsoft.com/office/drawing/2014/main" id="{89F2706C-8B75-4B7D-8436-B85A72EF042F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63" name="Text Box 453">
          <a:extLst>
            <a:ext uri="{FF2B5EF4-FFF2-40B4-BE49-F238E27FC236}">
              <a16:creationId xmlns:a16="http://schemas.microsoft.com/office/drawing/2014/main" id="{A2299DF3-2428-48F5-B1B9-522D7E4325B7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64" name="Text Box 453">
          <a:extLst>
            <a:ext uri="{FF2B5EF4-FFF2-40B4-BE49-F238E27FC236}">
              <a16:creationId xmlns:a16="http://schemas.microsoft.com/office/drawing/2014/main" id="{F859A8F6-D65D-483C-93D3-33E1A14D75B8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65" name="Text Box 453">
          <a:extLst>
            <a:ext uri="{FF2B5EF4-FFF2-40B4-BE49-F238E27FC236}">
              <a16:creationId xmlns:a16="http://schemas.microsoft.com/office/drawing/2014/main" id="{3A7FB3FD-D357-4E87-966E-3F15691256F0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66" name="Text Box 453">
          <a:extLst>
            <a:ext uri="{FF2B5EF4-FFF2-40B4-BE49-F238E27FC236}">
              <a16:creationId xmlns:a16="http://schemas.microsoft.com/office/drawing/2014/main" id="{3B51625D-CCFE-493C-82E3-F6DF1B5F16AE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67" name="Text Box 453">
          <a:extLst>
            <a:ext uri="{FF2B5EF4-FFF2-40B4-BE49-F238E27FC236}">
              <a16:creationId xmlns:a16="http://schemas.microsoft.com/office/drawing/2014/main" id="{6949CBD4-E3A3-4CEE-90E7-71D2391802DC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68" name="Text Box 453">
          <a:extLst>
            <a:ext uri="{FF2B5EF4-FFF2-40B4-BE49-F238E27FC236}">
              <a16:creationId xmlns:a16="http://schemas.microsoft.com/office/drawing/2014/main" id="{480D812C-CFFA-448C-83EA-AEEDD0C00BE5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69" name="Text Box 453">
          <a:extLst>
            <a:ext uri="{FF2B5EF4-FFF2-40B4-BE49-F238E27FC236}">
              <a16:creationId xmlns:a16="http://schemas.microsoft.com/office/drawing/2014/main" id="{5F421E9A-C3FA-4B73-9924-FEC19A15B085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70" name="Text Box 453">
          <a:extLst>
            <a:ext uri="{FF2B5EF4-FFF2-40B4-BE49-F238E27FC236}">
              <a16:creationId xmlns:a16="http://schemas.microsoft.com/office/drawing/2014/main" id="{EE6035AD-0207-4897-B734-EDA196D92DF0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71" name="Text Box 453">
          <a:extLst>
            <a:ext uri="{FF2B5EF4-FFF2-40B4-BE49-F238E27FC236}">
              <a16:creationId xmlns:a16="http://schemas.microsoft.com/office/drawing/2014/main" id="{D555F2FE-466E-4C69-9175-9F6C898DF4BA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72" name="Text Box 453">
          <a:extLst>
            <a:ext uri="{FF2B5EF4-FFF2-40B4-BE49-F238E27FC236}">
              <a16:creationId xmlns:a16="http://schemas.microsoft.com/office/drawing/2014/main" id="{DB4B6F13-457C-4165-86D3-9ED884E123A9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73" name="Text Box 453">
          <a:extLst>
            <a:ext uri="{FF2B5EF4-FFF2-40B4-BE49-F238E27FC236}">
              <a16:creationId xmlns:a16="http://schemas.microsoft.com/office/drawing/2014/main" id="{61E5E78C-89B7-4AEE-8805-082701239843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874" name="Text Box 453">
          <a:extLst>
            <a:ext uri="{FF2B5EF4-FFF2-40B4-BE49-F238E27FC236}">
              <a16:creationId xmlns:a16="http://schemas.microsoft.com/office/drawing/2014/main" id="{03A54755-C37F-49E0-A6A0-9CA2B51E8E1E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75" name="Text Box 453">
          <a:extLst>
            <a:ext uri="{FF2B5EF4-FFF2-40B4-BE49-F238E27FC236}">
              <a16:creationId xmlns:a16="http://schemas.microsoft.com/office/drawing/2014/main" id="{B5C9E25E-9371-44F5-B293-4BD423F0B642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76" name="Text Box 453">
          <a:extLst>
            <a:ext uri="{FF2B5EF4-FFF2-40B4-BE49-F238E27FC236}">
              <a16:creationId xmlns:a16="http://schemas.microsoft.com/office/drawing/2014/main" id="{D8829D9B-65E1-4AB5-9A81-21F401DFEFC8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77" name="Text Box 453">
          <a:extLst>
            <a:ext uri="{FF2B5EF4-FFF2-40B4-BE49-F238E27FC236}">
              <a16:creationId xmlns:a16="http://schemas.microsoft.com/office/drawing/2014/main" id="{FF0E9379-1A80-4291-A803-334790750636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78" name="Text Box 453">
          <a:extLst>
            <a:ext uri="{FF2B5EF4-FFF2-40B4-BE49-F238E27FC236}">
              <a16:creationId xmlns:a16="http://schemas.microsoft.com/office/drawing/2014/main" id="{05452442-C0CB-4C46-8C16-99C9DDC5D8C4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79" name="Text Box 453">
          <a:extLst>
            <a:ext uri="{FF2B5EF4-FFF2-40B4-BE49-F238E27FC236}">
              <a16:creationId xmlns:a16="http://schemas.microsoft.com/office/drawing/2014/main" id="{F069466F-CD95-436F-A304-11FAAB38B8FD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80" name="Text Box 453">
          <a:extLst>
            <a:ext uri="{FF2B5EF4-FFF2-40B4-BE49-F238E27FC236}">
              <a16:creationId xmlns:a16="http://schemas.microsoft.com/office/drawing/2014/main" id="{EFDDA362-DE4B-4ADC-8C8F-B2A43DEB60F4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81" name="Text Box 453">
          <a:extLst>
            <a:ext uri="{FF2B5EF4-FFF2-40B4-BE49-F238E27FC236}">
              <a16:creationId xmlns:a16="http://schemas.microsoft.com/office/drawing/2014/main" id="{B5CD9788-E2F0-4775-AA79-D826EE1908F1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82" name="Text Box 453">
          <a:extLst>
            <a:ext uri="{FF2B5EF4-FFF2-40B4-BE49-F238E27FC236}">
              <a16:creationId xmlns:a16="http://schemas.microsoft.com/office/drawing/2014/main" id="{E5140B2A-2582-4AC7-A293-40A3B262E923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83" name="Text Box 453">
          <a:extLst>
            <a:ext uri="{FF2B5EF4-FFF2-40B4-BE49-F238E27FC236}">
              <a16:creationId xmlns:a16="http://schemas.microsoft.com/office/drawing/2014/main" id="{F3AC2191-14EF-4DF4-9C82-EF5E351E9B4A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84" name="Text Box 453">
          <a:extLst>
            <a:ext uri="{FF2B5EF4-FFF2-40B4-BE49-F238E27FC236}">
              <a16:creationId xmlns:a16="http://schemas.microsoft.com/office/drawing/2014/main" id="{62AD44A4-2521-4D4E-9E83-DBF6D231B29F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85" name="Text Box 453">
          <a:extLst>
            <a:ext uri="{FF2B5EF4-FFF2-40B4-BE49-F238E27FC236}">
              <a16:creationId xmlns:a16="http://schemas.microsoft.com/office/drawing/2014/main" id="{DD61FEC9-CDEC-4515-A5E4-4248DE42575A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86" name="Text Box 453">
          <a:extLst>
            <a:ext uri="{FF2B5EF4-FFF2-40B4-BE49-F238E27FC236}">
              <a16:creationId xmlns:a16="http://schemas.microsoft.com/office/drawing/2014/main" id="{B2A96D0C-9489-44A0-86FB-329D211EAC42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887" name="Text Box 453">
          <a:extLst>
            <a:ext uri="{FF2B5EF4-FFF2-40B4-BE49-F238E27FC236}">
              <a16:creationId xmlns:a16="http://schemas.microsoft.com/office/drawing/2014/main" id="{E25B687C-99A6-4291-A056-094A5381BCFE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88" name="Text Box 453">
          <a:extLst>
            <a:ext uri="{FF2B5EF4-FFF2-40B4-BE49-F238E27FC236}">
              <a16:creationId xmlns:a16="http://schemas.microsoft.com/office/drawing/2014/main" id="{646E720C-B95C-4A96-BD0A-C4D903DB046C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89" name="Text Box 453">
          <a:extLst>
            <a:ext uri="{FF2B5EF4-FFF2-40B4-BE49-F238E27FC236}">
              <a16:creationId xmlns:a16="http://schemas.microsoft.com/office/drawing/2014/main" id="{5F5B569C-B14C-4F5C-AEE6-D67C95A68AD7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90" name="Text Box 453">
          <a:extLst>
            <a:ext uri="{FF2B5EF4-FFF2-40B4-BE49-F238E27FC236}">
              <a16:creationId xmlns:a16="http://schemas.microsoft.com/office/drawing/2014/main" id="{163761CD-2DD9-4A3A-8E44-A92557CAD678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91" name="Text Box 453">
          <a:extLst>
            <a:ext uri="{FF2B5EF4-FFF2-40B4-BE49-F238E27FC236}">
              <a16:creationId xmlns:a16="http://schemas.microsoft.com/office/drawing/2014/main" id="{4A16FFAE-0D2F-41F2-8BA5-D9298E60D98D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92" name="Text Box 453">
          <a:extLst>
            <a:ext uri="{FF2B5EF4-FFF2-40B4-BE49-F238E27FC236}">
              <a16:creationId xmlns:a16="http://schemas.microsoft.com/office/drawing/2014/main" id="{A856A115-B05B-4E7E-ACF1-AAE174E3E44A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93" name="Text Box 453">
          <a:extLst>
            <a:ext uri="{FF2B5EF4-FFF2-40B4-BE49-F238E27FC236}">
              <a16:creationId xmlns:a16="http://schemas.microsoft.com/office/drawing/2014/main" id="{9A071B1A-8C05-47D1-A355-5263F749DF85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94" name="Text Box 453">
          <a:extLst>
            <a:ext uri="{FF2B5EF4-FFF2-40B4-BE49-F238E27FC236}">
              <a16:creationId xmlns:a16="http://schemas.microsoft.com/office/drawing/2014/main" id="{8E69F716-DE84-4CF7-815B-70E142130044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95" name="Text Box 453">
          <a:extLst>
            <a:ext uri="{FF2B5EF4-FFF2-40B4-BE49-F238E27FC236}">
              <a16:creationId xmlns:a16="http://schemas.microsoft.com/office/drawing/2014/main" id="{9F41D1C8-869A-424D-8C74-BE2C9C1D0C29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96" name="Text Box 453">
          <a:extLst>
            <a:ext uri="{FF2B5EF4-FFF2-40B4-BE49-F238E27FC236}">
              <a16:creationId xmlns:a16="http://schemas.microsoft.com/office/drawing/2014/main" id="{3D1128DC-A2A9-432A-B73E-C77150EBDA72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97" name="Text Box 453">
          <a:extLst>
            <a:ext uri="{FF2B5EF4-FFF2-40B4-BE49-F238E27FC236}">
              <a16:creationId xmlns:a16="http://schemas.microsoft.com/office/drawing/2014/main" id="{07277B6D-95E6-48E8-B30C-9EE39A808F22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98" name="Text Box 453">
          <a:extLst>
            <a:ext uri="{FF2B5EF4-FFF2-40B4-BE49-F238E27FC236}">
              <a16:creationId xmlns:a16="http://schemas.microsoft.com/office/drawing/2014/main" id="{D6DECC80-91E1-4E8E-BCCC-12AECA7CCD12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899" name="Text Box 453">
          <a:extLst>
            <a:ext uri="{FF2B5EF4-FFF2-40B4-BE49-F238E27FC236}">
              <a16:creationId xmlns:a16="http://schemas.microsoft.com/office/drawing/2014/main" id="{BD569F1C-1ABD-43F6-B694-06DA1899261A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00" name="Text Box 453">
          <a:extLst>
            <a:ext uri="{FF2B5EF4-FFF2-40B4-BE49-F238E27FC236}">
              <a16:creationId xmlns:a16="http://schemas.microsoft.com/office/drawing/2014/main" id="{951C44C6-EC77-4942-9389-2D3277A073DB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01" name="Text Box 453">
          <a:extLst>
            <a:ext uri="{FF2B5EF4-FFF2-40B4-BE49-F238E27FC236}">
              <a16:creationId xmlns:a16="http://schemas.microsoft.com/office/drawing/2014/main" id="{700A0822-C8F9-49EE-8883-CA67C9E2E372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902" name="Text Box 453">
          <a:extLst>
            <a:ext uri="{FF2B5EF4-FFF2-40B4-BE49-F238E27FC236}">
              <a16:creationId xmlns:a16="http://schemas.microsoft.com/office/drawing/2014/main" id="{FAEBF8EE-7F77-4F23-B6AF-FB879814F33F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03" name="Text Box 453">
          <a:extLst>
            <a:ext uri="{FF2B5EF4-FFF2-40B4-BE49-F238E27FC236}">
              <a16:creationId xmlns:a16="http://schemas.microsoft.com/office/drawing/2014/main" id="{0847D315-ABD6-4C95-B49A-5E001B0882E2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04" name="Text Box 453">
          <a:extLst>
            <a:ext uri="{FF2B5EF4-FFF2-40B4-BE49-F238E27FC236}">
              <a16:creationId xmlns:a16="http://schemas.microsoft.com/office/drawing/2014/main" id="{C302DF2B-6871-430F-AE33-D0E54AC94F6C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05" name="Text Box 453">
          <a:extLst>
            <a:ext uri="{FF2B5EF4-FFF2-40B4-BE49-F238E27FC236}">
              <a16:creationId xmlns:a16="http://schemas.microsoft.com/office/drawing/2014/main" id="{22657E30-D533-4C7E-B837-26AD37142070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06" name="Text Box 453">
          <a:extLst>
            <a:ext uri="{FF2B5EF4-FFF2-40B4-BE49-F238E27FC236}">
              <a16:creationId xmlns:a16="http://schemas.microsoft.com/office/drawing/2014/main" id="{F4851C57-7D7E-488F-8E77-0D1790C71522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07" name="Text Box 453">
          <a:extLst>
            <a:ext uri="{FF2B5EF4-FFF2-40B4-BE49-F238E27FC236}">
              <a16:creationId xmlns:a16="http://schemas.microsoft.com/office/drawing/2014/main" id="{6EE9205A-43C0-4D2F-9AAA-5F38AA3AD8A3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08" name="Text Box 453">
          <a:extLst>
            <a:ext uri="{FF2B5EF4-FFF2-40B4-BE49-F238E27FC236}">
              <a16:creationId xmlns:a16="http://schemas.microsoft.com/office/drawing/2014/main" id="{C6D8B2AF-888D-46DF-8A58-8FDAF288040C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09" name="Text Box 453">
          <a:extLst>
            <a:ext uri="{FF2B5EF4-FFF2-40B4-BE49-F238E27FC236}">
              <a16:creationId xmlns:a16="http://schemas.microsoft.com/office/drawing/2014/main" id="{07EEBBBC-447C-4F6F-8200-B873DEF23BB8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10" name="Text Box 453">
          <a:extLst>
            <a:ext uri="{FF2B5EF4-FFF2-40B4-BE49-F238E27FC236}">
              <a16:creationId xmlns:a16="http://schemas.microsoft.com/office/drawing/2014/main" id="{3DE9099C-46CB-4AB2-B68F-160307156D2B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11" name="Text Box 453">
          <a:extLst>
            <a:ext uri="{FF2B5EF4-FFF2-40B4-BE49-F238E27FC236}">
              <a16:creationId xmlns:a16="http://schemas.microsoft.com/office/drawing/2014/main" id="{141AE7BB-6871-4B55-86EB-6219819042A0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12" name="Text Box 453">
          <a:extLst>
            <a:ext uri="{FF2B5EF4-FFF2-40B4-BE49-F238E27FC236}">
              <a16:creationId xmlns:a16="http://schemas.microsoft.com/office/drawing/2014/main" id="{689C56BB-772F-4A10-9FDF-A154345E8940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13" name="Text Box 453">
          <a:extLst>
            <a:ext uri="{FF2B5EF4-FFF2-40B4-BE49-F238E27FC236}">
              <a16:creationId xmlns:a16="http://schemas.microsoft.com/office/drawing/2014/main" id="{7B474A3F-8A86-4FB1-9C34-D0323B86DA8F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14" name="Text Box 453">
          <a:extLst>
            <a:ext uri="{FF2B5EF4-FFF2-40B4-BE49-F238E27FC236}">
              <a16:creationId xmlns:a16="http://schemas.microsoft.com/office/drawing/2014/main" id="{48131349-42EC-493D-B465-5A63DA4828FE}"/>
            </a:ext>
          </a:extLst>
        </xdr:cNvPr>
        <xdr:cNvSpPr txBox="1">
          <a:spLocks noChangeArrowheads="1"/>
        </xdr:cNvSpPr>
      </xdr:nvSpPr>
      <xdr:spPr bwMode="auto">
        <a:xfrm>
          <a:off x="744855" y="325526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1915" name="Text Box 453">
          <a:extLst>
            <a:ext uri="{FF2B5EF4-FFF2-40B4-BE49-F238E27FC236}">
              <a16:creationId xmlns:a16="http://schemas.microsoft.com/office/drawing/2014/main" id="{0C5FA0E2-3349-40E9-BCEC-D718851A7C15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16" name="Text Box 453">
          <a:extLst>
            <a:ext uri="{FF2B5EF4-FFF2-40B4-BE49-F238E27FC236}">
              <a16:creationId xmlns:a16="http://schemas.microsoft.com/office/drawing/2014/main" id="{69E243D7-6117-4522-BCC5-E1FC127AEA72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1917" name="Text Box 453">
          <a:extLst>
            <a:ext uri="{FF2B5EF4-FFF2-40B4-BE49-F238E27FC236}">
              <a16:creationId xmlns:a16="http://schemas.microsoft.com/office/drawing/2014/main" id="{26191420-6EC0-4E75-8DF6-46B5E610EE8F}"/>
            </a:ext>
          </a:extLst>
        </xdr:cNvPr>
        <xdr:cNvSpPr txBox="1">
          <a:spLocks noChangeArrowheads="1"/>
        </xdr:cNvSpPr>
      </xdr:nvSpPr>
      <xdr:spPr bwMode="auto">
        <a:xfrm>
          <a:off x="744855" y="3274314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33654</xdr:colOff>
      <xdr:row>13</xdr:row>
      <xdr:rowOff>110067</xdr:rowOff>
    </xdr:from>
    <xdr:ext cx="114300" cy="28575"/>
    <xdr:sp macro="" textlink="">
      <xdr:nvSpPr>
        <xdr:cNvPr id="1918" name="Text Box 453">
          <a:extLst>
            <a:ext uri="{FF2B5EF4-FFF2-40B4-BE49-F238E27FC236}">
              <a16:creationId xmlns:a16="http://schemas.microsoft.com/office/drawing/2014/main" id="{64752C2C-B74E-4360-9994-E0B1DFE32FEC}"/>
            </a:ext>
          </a:extLst>
        </xdr:cNvPr>
        <xdr:cNvSpPr txBox="1">
          <a:spLocks noChangeArrowheads="1"/>
        </xdr:cNvSpPr>
      </xdr:nvSpPr>
      <xdr:spPr bwMode="auto">
        <a:xfrm>
          <a:off x="780414" y="1087712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19" name="Text Box 453">
          <a:extLst>
            <a:ext uri="{FF2B5EF4-FFF2-40B4-BE49-F238E27FC236}">
              <a16:creationId xmlns:a16="http://schemas.microsoft.com/office/drawing/2014/main" id="{E9D9A891-EB3F-44C8-9210-E0F01E1E8E7A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20" name="Text Box 453">
          <a:extLst>
            <a:ext uri="{FF2B5EF4-FFF2-40B4-BE49-F238E27FC236}">
              <a16:creationId xmlns:a16="http://schemas.microsoft.com/office/drawing/2014/main" id="{AB5ED619-3942-4CAF-9055-801EEEFE6019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21" name="Text Box 453">
          <a:extLst>
            <a:ext uri="{FF2B5EF4-FFF2-40B4-BE49-F238E27FC236}">
              <a16:creationId xmlns:a16="http://schemas.microsoft.com/office/drawing/2014/main" id="{D5271A96-EB62-49D5-98B9-2CFF07A8162C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22" name="Text Box 453">
          <a:extLst>
            <a:ext uri="{FF2B5EF4-FFF2-40B4-BE49-F238E27FC236}">
              <a16:creationId xmlns:a16="http://schemas.microsoft.com/office/drawing/2014/main" id="{2C9D4BFC-4BA9-40E0-AAE7-08B6132A323C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13</xdr:row>
      <xdr:rowOff>93133</xdr:rowOff>
    </xdr:from>
    <xdr:ext cx="114300" cy="28575"/>
    <xdr:sp macro="" textlink="">
      <xdr:nvSpPr>
        <xdr:cNvPr id="1923" name="Text Box 453">
          <a:extLst>
            <a:ext uri="{FF2B5EF4-FFF2-40B4-BE49-F238E27FC236}">
              <a16:creationId xmlns:a16="http://schemas.microsoft.com/office/drawing/2014/main" id="{1E4489B9-E703-4133-9EC2-01937960A50E}"/>
            </a:ext>
          </a:extLst>
        </xdr:cNvPr>
        <xdr:cNvSpPr txBox="1">
          <a:spLocks noChangeArrowheads="1"/>
        </xdr:cNvSpPr>
      </xdr:nvSpPr>
      <xdr:spPr bwMode="auto">
        <a:xfrm>
          <a:off x="747395" y="1086019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24" name="Text Box 453">
          <a:extLst>
            <a:ext uri="{FF2B5EF4-FFF2-40B4-BE49-F238E27FC236}">
              <a16:creationId xmlns:a16="http://schemas.microsoft.com/office/drawing/2014/main" id="{374B2D08-F632-482A-8E01-930989F28EBB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25" name="Text Box 453">
          <a:extLst>
            <a:ext uri="{FF2B5EF4-FFF2-40B4-BE49-F238E27FC236}">
              <a16:creationId xmlns:a16="http://schemas.microsoft.com/office/drawing/2014/main" id="{FD972888-A239-4888-B91D-58E94B6EE17C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26" name="Text Box 453">
          <a:extLst>
            <a:ext uri="{FF2B5EF4-FFF2-40B4-BE49-F238E27FC236}">
              <a16:creationId xmlns:a16="http://schemas.microsoft.com/office/drawing/2014/main" id="{876D5973-9372-4404-89D3-42BFD7519D0A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27" name="Text Box 453">
          <a:extLst>
            <a:ext uri="{FF2B5EF4-FFF2-40B4-BE49-F238E27FC236}">
              <a16:creationId xmlns:a16="http://schemas.microsoft.com/office/drawing/2014/main" id="{9EEAE693-57DD-4A7C-8A8D-BCCB44F60C8D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28" name="Text Box 453">
          <a:extLst>
            <a:ext uri="{FF2B5EF4-FFF2-40B4-BE49-F238E27FC236}">
              <a16:creationId xmlns:a16="http://schemas.microsoft.com/office/drawing/2014/main" id="{E405A8C4-5F62-4D86-BF1C-AE9AC3BA2D11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29" name="Text Box 453">
          <a:extLst>
            <a:ext uri="{FF2B5EF4-FFF2-40B4-BE49-F238E27FC236}">
              <a16:creationId xmlns:a16="http://schemas.microsoft.com/office/drawing/2014/main" id="{7492EA39-3909-4628-9722-1412E93C614C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30" name="Text Box 453">
          <a:extLst>
            <a:ext uri="{FF2B5EF4-FFF2-40B4-BE49-F238E27FC236}">
              <a16:creationId xmlns:a16="http://schemas.microsoft.com/office/drawing/2014/main" id="{BB3D5B34-CCC1-41D5-A61C-469B4C2CDE6F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31" name="Text Box 453">
          <a:extLst>
            <a:ext uri="{FF2B5EF4-FFF2-40B4-BE49-F238E27FC236}">
              <a16:creationId xmlns:a16="http://schemas.microsoft.com/office/drawing/2014/main" id="{52091447-8C1F-4070-AF24-29FF7527F18A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32" name="Text Box 453">
          <a:extLst>
            <a:ext uri="{FF2B5EF4-FFF2-40B4-BE49-F238E27FC236}">
              <a16:creationId xmlns:a16="http://schemas.microsoft.com/office/drawing/2014/main" id="{2CE46CCA-CA7C-4A99-870C-E8125AED04A4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33" name="Text Box 453">
          <a:extLst>
            <a:ext uri="{FF2B5EF4-FFF2-40B4-BE49-F238E27FC236}">
              <a16:creationId xmlns:a16="http://schemas.microsoft.com/office/drawing/2014/main" id="{503CA643-E46D-408D-A09D-FC05EEA9AAA3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34" name="Text Box 453">
          <a:extLst>
            <a:ext uri="{FF2B5EF4-FFF2-40B4-BE49-F238E27FC236}">
              <a16:creationId xmlns:a16="http://schemas.microsoft.com/office/drawing/2014/main" id="{5D889479-7123-4AB6-84BA-51512361B6BE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35" name="Text Box 453">
          <a:extLst>
            <a:ext uri="{FF2B5EF4-FFF2-40B4-BE49-F238E27FC236}">
              <a16:creationId xmlns:a16="http://schemas.microsoft.com/office/drawing/2014/main" id="{BCFD345C-1D83-4D60-A1A1-073628538CC8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25400</xdr:rowOff>
    </xdr:from>
    <xdr:ext cx="114300" cy="28575"/>
    <xdr:sp macro="" textlink="">
      <xdr:nvSpPr>
        <xdr:cNvPr id="1936" name="Text Box 453">
          <a:extLst>
            <a:ext uri="{FF2B5EF4-FFF2-40B4-BE49-F238E27FC236}">
              <a16:creationId xmlns:a16="http://schemas.microsoft.com/office/drawing/2014/main" id="{5AC0AA68-4B75-4BEF-923B-E8D4E292C618}"/>
            </a:ext>
          </a:extLst>
        </xdr:cNvPr>
        <xdr:cNvSpPr txBox="1">
          <a:spLocks noChangeArrowheads="1"/>
        </xdr:cNvSpPr>
      </xdr:nvSpPr>
      <xdr:spPr bwMode="auto">
        <a:xfrm>
          <a:off x="744855" y="107924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190500</xdr:rowOff>
    </xdr:from>
    <xdr:ext cx="114300" cy="28575"/>
    <xdr:sp macro="" textlink="">
      <xdr:nvSpPr>
        <xdr:cNvPr id="1937" name="Text Box 453">
          <a:extLst>
            <a:ext uri="{FF2B5EF4-FFF2-40B4-BE49-F238E27FC236}">
              <a16:creationId xmlns:a16="http://schemas.microsoft.com/office/drawing/2014/main" id="{0DF6EFB9-AD34-4CC5-A673-498BC1549921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38" name="Text Box 453">
          <a:extLst>
            <a:ext uri="{FF2B5EF4-FFF2-40B4-BE49-F238E27FC236}">
              <a16:creationId xmlns:a16="http://schemas.microsoft.com/office/drawing/2014/main" id="{26CF42CC-5705-4B3D-945F-8C2A390B9022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39" name="Text Box 453">
          <a:extLst>
            <a:ext uri="{FF2B5EF4-FFF2-40B4-BE49-F238E27FC236}">
              <a16:creationId xmlns:a16="http://schemas.microsoft.com/office/drawing/2014/main" id="{F985C636-AEB0-4790-BA30-A7B5FBD43692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40" name="Text Box 453">
          <a:extLst>
            <a:ext uri="{FF2B5EF4-FFF2-40B4-BE49-F238E27FC236}">
              <a16:creationId xmlns:a16="http://schemas.microsoft.com/office/drawing/2014/main" id="{35A6D3C1-99F2-49AC-B7D1-26763531DA70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41" name="Text Box 453">
          <a:extLst>
            <a:ext uri="{FF2B5EF4-FFF2-40B4-BE49-F238E27FC236}">
              <a16:creationId xmlns:a16="http://schemas.microsoft.com/office/drawing/2014/main" id="{4E4D3F2A-7D83-4B35-94B4-4D050D16E54A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42" name="Text Box 453">
          <a:extLst>
            <a:ext uri="{FF2B5EF4-FFF2-40B4-BE49-F238E27FC236}">
              <a16:creationId xmlns:a16="http://schemas.microsoft.com/office/drawing/2014/main" id="{BB3A0A62-8BF5-4C6D-8728-04C8DFEB3A25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43" name="Text Box 453">
          <a:extLst>
            <a:ext uri="{FF2B5EF4-FFF2-40B4-BE49-F238E27FC236}">
              <a16:creationId xmlns:a16="http://schemas.microsoft.com/office/drawing/2014/main" id="{9108DDF2-3B9F-4663-92A0-C1FEAD022253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44" name="Text Box 453">
          <a:extLst>
            <a:ext uri="{FF2B5EF4-FFF2-40B4-BE49-F238E27FC236}">
              <a16:creationId xmlns:a16="http://schemas.microsoft.com/office/drawing/2014/main" id="{18D84AC0-B117-4E48-BCDC-1DD3E3A755A6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45" name="Text Box 453">
          <a:extLst>
            <a:ext uri="{FF2B5EF4-FFF2-40B4-BE49-F238E27FC236}">
              <a16:creationId xmlns:a16="http://schemas.microsoft.com/office/drawing/2014/main" id="{9376D0F9-C94D-474C-B559-B6564E530FE0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46" name="Text Box 453">
          <a:extLst>
            <a:ext uri="{FF2B5EF4-FFF2-40B4-BE49-F238E27FC236}">
              <a16:creationId xmlns:a16="http://schemas.microsoft.com/office/drawing/2014/main" id="{EF884B3D-5ABF-485A-99DC-3E8A1C0ABA14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47" name="Text Box 453">
          <a:extLst>
            <a:ext uri="{FF2B5EF4-FFF2-40B4-BE49-F238E27FC236}">
              <a16:creationId xmlns:a16="http://schemas.microsoft.com/office/drawing/2014/main" id="{F26DCFF2-D3C6-40D5-80F0-A05B388AC263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48" name="Text Box 453">
          <a:extLst>
            <a:ext uri="{FF2B5EF4-FFF2-40B4-BE49-F238E27FC236}">
              <a16:creationId xmlns:a16="http://schemas.microsoft.com/office/drawing/2014/main" id="{BCC18073-CB41-409D-965F-ACDEDFE34807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49" name="Text Box 453">
          <a:extLst>
            <a:ext uri="{FF2B5EF4-FFF2-40B4-BE49-F238E27FC236}">
              <a16:creationId xmlns:a16="http://schemas.microsoft.com/office/drawing/2014/main" id="{4EFA86CC-6970-47C0-AF13-EC4430177F32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50" name="Text Box 453">
          <a:extLst>
            <a:ext uri="{FF2B5EF4-FFF2-40B4-BE49-F238E27FC236}">
              <a16:creationId xmlns:a16="http://schemas.microsoft.com/office/drawing/2014/main" id="{AF3FA45A-125E-4399-984A-4014932BF731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51" name="Text Box 453">
          <a:extLst>
            <a:ext uri="{FF2B5EF4-FFF2-40B4-BE49-F238E27FC236}">
              <a16:creationId xmlns:a16="http://schemas.microsoft.com/office/drawing/2014/main" id="{7550FA19-0317-4E64-A05E-64F91E9F13CC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52" name="Text Box 453">
          <a:extLst>
            <a:ext uri="{FF2B5EF4-FFF2-40B4-BE49-F238E27FC236}">
              <a16:creationId xmlns:a16="http://schemas.microsoft.com/office/drawing/2014/main" id="{0B3C7BA1-6A1A-4219-9D68-1FEFCC0C1439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53" name="Text Box 453">
          <a:extLst>
            <a:ext uri="{FF2B5EF4-FFF2-40B4-BE49-F238E27FC236}">
              <a16:creationId xmlns:a16="http://schemas.microsoft.com/office/drawing/2014/main" id="{72ED46A7-C69E-47A7-B0EF-E30F0AADE89F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190500</xdr:rowOff>
    </xdr:from>
    <xdr:ext cx="114300" cy="28575"/>
    <xdr:sp macro="" textlink="">
      <xdr:nvSpPr>
        <xdr:cNvPr id="1954" name="Text Box 453">
          <a:extLst>
            <a:ext uri="{FF2B5EF4-FFF2-40B4-BE49-F238E27FC236}">
              <a16:creationId xmlns:a16="http://schemas.microsoft.com/office/drawing/2014/main" id="{C4CFE6E2-3AA9-4D29-A147-B45CCEB55C30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55" name="Text Box 453">
          <a:extLst>
            <a:ext uri="{FF2B5EF4-FFF2-40B4-BE49-F238E27FC236}">
              <a16:creationId xmlns:a16="http://schemas.microsoft.com/office/drawing/2014/main" id="{A06B1E3B-8F7D-4D1A-B477-B8864D59B648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56" name="Text Box 453">
          <a:extLst>
            <a:ext uri="{FF2B5EF4-FFF2-40B4-BE49-F238E27FC236}">
              <a16:creationId xmlns:a16="http://schemas.microsoft.com/office/drawing/2014/main" id="{F4EC5E9D-B60E-49D5-A4E1-52C33CA0E735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57" name="Text Box 453">
          <a:extLst>
            <a:ext uri="{FF2B5EF4-FFF2-40B4-BE49-F238E27FC236}">
              <a16:creationId xmlns:a16="http://schemas.microsoft.com/office/drawing/2014/main" id="{F053F858-E363-4AD2-8CC0-C7FB4E83E57F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58" name="Text Box 453">
          <a:extLst>
            <a:ext uri="{FF2B5EF4-FFF2-40B4-BE49-F238E27FC236}">
              <a16:creationId xmlns:a16="http://schemas.microsoft.com/office/drawing/2014/main" id="{B6C3E5A2-94F8-4D11-82E3-BA3AE5A3727E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59" name="Text Box 453">
          <a:extLst>
            <a:ext uri="{FF2B5EF4-FFF2-40B4-BE49-F238E27FC236}">
              <a16:creationId xmlns:a16="http://schemas.microsoft.com/office/drawing/2014/main" id="{FF294AAF-A497-4A03-8E38-7062C967E550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60" name="Text Box 453">
          <a:extLst>
            <a:ext uri="{FF2B5EF4-FFF2-40B4-BE49-F238E27FC236}">
              <a16:creationId xmlns:a16="http://schemas.microsoft.com/office/drawing/2014/main" id="{BEF6E86E-1A1B-43AE-8B29-EAAEBD216AE7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61" name="Text Box 453">
          <a:extLst>
            <a:ext uri="{FF2B5EF4-FFF2-40B4-BE49-F238E27FC236}">
              <a16:creationId xmlns:a16="http://schemas.microsoft.com/office/drawing/2014/main" id="{1EB20121-FAEB-494B-A76B-951219F7BADD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62" name="Text Box 453">
          <a:extLst>
            <a:ext uri="{FF2B5EF4-FFF2-40B4-BE49-F238E27FC236}">
              <a16:creationId xmlns:a16="http://schemas.microsoft.com/office/drawing/2014/main" id="{2305CF88-F36D-4F90-B0D2-6444BFF138BC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63" name="Text Box 453">
          <a:extLst>
            <a:ext uri="{FF2B5EF4-FFF2-40B4-BE49-F238E27FC236}">
              <a16:creationId xmlns:a16="http://schemas.microsoft.com/office/drawing/2014/main" id="{26F28445-10DD-4F1A-BA71-F8629E84FB32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64" name="Text Box 453">
          <a:extLst>
            <a:ext uri="{FF2B5EF4-FFF2-40B4-BE49-F238E27FC236}">
              <a16:creationId xmlns:a16="http://schemas.microsoft.com/office/drawing/2014/main" id="{17AD5C50-72F6-4749-BE51-D4E977C961E6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65" name="Text Box 453">
          <a:extLst>
            <a:ext uri="{FF2B5EF4-FFF2-40B4-BE49-F238E27FC236}">
              <a16:creationId xmlns:a16="http://schemas.microsoft.com/office/drawing/2014/main" id="{8F7B60B6-FA6A-40C0-9D51-A70C76174562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66" name="Text Box 453">
          <a:extLst>
            <a:ext uri="{FF2B5EF4-FFF2-40B4-BE49-F238E27FC236}">
              <a16:creationId xmlns:a16="http://schemas.microsoft.com/office/drawing/2014/main" id="{ED443D96-BA5A-4782-8450-EEB6BC4069FF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190500</xdr:rowOff>
    </xdr:from>
    <xdr:ext cx="114300" cy="28575"/>
    <xdr:sp macro="" textlink="">
      <xdr:nvSpPr>
        <xdr:cNvPr id="1967" name="Text Box 453">
          <a:extLst>
            <a:ext uri="{FF2B5EF4-FFF2-40B4-BE49-F238E27FC236}">
              <a16:creationId xmlns:a16="http://schemas.microsoft.com/office/drawing/2014/main" id="{C46FC90E-8DAD-4066-A095-6010675F31D3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68" name="Text Box 453">
          <a:extLst>
            <a:ext uri="{FF2B5EF4-FFF2-40B4-BE49-F238E27FC236}">
              <a16:creationId xmlns:a16="http://schemas.microsoft.com/office/drawing/2014/main" id="{6ED7490A-2973-4692-B624-1E4C35FD8C41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69" name="Text Box 453">
          <a:extLst>
            <a:ext uri="{FF2B5EF4-FFF2-40B4-BE49-F238E27FC236}">
              <a16:creationId xmlns:a16="http://schemas.microsoft.com/office/drawing/2014/main" id="{FAEA0CE1-BFDA-4121-87B3-3A9EAC8E56D9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70" name="Text Box 453">
          <a:extLst>
            <a:ext uri="{FF2B5EF4-FFF2-40B4-BE49-F238E27FC236}">
              <a16:creationId xmlns:a16="http://schemas.microsoft.com/office/drawing/2014/main" id="{C7A4D2A7-C754-4754-BCCB-F0390D4B9EAE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71" name="Text Box 453">
          <a:extLst>
            <a:ext uri="{FF2B5EF4-FFF2-40B4-BE49-F238E27FC236}">
              <a16:creationId xmlns:a16="http://schemas.microsoft.com/office/drawing/2014/main" id="{70A43B50-A2F6-4458-A508-698017988C2F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72" name="Text Box 453">
          <a:extLst>
            <a:ext uri="{FF2B5EF4-FFF2-40B4-BE49-F238E27FC236}">
              <a16:creationId xmlns:a16="http://schemas.microsoft.com/office/drawing/2014/main" id="{4A9A51A7-3D09-4C15-975B-A012A64C56BE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73" name="Text Box 453">
          <a:extLst>
            <a:ext uri="{FF2B5EF4-FFF2-40B4-BE49-F238E27FC236}">
              <a16:creationId xmlns:a16="http://schemas.microsoft.com/office/drawing/2014/main" id="{70347692-16C5-41B6-B1D3-DCAFAA82E6E9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74" name="Text Box 453">
          <a:extLst>
            <a:ext uri="{FF2B5EF4-FFF2-40B4-BE49-F238E27FC236}">
              <a16:creationId xmlns:a16="http://schemas.microsoft.com/office/drawing/2014/main" id="{49985389-BB6D-4775-84EC-6DB2BFEE4DEA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75" name="Text Box 453">
          <a:extLst>
            <a:ext uri="{FF2B5EF4-FFF2-40B4-BE49-F238E27FC236}">
              <a16:creationId xmlns:a16="http://schemas.microsoft.com/office/drawing/2014/main" id="{EF1D71B1-7FEA-4455-8D19-755F0C3DB90C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76" name="Text Box 453">
          <a:extLst>
            <a:ext uri="{FF2B5EF4-FFF2-40B4-BE49-F238E27FC236}">
              <a16:creationId xmlns:a16="http://schemas.microsoft.com/office/drawing/2014/main" id="{E1D8D0A0-4859-49A7-8E0C-1F219A2F0435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77" name="Text Box 453">
          <a:extLst>
            <a:ext uri="{FF2B5EF4-FFF2-40B4-BE49-F238E27FC236}">
              <a16:creationId xmlns:a16="http://schemas.microsoft.com/office/drawing/2014/main" id="{7343289E-991B-41AA-97E7-752DF9348D5C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78" name="Text Box 453">
          <a:extLst>
            <a:ext uri="{FF2B5EF4-FFF2-40B4-BE49-F238E27FC236}">
              <a16:creationId xmlns:a16="http://schemas.microsoft.com/office/drawing/2014/main" id="{F622CA36-3306-4697-88F2-D8562C6CBA41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79" name="Text Box 453">
          <a:extLst>
            <a:ext uri="{FF2B5EF4-FFF2-40B4-BE49-F238E27FC236}">
              <a16:creationId xmlns:a16="http://schemas.microsoft.com/office/drawing/2014/main" id="{0F98373A-02CF-4486-A7E4-7AB91CF471C6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80" name="Text Box 453">
          <a:extLst>
            <a:ext uri="{FF2B5EF4-FFF2-40B4-BE49-F238E27FC236}">
              <a16:creationId xmlns:a16="http://schemas.microsoft.com/office/drawing/2014/main" id="{82905E40-73EA-440C-98C4-3C8E54EC32FE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81" name="Text Box 453">
          <a:extLst>
            <a:ext uri="{FF2B5EF4-FFF2-40B4-BE49-F238E27FC236}">
              <a16:creationId xmlns:a16="http://schemas.microsoft.com/office/drawing/2014/main" id="{16D66973-5660-4294-A199-FA29C8D5AD7E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190500</xdr:rowOff>
    </xdr:from>
    <xdr:ext cx="114300" cy="28575"/>
    <xdr:sp macro="" textlink="">
      <xdr:nvSpPr>
        <xdr:cNvPr id="1982" name="Text Box 453">
          <a:extLst>
            <a:ext uri="{FF2B5EF4-FFF2-40B4-BE49-F238E27FC236}">
              <a16:creationId xmlns:a16="http://schemas.microsoft.com/office/drawing/2014/main" id="{E71FF5B1-866F-4AC7-8E87-4A20856A9796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83" name="Text Box 453">
          <a:extLst>
            <a:ext uri="{FF2B5EF4-FFF2-40B4-BE49-F238E27FC236}">
              <a16:creationId xmlns:a16="http://schemas.microsoft.com/office/drawing/2014/main" id="{4B730D37-C1E8-447F-A566-97692B7D85C6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84" name="Text Box 453">
          <a:extLst>
            <a:ext uri="{FF2B5EF4-FFF2-40B4-BE49-F238E27FC236}">
              <a16:creationId xmlns:a16="http://schemas.microsoft.com/office/drawing/2014/main" id="{56F00ABD-561C-49F7-A38C-F93CE61C895C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85" name="Text Box 453">
          <a:extLst>
            <a:ext uri="{FF2B5EF4-FFF2-40B4-BE49-F238E27FC236}">
              <a16:creationId xmlns:a16="http://schemas.microsoft.com/office/drawing/2014/main" id="{848CC19D-37CC-4C5D-BC17-AE43BF1733FA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86" name="Text Box 453">
          <a:extLst>
            <a:ext uri="{FF2B5EF4-FFF2-40B4-BE49-F238E27FC236}">
              <a16:creationId xmlns:a16="http://schemas.microsoft.com/office/drawing/2014/main" id="{0F73C732-BB96-42F5-A766-ACE15ED48713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87" name="Text Box 453">
          <a:extLst>
            <a:ext uri="{FF2B5EF4-FFF2-40B4-BE49-F238E27FC236}">
              <a16:creationId xmlns:a16="http://schemas.microsoft.com/office/drawing/2014/main" id="{F0513AFF-8EDF-44B2-A2D7-9F3086AFEF98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88" name="Text Box 453">
          <a:extLst>
            <a:ext uri="{FF2B5EF4-FFF2-40B4-BE49-F238E27FC236}">
              <a16:creationId xmlns:a16="http://schemas.microsoft.com/office/drawing/2014/main" id="{9AE57E28-352F-4605-853D-08983492C423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89" name="Text Box 453">
          <a:extLst>
            <a:ext uri="{FF2B5EF4-FFF2-40B4-BE49-F238E27FC236}">
              <a16:creationId xmlns:a16="http://schemas.microsoft.com/office/drawing/2014/main" id="{6D01C7FB-87BC-4B9E-9032-EAD2387EDF62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90" name="Text Box 453">
          <a:extLst>
            <a:ext uri="{FF2B5EF4-FFF2-40B4-BE49-F238E27FC236}">
              <a16:creationId xmlns:a16="http://schemas.microsoft.com/office/drawing/2014/main" id="{2C150CE7-03C5-4851-8205-1382DEE7041F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91" name="Text Box 453">
          <a:extLst>
            <a:ext uri="{FF2B5EF4-FFF2-40B4-BE49-F238E27FC236}">
              <a16:creationId xmlns:a16="http://schemas.microsoft.com/office/drawing/2014/main" id="{45911153-7DEA-49FF-A9FF-218A159F7C4C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92" name="Text Box 453">
          <a:extLst>
            <a:ext uri="{FF2B5EF4-FFF2-40B4-BE49-F238E27FC236}">
              <a16:creationId xmlns:a16="http://schemas.microsoft.com/office/drawing/2014/main" id="{C44BFE37-5A8F-4E27-A723-7894DB4F1170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93" name="Text Box 453">
          <a:extLst>
            <a:ext uri="{FF2B5EF4-FFF2-40B4-BE49-F238E27FC236}">
              <a16:creationId xmlns:a16="http://schemas.microsoft.com/office/drawing/2014/main" id="{9609122D-912A-437F-946B-01D5349E8882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94" name="Text Box 453">
          <a:extLst>
            <a:ext uri="{FF2B5EF4-FFF2-40B4-BE49-F238E27FC236}">
              <a16:creationId xmlns:a16="http://schemas.microsoft.com/office/drawing/2014/main" id="{15422487-DE53-4627-943E-AEB0C74E04B4}"/>
            </a:ext>
          </a:extLst>
        </xdr:cNvPr>
        <xdr:cNvSpPr txBox="1">
          <a:spLocks noChangeArrowheads="1"/>
        </xdr:cNvSpPr>
      </xdr:nvSpPr>
      <xdr:spPr bwMode="auto">
        <a:xfrm>
          <a:off x="744855" y="10767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190500</xdr:rowOff>
    </xdr:from>
    <xdr:ext cx="114300" cy="28575"/>
    <xdr:sp macro="" textlink="">
      <xdr:nvSpPr>
        <xdr:cNvPr id="1995" name="Text Box 453">
          <a:extLst>
            <a:ext uri="{FF2B5EF4-FFF2-40B4-BE49-F238E27FC236}">
              <a16:creationId xmlns:a16="http://schemas.microsoft.com/office/drawing/2014/main" id="{5D0B052C-D21E-4CF5-B9E6-6ECD79472758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96" name="Text Box 453">
          <a:extLst>
            <a:ext uri="{FF2B5EF4-FFF2-40B4-BE49-F238E27FC236}">
              <a16:creationId xmlns:a16="http://schemas.microsoft.com/office/drawing/2014/main" id="{A6119DD4-699D-4318-B5AF-1EC44287645E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190500</xdr:rowOff>
    </xdr:from>
    <xdr:ext cx="114300" cy="28575"/>
    <xdr:sp macro="" textlink="">
      <xdr:nvSpPr>
        <xdr:cNvPr id="1997" name="Text Box 453">
          <a:extLst>
            <a:ext uri="{FF2B5EF4-FFF2-40B4-BE49-F238E27FC236}">
              <a16:creationId xmlns:a16="http://schemas.microsoft.com/office/drawing/2014/main" id="{60F1CA90-F441-42B3-978D-2ABA792F7439}"/>
            </a:ext>
          </a:extLst>
        </xdr:cNvPr>
        <xdr:cNvSpPr txBox="1">
          <a:spLocks noChangeArrowheads="1"/>
        </xdr:cNvSpPr>
      </xdr:nvSpPr>
      <xdr:spPr bwMode="auto">
        <a:xfrm>
          <a:off x="744855" y="10957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33654</xdr:colOff>
      <xdr:row>15</xdr:row>
      <xdr:rowOff>0</xdr:rowOff>
    </xdr:from>
    <xdr:ext cx="114300" cy="28575"/>
    <xdr:sp macro="" textlink="">
      <xdr:nvSpPr>
        <xdr:cNvPr id="1998" name="Text Box 453">
          <a:extLst>
            <a:ext uri="{FF2B5EF4-FFF2-40B4-BE49-F238E27FC236}">
              <a16:creationId xmlns:a16="http://schemas.microsoft.com/office/drawing/2014/main" id="{39C81D9A-2120-426B-9107-C6E522EAAA8C}"/>
            </a:ext>
          </a:extLst>
        </xdr:cNvPr>
        <xdr:cNvSpPr txBox="1">
          <a:spLocks noChangeArrowheads="1"/>
        </xdr:cNvSpPr>
      </xdr:nvSpPr>
      <xdr:spPr bwMode="auto">
        <a:xfrm>
          <a:off x="780414" y="1125812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1999" name="Text Box 453">
          <a:extLst>
            <a:ext uri="{FF2B5EF4-FFF2-40B4-BE49-F238E27FC236}">
              <a16:creationId xmlns:a16="http://schemas.microsoft.com/office/drawing/2014/main" id="{34126888-0323-4610-947E-A2B4FBC32863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00" name="Text Box 453">
          <a:extLst>
            <a:ext uri="{FF2B5EF4-FFF2-40B4-BE49-F238E27FC236}">
              <a16:creationId xmlns:a16="http://schemas.microsoft.com/office/drawing/2014/main" id="{87CAC1AF-756D-4285-B4B2-0788E0FA1FE7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01" name="Text Box 453">
          <a:extLst>
            <a:ext uri="{FF2B5EF4-FFF2-40B4-BE49-F238E27FC236}">
              <a16:creationId xmlns:a16="http://schemas.microsoft.com/office/drawing/2014/main" id="{80D9B8F2-C93C-4C82-B858-9FF6A16BBCE5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02" name="Text Box 453">
          <a:extLst>
            <a:ext uri="{FF2B5EF4-FFF2-40B4-BE49-F238E27FC236}">
              <a16:creationId xmlns:a16="http://schemas.microsoft.com/office/drawing/2014/main" id="{A0EDE13D-35D6-4D3A-AC27-9890916B9393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15</xdr:row>
      <xdr:rowOff>0</xdr:rowOff>
    </xdr:from>
    <xdr:ext cx="114300" cy="28575"/>
    <xdr:sp macro="" textlink="">
      <xdr:nvSpPr>
        <xdr:cNvPr id="2003" name="Text Box 453">
          <a:extLst>
            <a:ext uri="{FF2B5EF4-FFF2-40B4-BE49-F238E27FC236}">
              <a16:creationId xmlns:a16="http://schemas.microsoft.com/office/drawing/2014/main" id="{C407237F-AF9B-460B-9CD9-7FE0049EE520}"/>
            </a:ext>
          </a:extLst>
        </xdr:cNvPr>
        <xdr:cNvSpPr txBox="1">
          <a:spLocks noChangeArrowheads="1"/>
        </xdr:cNvSpPr>
      </xdr:nvSpPr>
      <xdr:spPr bwMode="auto">
        <a:xfrm>
          <a:off x="747395" y="1124119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04" name="Text Box 453">
          <a:extLst>
            <a:ext uri="{FF2B5EF4-FFF2-40B4-BE49-F238E27FC236}">
              <a16:creationId xmlns:a16="http://schemas.microsoft.com/office/drawing/2014/main" id="{F61915EA-DAC4-416B-B5F7-48CC50520E06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05" name="Text Box 453">
          <a:extLst>
            <a:ext uri="{FF2B5EF4-FFF2-40B4-BE49-F238E27FC236}">
              <a16:creationId xmlns:a16="http://schemas.microsoft.com/office/drawing/2014/main" id="{6B6BB252-8EC1-406C-B249-D0A6A9C0925C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06" name="Text Box 453">
          <a:extLst>
            <a:ext uri="{FF2B5EF4-FFF2-40B4-BE49-F238E27FC236}">
              <a16:creationId xmlns:a16="http://schemas.microsoft.com/office/drawing/2014/main" id="{3F8D0F0A-6B95-4255-9BB4-A6269328ADB9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07" name="Text Box 453">
          <a:extLst>
            <a:ext uri="{FF2B5EF4-FFF2-40B4-BE49-F238E27FC236}">
              <a16:creationId xmlns:a16="http://schemas.microsoft.com/office/drawing/2014/main" id="{8D3590A4-02A7-4C42-9ECF-86DB4DD5AF59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08" name="Text Box 453">
          <a:extLst>
            <a:ext uri="{FF2B5EF4-FFF2-40B4-BE49-F238E27FC236}">
              <a16:creationId xmlns:a16="http://schemas.microsoft.com/office/drawing/2014/main" id="{659C7867-2675-45C1-A9F1-2C5A7EA99F67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09" name="Text Box 453">
          <a:extLst>
            <a:ext uri="{FF2B5EF4-FFF2-40B4-BE49-F238E27FC236}">
              <a16:creationId xmlns:a16="http://schemas.microsoft.com/office/drawing/2014/main" id="{C7B3126D-C168-4000-82D2-7707CC975951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10" name="Text Box 453">
          <a:extLst>
            <a:ext uri="{FF2B5EF4-FFF2-40B4-BE49-F238E27FC236}">
              <a16:creationId xmlns:a16="http://schemas.microsoft.com/office/drawing/2014/main" id="{BA625612-98B6-47E1-B358-BF44D01226D1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11" name="Text Box 453">
          <a:extLst>
            <a:ext uri="{FF2B5EF4-FFF2-40B4-BE49-F238E27FC236}">
              <a16:creationId xmlns:a16="http://schemas.microsoft.com/office/drawing/2014/main" id="{323AE236-413C-471E-9811-DB6649DEB79A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12" name="Text Box 453">
          <a:extLst>
            <a:ext uri="{FF2B5EF4-FFF2-40B4-BE49-F238E27FC236}">
              <a16:creationId xmlns:a16="http://schemas.microsoft.com/office/drawing/2014/main" id="{4A486A2A-E793-49DF-A6FB-EEA7B457B703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13" name="Text Box 453">
          <a:extLst>
            <a:ext uri="{FF2B5EF4-FFF2-40B4-BE49-F238E27FC236}">
              <a16:creationId xmlns:a16="http://schemas.microsoft.com/office/drawing/2014/main" id="{EE576826-2744-4050-8A84-060AC8424E1A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14" name="Text Box 453">
          <a:extLst>
            <a:ext uri="{FF2B5EF4-FFF2-40B4-BE49-F238E27FC236}">
              <a16:creationId xmlns:a16="http://schemas.microsoft.com/office/drawing/2014/main" id="{0AEC05CB-C397-4CBA-BFEF-7E796FA24F62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15" name="Text Box 453">
          <a:extLst>
            <a:ext uri="{FF2B5EF4-FFF2-40B4-BE49-F238E27FC236}">
              <a16:creationId xmlns:a16="http://schemas.microsoft.com/office/drawing/2014/main" id="{DF26E65A-87CC-4175-92AD-620879779181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15</xdr:row>
      <xdr:rowOff>0</xdr:rowOff>
    </xdr:from>
    <xdr:ext cx="114300" cy="28575"/>
    <xdr:sp macro="" textlink="">
      <xdr:nvSpPr>
        <xdr:cNvPr id="2016" name="Text Box 453">
          <a:extLst>
            <a:ext uri="{FF2B5EF4-FFF2-40B4-BE49-F238E27FC236}">
              <a16:creationId xmlns:a16="http://schemas.microsoft.com/office/drawing/2014/main" id="{7F112C41-CC2A-4661-B5B0-0742D8FFD913}"/>
            </a:ext>
          </a:extLst>
        </xdr:cNvPr>
        <xdr:cNvSpPr txBox="1">
          <a:spLocks noChangeArrowheads="1"/>
        </xdr:cNvSpPr>
      </xdr:nvSpPr>
      <xdr:spPr bwMode="auto">
        <a:xfrm>
          <a:off x="744855" y="111734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15</xdr:row>
      <xdr:rowOff>0</xdr:rowOff>
    </xdr:from>
    <xdr:ext cx="114300" cy="28575"/>
    <xdr:sp macro="" textlink="">
      <xdr:nvSpPr>
        <xdr:cNvPr id="2017" name="Text Box 453">
          <a:extLst>
            <a:ext uri="{FF2B5EF4-FFF2-40B4-BE49-F238E27FC236}">
              <a16:creationId xmlns:a16="http://schemas.microsoft.com/office/drawing/2014/main" id="{B14A055F-D979-4550-AA90-BB923A55EF2B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18" name="Text Box 453">
          <a:extLst>
            <a:ext uri="{FF2B5EF4-FFF2-40B4-BE49-F238E27FC236}">
              <a16:creationId xmlns:a16="http://schemas.microsoft.com/office/drawing/2014/main" id="{78288142-215A-4558-BFD7-89546B6D9B91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19" name="Text Box 453">
          <a:extLst>
            <a:ext uri="{FF2B5EF4-FFF2-40B4-BE49-F238E27FC236}">
              <a16:creationId xmlns:a16="http://schemas.microsoft.com/office/drawing/2014/main" id="{47C635A6-5675-4121-BDF6-BA50C6079F99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20" name="Text Box 453">
          <a:extLst>
            <a:ext uri="{FF2B5EF4-FFF2-40B4-BE49-F238E27FC236}">
              <a16:creationId xmlns:a16="http://schemas.microsoft.com/office/drawing/2014/main" id="{EB8BCA1C-D42B-4E45-B192-75DD580D37BB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21" name="Text Box 453">
          <a:extLst>
            <a:ext uri="{FF2B5EF4-FFF2-40B4-BE49-F238E27FC236}">
              <a16:creationId xmlns:a16="http://schemas.microsoft.com/office/drawing/2014/main" id="{AAB4F1F6-C270-4323-939D-A61D3049357D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22" name="Text Box 453">
          <a:extLst>
            <a:ext uri="{FF2B5EF4-FFF2-40B4-BE49-F238E27FC236}">
              <a16:creationId xmlns:a16="http://schemas.microsoft.com/office/drawing/2014/main" id="{7C2C4C38-8CE5-4253-97A3-2B9124122EF6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23" name="Text Box 453">
          <a:extLst>
            <a:ext uri="{FF2B5EF4-FFF2-40B4-BE49-F238E27FC236}">
              <a16:creationId xmlns:a16="http://schemas.microsoft.com/office/drawing/2014/main" id="{76E56749-E5E4-417C-ACE3-90598A42C968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24" name="Text Box 453">
          <a:extLst>
            <a:ext uri="{FF2B5EF4-FFF2-40B4-BE49-F238E27FC236}">
              <a16:creationId xmlns:a16="http://schemas.microsoft.com/office/drawing/2014/main" id="{596CB538-2442-4BDB-A626-49A7C5667335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25" name="Text Box 453">
          <a:extLst>
            <a:ext uri="{FF2B5EF4-FFF2-40B4-BE49-F238E27FC236}">
              <a16:creationId xmlns:a16="http://schemas.microsoft.com/office/drawing/2014/main" id="{5592D926-561A-42EE-A02B-310247036FBC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26" name="Text Box 453">
          <a:extLst>
            <a:ext uri="{FF2B5EF4-FFF2-40B4-BE49-F238E27FC236}">
              <a16:creationId xmlns:a16="http://schemas.microsoft.com/office/drawing/2014/main" id="{5B19E7B4-2561-41CD-A337-A7440107139D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27" name="Text Box 453">
          <a:extLst>
            <a:ext uri="{FF2B5EF4-FFF2-40B4-BE49-F238E27FC236}">
              <a16:creationId xmlns:a16="http://schemas.microsoft.com/office/drawing/2014/main" id="{58115F03-F323-4C58-BE4F-1B64460A8A77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28" name="Text Box 453">
          <a:extLst>
            <a:ext uri="{FF2B5EF4-FFF2-40B4-BE49-F238E27FC236}">
              <a16:creationId xmlns:a16="http://schemas.microsoft.com/office/drawing/2014/main" id="{0C194656-239D-48F6-9A40-BE09B262B15F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29" name="Text Box 453">
          <a:extLst>
            <a:ext uri="{FF2B5EF4-FFF2-40B4-BE49-F238E27FC236}">
              <a16:creationId xmlns:a16="http://schemas.microsoft.com/office/drawing/2014/main" id="{4455E975-D0D9-495F-805B-E3541B719613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30" name="Text Box 453">
          <a:extLst>
            <a:ext uri="{FF2B5EF4-FFF2-40B4-BE49-F238E27FC236}">
              <a16:creationId xmlns:a16="http://schemas.microsoft.com/office/drawing/2014/main" id="{E1A1FEF7-71B0-495E-AAA2-D1E87E0127CF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31" name="Text Box 453">
          <a:extLst>
            <a:ext uri="{FF2B5EF4-FFF2-40B4-BE49-F238E27FC236}">
              <a16:creationId xmlns:a16="http://schemas.microsoft.com/office/drawing/2014/main" id="{2DA20015-329E-43A9-8B7E-469B02885B7B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32" name="Text Box 453">
          <a:extLst>
            <a:ext uri="{FF2B5EF4-FFF2-40B4-BE49-F238E27FC236}">
              <a16:creationId xmlns:a16="http://schemas.microsoft.com/office/drawing/2014/main" id="{02CB613C-5105-43CD-B5FA-58AA59447AA6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33" name="Text Box 453">
          <a:extLst>
            <a:ext uri="{FF2B5EF4-FFF2-40B4-BE49-F238E27FC236}">
              <a16:creationId xmlns:a16="http://schemas.microsoft.com/office/drawing/2014/main" id="{64B32684-8158-445E-B872-B68A9EBEC916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15</xdr:row>
      <xdr:rowOff>0</xdr:rowOff>
    </xdr:from>
    <xdr:ext cx="114300" cy="28575"/>
    <xdr:sp macro="" textlink="">
      <xdr:nvSpPr>
        <xdr:cNvPr id="2034" name="Text Box 453">
          <a:extLst>
            <a:ext uri="{FF2B5EF4-FFF2-40B4-BE49-F238E27FC236}">
              <a16:creationId xmlns:a16="http://schemas.microsoft.com/office/drawing/2014/main" id="{5A580C04-48F6-4391-8E40-A906CDCE58EB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35" name="Text Box 453">
          <a:extLst>
            <a:ext uri="{FF2B5EF4-FFF2-40B4-BE49-F238E27FC236}">
              <a16:creationId xmlns:a16="http://schemas.microsoft.com/office/drawing/2014/main" id="{36D62FC7-C6C1-4FA8-BD5C-7A03209EE599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36" name="Text Box 453">
          <a:extLst>
            <a:ext uri="{FF2B5EF4-FFF2-40B4-BE49-F238E27FC236}">
              <a16:creationId xmlns:a16="http://schemas.microsoft.com/office/drawing/2014/main" id="{A1F54098-F7E1-4FE7-9017-9E9255228C94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37" name="Text Box 453">
          <a:extLst>
            <a:ext uri="{FF2B5EF4-FFF2-40B4-BE49-F238E27FC236}">
              <a16:creationId xmlns:a16="http://schemas.microsoft.com/office/drawing/2014/main" id="{F5E7CB0B-6D91-4FBD-B1AB-CF3BE796E16A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38" name="Text Box 453">
          <a:extLst>
            <a:ext uri="{FF2B5EF4-FFF2-40B4-BE49-F238E27FC236}">
              <a16:creationId xmlns:a16="http://schemas.microsoft.com/office/drawing/2014/main" id="{E93C6A7F-90A5-42C5-95EC-375FC10AB0AD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39" name="Text Box 453">
          <a:extLst>
            <a:ext uri="{FF2B5EF4-FFF2-40B4-BE49-F238E27FC236}">
              <a16:creationId xmlns:a16="http://schemas.microsoft.com/office/drawing/2014/main" id="{3FF1703D-1984-45B7-BEB4-B7A33300EB0D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40" name="Text Box 453">
          <a:extLst>
            <a:ext uri="{FF2B5EF4-FFF2-40B4-BE49-F238E27FC236}">
              <a16:creationId xmlns:a16="http://schemas.microsoft.com/office/drawing/2014/main" id="{51BEFA8C-6D68-4FEA-BA33-1AEAB3CEECD3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41" name="Text Box 453">
          <a:extLst>
            <a:ext uri="{FF2B5EF4-FFF2-40B4-BE49-F238E27FC236}">
              <a16:creationId xmlns:a16="http://schemas.microsoft.com/office/drawing/2014/main" id="{9ED5E8E6-1F10-4C29-9B7B-80E5EE2F3476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42" name="Text Box 453">
          <a:extLst>
            <a:ext uri="{FF2B5EF4-FFF2-40B4-BE49-F238E27FC236}">
              <a16:creationId xmlns:a16="http://schemas.microsoft.com/office/drawing/2014/main" id="{44EABFA2-8AC4-476D-902A-03ED6D31EDF9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43" name="Text Box 453">
          <a:extLst>
            <a:ext uri="{FF2B5EF4-FFF2-40B4-BE49-F238E27FC236}">
              <a16:creationId xmlns:a16="http://schemas.microsoft.com/office/drawing/2014/main" id="{806CAC09-9CD9-415E-A12C-90BB87AFC13D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44" name="Text Box 453">
          <a:extLst>
            <a:ext uri="{FF2B5EF4-FFF2-40B4-BE49-F238E27FC236}">
              <a16:creationId xmlns:a16="http://schemas.microsoft.com/office/drawing/2014/main" id="{12F67433-1FA8-4226-B81B-951076D0F67D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45" name="Text Box 453">
          <a:extLst>
            <a:ext uri="{FF2B5EF4-FFF2-40B4-BE49-F238E27FC236}">
              <a16:creationId xmlns:a16="http://schemas.microsoft.com/office/drawing/2014/main" id="{921618F9-282B-457F-8883-B01C633FD380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46" name="Text Box 453">
          <a:extLst>
            <a:ext uri="{FF2B5EF4-FFF2-40B4-BE49-F238E27FC236}">
              <a16:creationId xmlns:a16="http://schemas.microsoft.com/office/drawing/2014/main" id="{C6770ED9-B653-4F11-8079-5A822877C1A8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15</xdr:row>
      <xdr:rowOff>0</xdr:rowOff>
    </xdr:from>
    <xdr:ext cx="114300" cy="28575"/>
    <xdr:sp macro="" textlink="">
      <xdr:nvSpPr>
        <xdr:cNvPr id="2047" name="Text Box 453">
          <a:extLst>
            <a:ext uri="{FF2B5EF4-FFF2-40B4-BE49-F238E27FC236}">
              <a16:creationId xmlns:a16="http://schemas.microsoft.com/office/drawing/2014/main" id="{E5312C14-7B09-4A24-BD3A-9666A70E3EA3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48" name="Text Box 453">
          <a:extLst>
            <a:ext uri="{FF2B5EF4-FFF2-40B4-BE49-F238E27FC236}">
              <a16:creationId xmlns:a16="http://schemas.microsoft.com/office/drawing/2014/main" id="{32519331-3F15-469B-AB99-32277C3309DE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49" name="Text Box 453">
          <a:extLst>
            <a:ext uri="{FF2B5EF4-FFF2-40B4-BE49-F238E27FC236}">
              <a16:creationId xmlns:a16="http://schemas.microsoft.com/office/drawing/2014/main" id="{FCAFFDFB-E6FF-4383-8C09-75F98C29F4D8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50" name="Text Box 453">
          <a:extLst>
            <a:ext uri="{FF2B5EF4-FFF2-40B4-BE49-F238E27FC236}">
              <a16:creationId xmlns:a16="http://schemas.microsoft.com/office/drawing/2014/main" id="{57B7087B-1D17-4B46-AB81-BD99176C1BBE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51" name="Text Box 453">
          <a:extLst>
            <a:ext uri="{FF2B5EF4-FFF2-40B4-BE49-F238E27FC236}">
              <a16:creationId xmlns:a16="http://schemas.microsoft.com/office/drawing/2014/main" id="{B283422C-9DD7-4B6C-BBB3-7F3CC48B9D09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52" name="Text Box 453">
          <a:extLst>
            <a:ext uri="{FF2B5EF4-FFF2-40B4-BE49-F238E27FC236}">
              <a16:creationId xmlns:a16="http://schemas.microsoft.com/office/drawing/2014/main" id="{CC20E9A9-6685-41C3-B0F6-4C124D0B893D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53" name="Text Box 453">
          <a:extLst>
            <a:ext uri="{FF2B5EF4-FFF2-40B4-BE49-F238E27FC236}">
              <a16:creationId xmlns:a16="http://schemas.microsoft.com/office/drawing/2014/main" id="{48B35672-FF27-4135-B2F9-6FD56CFA5B10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54" name="Text Box 453">
          <a:extLst>
            <a:ext uri="{FF2B5EF4-FFF2-40B4-BE49-F238E27FC236}">
              <a16:creationId xmlns:a16="http://schemas.microsoft.com/office/drawing/2014/main" id="{2E65B0A4-4F88-4FF9-92F7-A9E694CD055E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55" name="Text Box 453">
          <a:extLst>
            <a:ext uri="{FF2B5EF4-FFF2-40B4-BE49-F238E27FC236}">
              <a16:creationId xmlns:a16="http://schemas.microsoft.com/office/drawing/2014/main" id="{F5F9D521-7DCD-4B92-BAEC-F7FED02EF351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56" name="Text Box 453">
          <a:extLst>
            <a:ext uri="{FF2B5EF4-FFF2-40B4-BE49-F238E27FC236}">
              <a16:creationId xmlns:a16="http://schemas.microsoft.com/office/drawing/2014/main" id="{E7919D42-8354-4A59-B10A-274206D9D0DB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57" name="Text Box 453">
          <a:extLst>
            <a:ext uri="{FF2B5EF4-FFF2-40B4-BE49-F238E27FC236}">
              <a16:creationId xmlns:a16="http://schemas.microsoft.com/office/drawing/2014/main" id="{CC176DE3-C78B-4D80-898B-CA8B4EA8CC2F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58" name="Text Box 453">
          <a:extLst>
            <a:ext uri="{FF2B5EF4-FFF2-40B4-BE49-F238E27FC236}">
              <a16:creationId xmlns:a16="http://schemas.microsoft.com/office/drawing/2014/main" id="{9C4CA209-F083-4731-9BFD-A0C0BB3AF244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59" name="Text Box 453">
          <a:extLst>
            <a:ext uri="{FF2B5EF4-FFF2-40B4-BE49-F238E27FC236}">
              <a16:creationId xmlns:a16="http://schemas.microsoft.com/office/drawing/2014/main" id="{BE51A54E-3CF9-4F14-9443-A86AD7070978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60" name="Text Box 453">
          <a:extLst>
            <a:ext uri="{FF2B5EF4-FFF2-40B4-BE49-F238E27FC236}">
              <a16:creationId xmlns:a16="http://schemas.microsoft.com/office/drawing/2014/main" id="{60AF9012-D8CF-4B1B-B415-13D29E985256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61" name="Text Box 453">
          <a:extLst>
            <a:ext uri="{FF2B5EF4-FFF2-40B4-BE49-F238E27FC236}">
              <a16:creationId xmlns:a16="http://schemas.microsoft.com/office/drawing/2014/main" id="{E5E1C824-E655-4332-87C3-F205B99AB9F0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15</xdr:row>
      <xdr:rowOff>0</xdr:rowOff>
    </xdr:from>
    <xdr:ext cx="114300" cy="28575"/>
    <xdr:sp macro="" textlink="">
      <xdr:nvSpPr>
        <xdr:cNvPr id="2062" name="Text Box 453">
          <a:extLst>
            <a:ext uri="{FF2B5EF4-FFF2-40B4-BE49-F238E27FC236}">
              <a16:creationId xmlns:a16="http://schemas.microsoft.com/office/drawing/2014/main" id="{768173F1-D28E-443A-AD4D-87F58257298D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63" name="Text Box 453">
          <a:extLst>
            <a:ext uri="{FF2B5EF4-FFF2-40B4-BE49-F238E27FC236}">
              <a16:creationId xmlns:a16="http://schemas.microsoft.com/office/drawing/2014/main" id="{EA10507B-6EBE-469A-8772-8BD1CBC63B28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64" name="Text Box 453">
          <a:extLst>
            <a:ext uri="{FF2B5EF4-FFF2-40B4-BE49-F238E27FC236}">
              <a16:creationId xmlns:a16="http://schemas.microsoft.com/office/drawing/2014/main" id="{196624FC-78B2-4E8C-BE9F-D5BC68B1D90E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65" name="Text Box 453">
          <a:extLst>
            <a:ext uri="{FF2B5EF4-FFF2-40B4-BE49-F238E27FC236}">
              <a16:creationId xmlns:a16="http://schemas.microsoft.com/office/drawing/2014/main" id="{4A49D3B6-898F-4273-9D6B-4BE8A2CB6C44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66" name="Text Box 453">
          <a:extLst>
            <a:ext uri="{FF2B5EF4-FFF2-40B4-BE49-F238E27FC236}">
              <a16:creationId xmlns:a16="http://schemas.microsoft.com/office/drawing/2014/main" id="{0E909A16-13D8-41AD-B92C-2403CD72E922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67" name="Text Box 453">
          <a:extLst>
            <a:ext uri="{FF2B5EF4-FFF2-40B4-BE49-F238E27FC236}">
              <a16:creationId xmlns:a16="http://schemas.microsoft.com/office/drawing/2014/main" id="{A213F618-A485-4AB9-96E5-3266DC043C7D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68" name="Text Box 453">
          <a:extLst>
            <a:ext uri="{FF2B5EF4-FFF2-40B4-BE49-F238E27FC236}">
              <a16:creationId xmlns:a16="http://schemas.microsoft.com/office/drawing/2014/main" id="{ED16D0EA-DE6B-4DA3-A735-2116C184FEA2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69" name="Text Box 453">
          <a:extLst>
            <a:ext uri="{FF2B5EF4-FFF2-40B4-BE49-F238E27FC236}">
              <a16:creationId xmlns:a16="http://schemas.microsoft.com/office/drawing/2014/main" id="{9E847879-8CA1-4229-AEC7-C855AD54E0C8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70" name="Text Box 453">
          <a:extLst>
            <a:ext uri="{FF2B5EF4-FFF2-40B4-BE49-F238E27FC236}">
              <a16:creationId xmlns:a16="http://schemas.microsoft.com/office/drawing/2014/main" id="{B2A794EF-A0F3-4AD9-B11D-2E4EC8BA1288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71" name="Text Box 453">
          <a:extLst>
            <a:ext uri="{FF2B5EF4-FFF2-40B4-BE49-F238E27FC236}">
              <a16:creationId xmlns:a16="http://schemas.microsoft.com/office/drawing/2014/main" id="{CA8129DB-251B-4C0B-827D-96E27810BF8B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72" name="Text Box 453">
          <a:extLst>
            <a:ext uri="{FF2B5EF4-FFF2-40B4-BE49-F238E27FC236}">
              <a16:creationId xmlns:a16="http://schemas.microsoft.com/office/drawing/2014/main" id="{F0771496-5A28-4089-A161-A9065F4A8DA6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73" name="Text Box 453">
          <a:extLst>
            <a:ext uri="{FF2B5EF4-FFF2-40B4-BE49-F238E27FC236}">
              <a16:creationId xmlns:a16="http://schemas.microsoft.com/office/drawing/2014/main" id="{F9A306E6-A604-494B-8EDD-BEFD5DDE5531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74" name="Text Box 453">
          <a:extLst>
            <a:ext uri="{FF2B5EF4-FFF2-40B4-BE49-F238E27FC236}">
              <a16:creationId xmlns:a16="http://schemas.microsoft.com/office/drawing/2014/main" id="{92694294-8D6D-46DB-8DA1-3E04D7232AF8}"/>
            </a:ext>
          </a:extLst>
        </xdr:cNvPr>
        <xdr:cNvSpPr txBox="1">
          <a:spLocks noChangeArrowheads="1"/>
        </xdr:cNvSpPr>
      </xdr:nvSpPr>
      <xdr:spPr bwMode="auto">
        <a:xfrm>
          <a:off x="744855" y="111480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15</xdr:row>
      <xdr:rowOff>0</xdr:rowOff>
    </xdr:from>
    <xdr:ext cx="114300" cy="28575"/>
    <xdr:sp macro="" textlink="">
      <xdr:nvSpPr>
        <xdr:cNvPr id="2075" name="Text Box 453">
          <a:extLst>
            <a:ext uri="{FF2B5EF4-FFF2-40B4-BE49-F238E27FC236}">
              <a16:creationId xmlns:a16="http://schemas.microsoft.com/office/drawing/2014/main" id="{D23CE3DD-94A3-42B0-A896-7779D24C3211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76" name="Text Box 453">
          <a:extLst>
            <a:ext uri="{FF2B5EF4-FFF2-40B4-BE49-F238E27FC236}">
              <a16:creationId xmlns:a16="http://schemas.microsoft.com/office/drawing/2014/main" id="{AADB16FF-476F-4A01-9923-3549C07EDD91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2077" name="Text Box 453">
          <a:extLst>
            <a:ext uri="{FF2B5EF4-FFF2-40B4-BE49-F238E27FC236}">
              <a16:creationId xmlns:a16="http://schemas.microsoft.com/office/drawing/2014/main" id="{7C7526DA-A522-4F43-88AB-865C6BA84186}"/>
            </a:ext>
          </a:extLst>
        </xdr:cNvPr>
        <xdr:cNvSpPr txBox="1">
          <a:spLocks noChangeArrowheads="1"/>
        </xdr:cNvSpPr>
      </xdr:nvSpPr>
      <xdr:spPr bwMode="auto">
        <a:xfrm>
          <a:off x="744855" y="1133856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90" name="Text Box 453">
          <a:extLst>
            <a:ext uri="{FF2B5EF4-FFF2-40B4-BE49-F238E27FC236}">
              <a16:creationId xmlns:a16="http://schemas.microsoft.com/office/drawing/2014/main" id="{3AA6ABEE-D7A0-4281-B04C-168FD11C3B2B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91" name="Text Box 453">
          <a:extLst>
            <a:ext uri="{FF2B5EF4-FFF2-40B4-BE49-F238E27FC236}">
              <a16:creationId xmlns:a16="http://schemas.microsoft.com/office/drawing/2014/main" id="{440D34F0-56E5-45A5-A5E4-E1AD84BD1D14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92" name="Text Box 453">
          <a:extLst>
            <a:ext uri="{FF2B5EF4-FFF2-40B4-BE49-F238E27FC236}">
              <a16:creationId xmlns:a16="http://schemas.microsoft.com/office/drawing/2014/main" id="{923721FA-4CEB-4067-9D2E-2F4BB1E7C1CD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93" name="Text Box 453">
          <a:extLst>
            <a:ext uri="{FF2B5EF4-FFF2-40B4-BE49-F238E27FC236}">
              <a16:creationId xmlns:a16="http://schemas.microsoft.com/office/drawing/2014/main" id="{46BB3A56-6B8E-4722-B034-9E40991BCC31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94" name="Text Box 453">
          <a:extLst>
            <a:ext uri="{FF2B5EF4-FFF2-40B4-BE49-F238E27FC236}">
              <a16:creationId xmlns:a16="http://schemas.microsoft.com/office/drawing/2014/main" id="{8F7D034D-D0BB-4871-B58E-6F0473144AB0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95" name="Text Box 453">
          <a:extLst>
            <a:ext uri="{FF2B5EF4-FFF2-40B4-BE49-F238E27FC236}">
              <a16:creationId xmlns:a16="http://schemas.microsoft.com/office/drawing/2014/main" id="{FBF35EA0-9A82-439F-8FDC-1FAED06AC00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96" name="Text Box 453">
          <a:extLst>
            <a:ext uri="{FF2B5EF4-FFF2-40B4-BE49-F238E27FC236}">
              <a16:creationId xmlns:a16="http://schemas.microsoft.com/office/drawing/2014/main" id="{81B7620F-EA54-41DF-841A-B2A114D147A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97" name="Text Box 453">
          <a:extLst>
            <a:ext uri="{FF2B5EF4-FFF2-40B4-BE49-F238E27FC236}">
              <a16:creationId xmlns:a16="http://schemas.microsoft.com/office/drawing/2014/main" id="{658FFD02-3049-435C-B2B1-9311C8ACD6AA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98" name="Text Box 453">
          <a:extLst>
            <a:ext uri="{FF2B5EF4-FFF2-40B4-BE49-F238E27FC236}">
              <a16:creationId xmlns:a16="http://schemas.microsoft.com/office/drawing/2014/main" id="{87CAAD13-08BE-4C98-9B93-D49B19DB0BF0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399" name="Text Box 453">
          <a:extLst>
            <a:ext uri="{FF2B5EF4-FFF2-40B4-BE49-F238E27FC236}">
              <a16:creationId xmlns:a16="http://schemas.microsoft.com/office/drawing/2014/main" id="{D4A51F26-37FC-4DFD-A275-6737F587C307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00" name="Text Box 453">
          <a:extLst>
            <a:ext uri="{FF2B5EF4-FFF2-40B4-BE49-F238E27FC236}">
              <a16:creationId xmlns:a16="http://schemas.microsoft.com/office/drawing/2014/main" id="{F5B8477F-FFC5-4349-AC0B-7C8A397D4070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01" name="Text Box 453">
          <a:extLst>
            <a:ext uri="{FF2B5EF4-FFF2-40B4-BE49-F238E27FC236}">
              <a16:creationId xmlns:a16="http://schemas.microsoft.com/office/drawing/2014/main" id="{705F54F5-83DA-47E8-9249-AFC803D2B963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02" name="Text Box 453">
          <a:extLst>
            <a:ext uri="{FF2B5EF4-FFF2-40B4-BE49-F238E27FC236}">
              <a16:creationId xmlns:a16="http://schemas.microsoft.com/office/drawing/2014/main" id="{53DF050B-3994-4C0F-9AA7-1892834D50E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03" name="Text Box 453">
          <a:extLst>
            <a:ext uri="{FF2B5EF4-FFF2-40B4-BE49-F238E27FC236}">
              <a16:creationId xmlns:a16="http://schemas.microsoft.com/office/drawing/2014/main" id="{D05AA6EB-C9F9-4F00-A30E-AE3FAC865A53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04" name="Text Box 453">
          <a:extLst>
            <a:ext uri="{FF2B5EF4-FFF2-40B4-BE49-F238E27FC236}">
              <a16:creationId xmlns:a16="http://schemas.microsoft.com/office/drawing/2014/main" id="{56D2ACAF-91CA-46F0-B67B-7173AB8397A8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05" name="Text Box 453">
          <a:extLst>
            <a:ext uri="{FF2B5EF4-FFF2-40B4-BE49-F238E27FC236}">
              <a16:creationId xmlns:a16="http://schemas.microsoft.com/office/drawing/2014/main" id="{D2EBA1D3-3173-4C63-8945-21385B1E6DB3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406" name="Text Box 453">
          <a:extLst>
            <a:ext uri="{FF2B5EF4-FFF2-40B4-BE49-F238E27FC236}">
              <a16:creationId xmlns:a16="http://schemas.microsoft.com/office/drawing/2014/main" id="{E4CFCB62-3513-4974-979C-AFEF26898319}"/>
            </a:ext>
          </a:extLst>
        </xdr:cNvPr>
        <xdr:cNvSpPr txBox="1">
          <a:spLocks noChangeArrowheads="1"/>
        </xdr:cNvSpPr>
      </xdr:nvSpPr>
      <xdr:spPr bwMode="auto">
        <a:xfrm>
          <a:off x="744855" y="212174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407" name="Text Box 453">
          <a:extLst>
            <a:ext uri="{FF2B5EF4-FFF2-40B4-BE49-F238E27FC236}">
              <a16:creationId xmlns:a16="http://schemas.microsoft.com/office/drawing/2014/main" id="{00473532-1114-4F73-AE5D-18832B521033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08" name="Text Box 453">
          <a:extLst>
            <a:ext uri="{FF2B5EF4-FFF2-40B4-BE49-F238E27FC236}">
              <a16:creationId xmlns:a16="http://schemas.microsoft.com/office/drawing/2014/main" id="{BF81C7CD-C273-4D4B-BE6B-5959FD7E275E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09" name="Text Box 453">
          <a:extLst>
            <a:ext uri="{FF2B5EF4-FFF2-40B4-BE49-F238E27FC236}">
              <a16:creationId xmlns:a16="http://schemas.microsoft.com/office/drawing/2014/main" id="{7E46A563-5819-4326-8022-FBC8B65D005E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10" name="Text Box 453">
          <a:extLst>
            <a:ext uri="{FF2B5EF4-FFF2-40B4-BE49-F238E27FC236}">
              <a16:creationId xmlns:a16="http://schemas.microsoft.com/office/drawing/2014/main" id="{F8A45E4F-8EC1-4249-8921-9E685BB4353C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11" name="Text Box 453">
          <a:extLst>
            <a:ext uri="{FF2B5EF4-FFF2-40B4-BE49-F238E27FC236}">
              <a16:creationId xmlns:a16="http://schemas.microsoft.com/office/drawing/2014/main" id="{7B782DF2-B8F4-4EE0-872D-F018AF03DDE0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12" name="Text Box 453">
          <a:extLst>
            <a:ext uri="{FF2B5EF4-FFF2-40B4-BE49-F238E27FC236}">
              <a16:creationId xmlns:a16="http://schemas.microsoft.com/office/drawing/2014/main" id="{EC04E6F5-0366-4CF8-92DB-555C8E9D25F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13" name="Text Box 453">
          <a:extLst>
            <a:ext uri="{FF2B5EF4-FFF2-40B4-BE49-F238E27FC236}">
              <a16:creationId xmlns:a16="http://schemas.microsoft.com/office/drawing/2014/main" id="{1643156B-DF56-48A7-B41F-32A7D3538A8D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14" name="Text Box 453">
          <a:extLst>
            <a:ext uri="{FF2B5EF4-FFF2-40B4-BE49-F238E27FC236}">
              <a16:creationId xmlns:a16="http://schemas.microsoft.com/office/drawing/2014/main" id="{DB2CB881-8896-49DE-BCBF-3C17679BD98E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15" name="Text Box 453">
          <a:extLst>
            <a:ext uri="{FF2B5EF4-FFF2-40B4-BE49-F238E27FC236}">
              <a16:creationId xmlns:a16="http://schemas.microsoft.com/office/drawing/2014/main" id="{7A28CFF0-FB5A-4676-91E0-656591C0139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16" name="Text Box 453">
          <a:extLst>
            <a:ext uri="{FF2B5EF4-FFF2-40B4-BE49-F238E27FC236}">
              <a16:creationId xmlns:a16="http://schemas.microsoft.com/office/drawing/2014/main" id="{A3FA2C15-CA09-4572-9B64-00EE7DE0224E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17" name="Text Box 453">
          <a:extLst>
            <a:ext uri="{FF2B5EF4-FFF2-40B4-BE49-F238E27FC236}">
              <a16:creationId xmlns:a16="http://schemas.microsoft.com/office/drawing/2014/main" id="{7D65CE1E-D9A7-46EA-9E30-DB69C025DF5C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18" name="Text Box 453">
          <a:extLst>
            <a:ext uri="{FF2B5EF4-FFF2-40B4-BE49-F238E27FC236}">
              <a16:creationId xmlns:a16="http://schemas.microsoft.com/office/drawing/2014/main" id="{D5E112CE-A31B-4A71-B541-AF557656F033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19" name="Text Box 453">
          <a:extLst>
            <a:ext uri="{FF2B5EF4-FFF2-40B4-BE49-F238E27FC236}">
              <a16:creationId xmlns:a16="http://schemas.microsoft.com/office/drawing/2014/main" id="{3AA2B3FD-BFFD-404C-9433-6DB7E9F7699D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20" name="Text Box 453">
          <a:extLst>
            <a:ext uri="{FF2B5EF4-FFF2-40B4-BE49-F238E27FC236}">
              <a16:creationId xmlns:a16="http://schemas.microsoft.com/office/drawing/2014/main" id="{7B6A45A8-3D70-4066-BB40-9CFCEC819C66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21" name="Text Box 453">
          <a:extLst>
            <a:ext uri="{FF2B5EF4-FFF2-40B4-BE49-F238E27FC236}">
              <a16:creationId xmlns:a16="http://schemas.microsoft.com/office/drawing/2014/main" id="{2E34B87B-88E1-4FB3-A3ED-1231D029FD8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22" name="Text Box 453">
          <a:extLst>
            <a:ext uri="{FF2B5EF4-FFF2-40B4-BE49-F238E27FC236}">
              <a16:creationId xmlns:a16="http://schemas.microsoft.com/office/drawing/2014/main" id="{50CF61C2-3B7A-4A2E-B941-0B0E8B354DDD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23" name="Text Box 453">
          <a:extLst>
            <a:ext uri="{FF2B5EF4-FFF2-40B4-BE49-F238E27FC236}">
              <a16:creationId xmlns:a16="http://schemas.microsoft.com/office/drawing/2014/main" id="{DF6EA662-77D8-40C5-A846-B5B289ABFB74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424" name="Text Box 453">
          <a:extLst>
            <a:ext uri="{FF2B5EF4-FFF2-40B4-BE49-F238E27FC236}">
              <a16:creationId xmlns:a16="http://schemas.microsoft.com/office/drawing/2014/main" id="{7A79317F-3C2C-489C-AA2C-617C1A954D96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25" name="Text Box 453">
          <a:extLst>
            <a:ext uri="{FF2B5EF4-FFF2-40B4-BE49-F238E27FC236}">
              <a16:creationId xmlns:a16="http://schemas.microsoft.com/office/drawing/2014/main" id="{C8690381-0A51-463A-B64E-62A613075C8B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26" name="Text Box 453">
          <a:extLst>
            <a:ext uri="{FF2B5EF4-FFF2-40B4-BE49-F238E27FC236}">
              <a16:creationId xmlns:a16="http://schemas.microsoft.com/office/drawing/2014/main" id="{C7CA672F-E6ED-44E2-892D-8D769F47E69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27" name="Text Box 453">
          <a:extLst>
            <a:ext uri="{FF2B5EF4-FFF2-40B4-BE49-F238E27FC236}">
              <a16:creationId xmlns:a16="http://schemas.microsoft.com/office/drawing/2014/main" id="{33B6E4B7-B5D7-40E0-A7CA-23C44817DAB9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28" name="Text Box 453">
          <a:extLst>
            <a:ext uri="{FF2B5EF4-FFF2-40B4-BE49-F238E27FC236}">
              <a16:creationId xmlns:a16="http://schemas.microsoft.com/office/drawing/2014/main" id="{31038482-CE4B-49E3-B83F-4710BDB99C25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29" name="Text Box 453">
          <a:extLst>
            <a:ext uri="{FF2B5EF4-FFF2-40B4-BE49-F238E27FC236}">
              <a16:creationId xmlns:a16="http://schemas.microsoft.com/office/drawing/2014/main" id="{16E57EDF-72C1-4B35-87A0-54CFD61B8283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30" name="Text Box 453">
          <a:extLst>
            <a:ext uri="{FF2B5EF4-FFF2-40B4-BE49-F238E27FC236}">
              <a16:creationId xmlns:a16="http://schemas.microsoft.com/office/drawing/2014/main" id="{65547025-5270-40D5-84F3-7913B4794DE7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31" name="Text Box 453">
          <a:extLst>
            <a:ext uri="{FF2B5EF4-FFF2-40B4-BE49-F238E27FC236}">
              <a16:creationId xmlns:a16="http://schemas.microsoft.com/office/drawing/2014/main" id="{540E2D80-604E-43D1-9D80-D98E336B8586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32" name="Text Box 453">
          <a:extLst>
            <a:ext uri="{FF2B5EF4-FFF2-40B4-BE49-F238E27FC236}">
              <a16:creationId xmlns:a16="http://schemas.microsoft.com/office/drawing/2014/main" id="{CE366029-5B16-40BB-BC48-BA14757B378A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33" name="Text Box 453">
          <a:extLst>
            <a:ext uri="{FF2B5EF4-FFF2-40B4-BE49-F238E27FC236}">
              <a16:creationId xmlns:a16="http://schemas.microsoft.com/office/drawing/2014/main" id="{25AD550C-2C0E-4F7D-9CF6-EAF6E9378984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34" name="Text Box 453">
          <a:extLst>
            <a:ext uri="{FF2B5EF4-FFF2-40B4-BE49-F238E27FC236}">
              <a16:creationId xmlns:a16="http://schemas.microsoft.com/office/drawing/2014/main" id="{C233561F-C8D4-4208-9D25-037B5A6AB167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35" name="Text Box 453">
          <a:extLst>
            <a:ext uri="{FF2B5EF4-FFF2-40B4-BE49-F238E27FC236}">
              <a16:creationId xmlns:a16="http://schemas.microsoft.com/office/drawing/2014/main" id="{90FEADA2-1D99-400C-9119-B1C27F352E8B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36" name="Text Box 453">
          <a:extLst>
            <a:ext uri="{FF2B5EF4-FFF2-40B4-BE49-F238E27FC236}">
              <a16:creationId xmlns:a16="http://schemas.microsoft.com/office/drawing/2014/main" id="{C9D3D937-1C6E-48E8-AA5C-4A17872B9213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437" name="Text Box 453">
          <a:extLst>
            <a:ext uri="{FF2B5EF4-FFF2-40B4-BE49-F238E27FC236}">
              <a16:creationId xmlns:a16="http://schemas.microsoft.com/office/drawing/2014/main" id="{CFFBAE69-F58B-4045-9B45-4769458ECD55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38" name="Text Box 453">
          <a:extLst>
            <a:ext uri="{FF2B5EF4-FFF2-40B4-BE49-F238E27FC236}">
              <a16:creationId xmlns:a16="http://schemas.microsoft.com/office/drawing/2014/main" id="{8D999017-CB45-4D68-9905-92D9A8358712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39" name="Text Box 453">
          <a:extLst>
            <a:ext uri="{FF2B5EF4-FFF2-40B4-BE49-F238E27FC236}">
              <a16:creationId xmlns:a16="http://schemas.microsoft.com/office/drawing/2014/main" id="{30E2DB33-70E5-4D88-8C68-7D8F5F7A70B9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40" name="Text Box 453">
          <a:extLst>
            <a:ext uri="{FF2B5EF4-FFF2-40B4-BE49-F238E27FC236}">
              <a16:creationId xmlns:a16="http://schemas.microsoft.com/office/drawing/2014/main" id="{5DE68F7F-9255-476C-B204-43E23A0813AF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41" name="Text Box 453">
          <a:extLst>
            <a:ext uri="{FF2B5EF4-FFF2-40B4-BE49-F238E27FC236}">
              <a16:creationId xmlns:a16="http://schemas.microsoft.com/office/drawing/2014/main" id="{15D600BB-115B-42AD-BB79-ECA4D28DA45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42" name="Text Box 453">
          <a:extLst>
            <a:ext uri="{FF2B5EF4-FFF2-40B4-BE49-F238E27FC236}">
              <a16:creationId xmlns:a16="http://schemas.microsoft.com/office/drawing/2014/main" id="{314A1499-9D39-4108-92A6-195CDCB6F08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43" name="Text Box 453">
          <a:extLst>
            <a:ext uri="{FF2B5EF4-FFF2-40B4-BE49-F238E27FC236}">
              <a16:creationId xmlns:a16="http://schemas.microsoft.com/office/drawing/2014/main" id="{92C9271E-BFA5-49FB-B310-4FC68027BAA4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44" name="Text Box 453">
          <a:extLst>
            <a:ext uri="{FF2B5EF4-FFF2-40B4-BE49-F238E27FC236}">
              <a16:creationId xmlns:a16="http://schemas.microsoft.com/office/drawing/2014/main" id="{DCF079E1-1CE8-45A9-BECC-CD6B8B3EBB9B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45" name="Text Box 453">
          <a:extLst>
            <a:ext uri="{FF2B5EF4-FFF2-40B4-BE49-F238E27FC236}">
              <a16:creationId xmlns:a16="http://schemas.microsoft.com/office/drawing/2014/main" id="{45322555-4034-4FD9-B877-30CADD9F5D9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46" name="Text Box 453">
          <a:extLst>
            <a:ext uri="{FF2B5EF4-FFF2-40B4-BE49-F238E27FC236}">
              <a16:creationId xmlns:a16="http://schemas.microsoft.com/office/drawing/2014/main" id="{907D0E81-B6E5-4161-92B6-A64DD84F2708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47" name="Text Box 453">
          <a:extLst>
            <a:ext uri="{FF2B5EF4-FFF2-40B4-BE49-F238E27FC236}">
              <a16:creationId xmlns:a16="http://schemas.microsoft.com/office/drawing/2014/main" id="{52DBDAD9-BEEB-4145-B50F-CFD761275306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48" name="Text Box 453">
          <a:extLst>
            <a:ext uri="{FF2B5EF4-FFF2-40B4-BE49-F238E27FC236}">
              <a16:creationId xmlns:a16="http://schemas.microsoft.com/office/drawing/2014/main" id="{CE8B9EDE-C560-4A45-97D5-01329F96729C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49" name="Text Box 453">
          <a:extLst>
            <a:ext uri="{FF2B5EF4-FFF2-40B4-BE49-F238E27FC236}">
              <a16:creationId xmlns:a16="http://schemas.microsoft.com/office/drawing/2014/main" id="{529EF35B-FAD5-4D5F-9022-D7E221731860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50" name="Text Box 453">
          <a:extLst>
            <a:ext uri="{FF2B5EF4-FFF2-40B4-BE49-F238E27FC236}">
              <a16:creationId xmlns:a16="http://schemas.microsoft.com/office/drawing/2014/main" id="{AC78905A-9835-48ED-98E4-4E347A2E1ADA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51" name="Text Box 453">
          <a:extLst>
            <a:ext uri="{FF2B5EF4-FFF2-40B4-BE49-F238E27FC236}">
              <a16:creationId xmlns:a16="http://schemas.microsoft.com/office/drawing/2014/main" id="{789BF60D-303D-4261-B51F-E828B918836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452" name="Text Box 453">
          <a:extLst>
            <a:ext uri="{FF2B5EF4-FFF2-40B4-BE49-F238E27FC236}">
              <a16:creationId xmlns:a16="http://schemas.microsoft.com/office/drawing/2014/main" id="{095E68D5-A420-4255-B87B-7065B6190C51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53" name="Text Box 453">
          <a:extLst>
            <a:ext uri="{FF2B5EF4-FFF2-40B4-BE49-F238E27FC236}">
              <a16:creationId xmlns:a16="http://schemas.microsoft.com/office/drawing/2014/main" id="{1C0C58A3-026C-4ADB-86E7-80C179C25B26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54" name="Text Box 453">
          <a:extLst>
            <a:ext uri="{FF2B5EF4-FFF2-40B4-BE49-F238E27FC236}">
              <a16:creationId xmlns:a16="http://schemas.microsoft.com/office/drawing/2014/main" id="{895D5CC2-145F-45BF-902E-F58E12F3B00C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55" name="Text Box 453">
          <a:extLst>
            <a:ext uri="{FF2B5EF4-FFF2-40B4-BE49-F238E27FC236}">
              <a16:creationId xmlns:a16="http://schemas.microsoft.com/office/drawing/2014/main" id="{CD00381D-D9FD-4D8B-A091-B5B0812CF83E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56" name="Text Box 453">
          <a:extLst>
            <a:ext uri="{FF2B5EF4-FFF2-40B4-BE49-F238E27FC236}">
              <a16:creationId xmlns:a16="http://schemas.microsoft.com/office/drawing/2014/main" id="{8A0FE608-DE31-44A2-B3A9-DD0BE9F81A3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57" name="Text Box 453">
          <a:extLst>
            <a:ext uri="{FF2B5EF4-FFF2-40B4-BE49-F238E27FC236}">
              <a16:creationId xmlns:a16="http://schemas.microsoft.com/office/drawing/2014/main" id="{1F29CEE0-24B7-4DC0-AFDD-E8166656293F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58" name="Text Box 453">
          <a:extLst>
            <a:ext uri="{FF2B5EF4-FFF2-40B4-BE49-F238E27FC236}">
              <a16:creationId xmlns:a16="http://schemas.microsoft.com/office/drawing/2014/main" id="{061B15D1-3479-4C42-AE7C-1EF28E79F916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59" name="Text Box 453">
          <a:extLst>
            <a:ext uri="{FF2B5EF4-FFF2-40B4-BE49-F238E27FC236}">
              <a16:creationId xmlns:a16="http://schemas.microsoft.com/office/drawing/2014/main" id="{25720C70-49C5-4C64-AEB9-613C7992D1A3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60" name="Text Box 453">
          <a:extLst>
            <a:ext uri="{FF2B5EF4-FFF2-40B4-BE49-F238E27FC236}">
              <a16:creationId xmlns:a16="http://schemas.microsoft.com/office/drawing/2014/main" id="{0B0DD08F-260C-4EBF-82D3-05D1A02649AE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61" name="Text Box 453">
          <a:extLst>
            <a:ext uri="{FF2B5EF4-FFF2-40B4-BE49-F238E27FC236}">
              <a16:creationId xmlns:a16="http://schemas.microsoft.com/office/drawing/2014/main" id="{B65F2A14-5834-4386-9802-C13184D40917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62" name="Text Box 453">
          <a:extLst>
            <a:ext uri="{FF2B5EF4-FFF2-40B4-BE49-F238E27FC236}">
              <a16:creationId xmlns:a16="http://schemas.microsoft.com/office/drawing/2014/main" id="{5F55C3FC-7D82-42A3-8D1C-F1E24EB5AB8D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63" name="Text Box 453">
          <a:extLst>
            <a:ext uri="{FF2B5EF4-FFF2-40B4-BE49-F238E27FC236}">
              <a16:creationId xmlns:a16="http://schemas.microsoft.com/office/drawing/2014/main" id="{40768B38-EC8E-4A8C-B293-C86F82FC42A6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64" name="Text Box 453">
          <a:extLst>
            <a:ext uri="{FF2B5EF4-FFF2-40B4-BE49-F238E27FC236}">
              <a16:creationId xmlns:a16="http://schemas.microsoft.com/office/drawing/2014/main" id="{5CA7D3D8-737A-4DFA-8693-F054A719779E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465" name="Text Box 453">
          <a:extLst>
            <a:ext uri="{FF2B5EF4-FFF2-40B4-BE49-F238E27FC236}">
              <a16:creationId xmlns:a16="http://schemas.microsoft.com/office/drawing/2014/main" id="{382B1862-F812-450A-93BA-2B22FF5B9E8B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66" name="Text Box 453">
          <a:extLst>
            <a:ext uri="{FF2B5EF4-FFF2-40B4-BE49-F238E27FC236}">
              <a16:creationId xmlns:a16="http://schemas.microsoft.com/office/drawing/2014/main" id="{2D8D443B-6F2F-44FF-9CBE-B0C18E546D3F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67" name="Text Box 453">
          <a:extLst>
            <a:ext uri="{FF2B5EF4-FFF2-40B4-BE49-F238E27FC236}">
              <a16:creationId xmlns:a16="http://schemas.microsoft.com/office/drawing/2014/main" id="{46C185EE-2866-4429-BDB0-F2C5FAEB6BE9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68" name="Text Box 453">
          <a:extLst>
            <a:ext uri="{FF2B5EF4-FFF2-40B4-BE49-F238E27FC236}">
              <a16:creationId xmlns:a16="http://schemas.microsoft.com/office/drawing/2014/main" id="{B3B54F5F-3401-4922-94B5-B112348B6456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69" name="Text Box 453">
          <a:extLst>
            <a:ext uri="{FF2B5EF4-FFF2-40B4-BE49-F238E27FC236}">
              <a16:creationId xmlns:a16="http://schemas.microsoft.com/office/drawing/2014/main" id="{B62CDC5C-D196-4FCC-9167-652710E77CA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70" name="Text Box 453">
          <a:extLst>
            <a:ext uri="{FF2B5EF4-FFF2-40B4-BE49-F238E27FC236}">
              <a16:creationId xmlns:a16="http://schemas.microsoft.com/office/drawing/2014/main" id="{A0C50931-9444-44BA-A5DC-0857DD982F45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71" name="Text Box 453">
          <a:extLst>
            <a:ext uri="{FF2B5EF4-FFF2-40B4-BE49-F238E27FC236}">
              <a16:creationId xmlns:a16="http://schemas.microsoft.com/office/drawing/2014/main" id="{5FEB7C1C-6338-4CD1-925B-CD875F83D0B1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72" name="Text Box 453">
          <a:extLst>
            <a:ext uri="{FF2B5EF4-FFF2-40B4-BE49-F238E27FC236}">
              <a16:creationId xmlns:a16="http://schemas.microsoft.com/office/drawing/2014/main" id="{2B647922-4832-4FD9-9625-A3FB86F77F3E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73" name="Text Box 453">
          <a:extLst>
            <a:ext uri="{FF2B5EF4-FFF2-40B4-BE49-F238E27FC236}">
              <a16:creationId xmlns:a16="http://schemas.microsoft.com/office/drawing/2014/main" id="{15742BF8-D863-4146-8F56-41F734CEC45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74" name="Text Box 453">
          <a:extLst>
            <a:ext uri="{FF2B5EF4-FFF2-40B4-BE49-F238E27FC236}">
              <a16:creationId xmlns:a16="http://schemas.microsoft.com/office/drawing/2014/main" id="{2FF80779-CCF2-4E68-9715-816FF31F4127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75" name="Text Box 453">
          <a:extLst>
            <a:ext uri="{FF2B5EF4-FFF2-40B4-BE49-F238E27FC236}">
              <a16:creationId xmlns:a16="http://schemas.microsoft.com/office/drawing/2014/main" id="{03B42163-3CA3-4F9A-B89C-0CBC1B8FD36A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76" name="Text Box 453">
          <a:extLst>
            <a:ext uri="{FF2B5EF4-FFF2-40B4-BE49-F238E27FC236}">
              <a16:creationId xmlns:a16="http://schemas.microsoft.com/office/drawing/2014/main" id="{23C093D0-FF41-42A4-A303-224363DD97D6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77" name="Text Box 453">
          <a:extLst>
            <a:ext uri="{FF2B5EF4-FFF2-40B4-BE49-F238E27FC236}">
              <a16:creationId xmlns:a16="http://schemas.microsoft.com/office/drawing/2014/main" id="{328E6FA6-29EB-45B5-A026-D9F00D8F6D8E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78" name="Text Box 453">
          <a:extLst>
            <a:ext uri="{FF2B5EF4-FFF2-40B4-BE49-F238E27FC236}">
              <a16:creationId xmlns:a16="http://schemas.microsoft.com/office/drawing/2014/main" id="{EB561016-A8DA-42AE-80D4-916933BA4F10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79" name="Text Box 453">
          <a:extLst>
            <a:ext uri="{FF2B5EF4-FFF2-40B4-BE49-F238E27FC236}">
              <a16:creationId xmlns:a16="http://schemas.microsoft.com/office/drawing/2014/main" id="{D6FE69FE-2595-4E91-950B-150D476508A0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80" name="Text Box 453">
          <a:extLst>
            <a:ext uri="{FF2B5EF4-FFF2-40B4-BE49-F238E27FC236}">
              <a16:creationId xmlns:a16="http://schemas.microsoft.com/office/drawing/2014/main" id="{7AE66ED3-26C9-40F5-9CC4-1608589694A8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81" name="Text Box 453">
          <a:extLst>
            <a:ext uri="{FF2B5EF4-FFF2-40B4-BE49-F238E27FC236}">
              <a16:creationId xmlns:a16="http://schemas.microsoft.com/office/drawing/2014/main" id="{7750EAD7-B2D2-4590-BE83-B5E85E8F28C4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82" name="Text Box 453">
          <a:extLst>
            <a:ext uri="{FF2B5EF4-FFF2-40B4-BE49-F238E27FC236}">
              <a16:creationId xmlns:a16="http://schemas.microsoft.com/office/drawing/2014/main" id="{18114AC9-4BDD-4322-B636-682A586A24F2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83" name="Text Box 453">
          <a:extLst>
            <a:ext uri="{FF2B5EF4-FFF2-40B4-BE49-F238E27FC236}">
              <a16:creationId xmlns:a16="http://schemas.microsoft.com/office/drawing/2014/main" id="{1070F89E-1096-48A7-97A8-AD74A918D265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484" name="Text Box 453">
          <a:extLst>
            <a:ext uri="{FF2B5EF4-FFF2-40B4-BE49-F238E27FC236}">
              <a16:creationId xmlns:a16="http://schemas.microsoft.com/office/drawing/2014/main" id="{8B4B793E-C3EE-4823-B044-D6586DF383F5}"/>
            </a:ext>
          </a:extLst>
        </xdr:cNvPr>
        <xdr:cNvSpPr txBox="1">
          <a:spLocks noChangeArrowheads="1"/>
        </xdr:cNvSpPr>
      </xdr:nvSpPr>
      <xdr:spPr bwMode="auto">
        <a:xfrm>
          <a:off x="744855" y="212174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485" name="Text Box 453">
          <a:extLst>
            <a:ext uri="{FF2B5EF4-FFF2-40B4-BE49-F238E27FC236}">
              <a16:creationId xmlns:a16="http://schemas.microsoft.com/office/drawing/2014/main" id="{7FCCE0B3-4E5E-4D97-9D6B-AA239EC5EF49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86" name="Text Box 453">
          <a:extLst>
            <a:ext uri="{FF2B5EF4-FFF2-40B4-BE49-F238E27FC236}">
              <a16:creationId xmlns:a16="http://schemas.microsoft.com/office/drawing/2014/main" id="{F9213C9C-FFCB-4053-8B82-1809F7F413DF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87" name="Text Box 453">
          <a:extLst>
            <a:ext uri="{FF2B5EF4-FFF2-40B4-BE49-F238E27FC236}">
              <a16:creationId xmlns:a16="http://schemas.microsoft.com/office/drawing/2014/main" id="{81BBC7D9-A89F-47B7-A849-FABA674EFAEC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88" name="Text Box 453">
          <a:extLst>
            <a:ext uri="{FF2B5EF4-FFF2-40B4-BE49-F238E27FC236}">
              <a16:creationId xmlns:a16="http://schemas.microsoft.com/office/drawing/2014/main" id="{EF18056D-5E71-4043-B011-197405271FBD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89" name="Text Box 453">
          <a:extLst>
            <a:ext uri="{FF2B5EF4-FFF2-40B4-BE49-F238E27FC236}">
              <a16:creationId xmlns:a16="http://schemas.microsoft.com/office/drawing/2014/main" id="{EECC09EF-F793-4C62-9934-908468F4B48F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90" name="Text Box 453">
          <a:extLst>
            <a:ext uri="{FF2B5EF4-FFF2-40B4-BE49-F238E27FC236}">
              <a16:creationId xmlns:a16="http://schemas.microsoft.com/office/drawing/2014/main" id="{773FA8B0-FD62-421B-BBB5-F6D9CBD7F86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91" name="Text Box 453">
          <a:extLst>
            <a:ext uri="{FF2B5EF4-FFF2-40B4-BE49-F238E27FC236}">
              <a16:creationId xmlns:a16="http://schemas.microsoft.com/office/drawing/2014/main" id="{0EA4B662-6E7D-4CAD-909E-360B360C937A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92" name="Text Box 453">
          <a:extLst>
            <a:ext uri="{FF2B5EF4-FFF2-40B4-BE49-F238E27FC236}">
              <a16:creationId xmlns:a16="http://schemas.microsoft.com/office/drawing/2014/main" id="{3A374869-38B6-4DB5-9869-5042DD196C3C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93" name="Text Box 453">
          <a:extLst>
            <a:ext uri="{FF2B5EF4-FFF2-40B4-BE49-F238E27FC236}">
              <a16:creationId xmlns:a16="http://schemas.microsoft.com/office/drawing/2014/main" id="{F36953CC-7313-481D-A1F5-E61A7B88E6FC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94" name="Text Box 453">
          <a:extLst>
            <a:ext uri="{FF2B5EF4-FFF2-40B4-BE49-F238E27FC236}">
              <a16:creationId xmlns:a16="http://schemas.microsoft.com/office/drawing/2014/main" id="{3CDEB539-1DEB-415A-B2B2-E7025C673ABC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95" name="Text Box 453">
          <a:extLst>
            <a:ext uri="{FF2B5EF4-FFF2-40B4-BE49-F238E27FC236}">
              <a16:creationId xmlns:a16="http://schemas.microsoft.com/office/drawing/2014/main" id="{555C8D2F-7606-436C-B844-FC2F29299764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96" name="Text Box 453">
          <a:extLst>
            <a:ext uri="{FF2B5EF4-FFF2-40B4-BE49-F238E27FC236}">
              <a16:creationId xmlns:a16="http://schemas.microsoft.com/office/drawing/2014/main" id="{6C8C7304-92DA-4F9E-BDE2-D9B8198D1836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97" name="Text Box 453">
          <a:extLst>
            <a:ext uri="{FF2B5EF4-FFF2-40B4-BE49-F238E27FC236}">
              <a16:creationId xmlns:a16="http://schemas.microsoft.com/office/drawing/2014/main" id="{8A20EB8B-7902-4072-8FDC-5F3699B69CF5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98" name="Text Box 453">
          <a:extLst>
            <a:ext uri="{FF2B5EF4-FFF2-40B4-BE49-F238E27FC236}">
              <a16:creationId xmlns:a16="http://schemas.microsoft.com/office/drawing/2014/main" id="{E47696C1-2825-48B5-8C6B-D6BAE8E6333B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499" name="Text Box 453">
          <a:extLst>
            <a:ext uri="{FF2B5EF4-FFF2-40B4-BE49-F238E27FC236}">
              <a16:creationId xmlns:a16="http://schemas.microsoft.com/office/drawing/2014/main" id="{62EFDC58-CCE1-43B2-8CBA-65A14825989A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00" name="Text Box 453">
          <a:extLst>
            <a:ext uri="{FF2B5EF4-FFF2-40B4-BE49-F238E27FC236}">
              <a16:creationId xmlns:a16="http://schemas.microsoft.com/office/drawing/2014/main" id="{E680B0EE-D90A-4369-94B4-53550DD54160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01" name="Text Box 453">
          <a:extLst>
            <a:ext uri="{FF2B5EF4-FFF2-40B4-BE49-F238E27FC236}">
              <a16:creationId xmlns:a16="http://schemas.microsoft.com/office/drawing/2014/main" id="{A514B2C8-4237-4977-B60D-F0C17B5E5068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502" name="Text Box 453">
          <a:extLst>
            <a:ext uri="{FF2B5EF4-FFF2-40B4-BE49-F238E27FC236}">
              <a16:creationId xmlns:a16="http://schemas.microsoft.com/office/drawing/2014/main" id="{45D267A5-48EF-4ACE-8FD2-8F04498A14DF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03" name="Text Box 453">
          <a:extLst>
            <a:ext uri="{FF2B5EF4-FFF2-40B4-BE49-F238E27FC236}">
              <a16:creationId xmlns:a16="http://schemas.microsoft.com/office/drawing/2014/main" id="{1B37450A-1C91-4116-B797-FD69670D6C27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04" name="Text Box 453">
          <a:extLst>
            <a:ext uri="{FF2B5EF4-FFF2-40B4-BE49-F238E27FC236}">
              <a16:creationId xmlns:a16="http://schemas.microsoft.com/office/drawing/2014/main" id="{73B67FDD-C652-45D3-842C-4EAC9E8D6988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05" name="Text Box 453">
          <a:extLst>
            <a:ext uri="{FF2B5EF4-FFF2-40B4-BE49-F238E27FC236}">
              <a16:creationId xmlns:a16="http://schemas.microsoft.com/office/drawing/2014/main" id="{628E40C3-C6A5-4994-8552-CF6167948229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06" name="Text Box 453">
          <a:extLst>
            <a:ext uri="{FF2B5EF4-FFF2-40B4-BE49-F238E27FC236}">
              <a16:creationId xmlns:a16="http://schemas.microsoft.com/office/drawing/2014/main" id="{B488B3D3-63B5-4ABF-8AC2-5BBE6BFF8CB6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07" name="Text Box 453">
          <a:extLst>
            <a:ext uri="{FF2B5EF4-FFF2-40B4-BE49-F238E27FC236}">
              <a16:creationId xmlns:a16="http://schemas.microsoft.com/office/drawing/2014/main" id="{15F5CE75-2293-4224-8DC4-16A550FF3F5D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08" name="Text Box 453">
          <a:extLst>
            <a:ext uri="{FF2B5EF4-FFF2-40B4-BE49-F238E27FC236}">
              <a16:creationId xmlns:a16="http://schemas.microsoft.com/office/drawing/2014/main" id="{40DA8A17-BA29-4778-A415-2F3C0AA0A05B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09" name="Text Box 453">
          <a:extLst>
            <a:ext uri="{FF2B5EF4-FFF2-40B4-BE49-F238E27FC236}">
              <a16:creationId xmlns:a16="http://schemas.microsoft.com/office/drawing/2014/main" id="{2FA99B9E-226D-4B91-BE7B-447312183FEB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10" name="Text Box 453">
          <a:extLst>
            <a:ext uri="{FF2B5EF4-FFF2-40B4-BE49-F238E27FC236}">
              <a16:creationId xmlns:a16="http://schemas.microsoft.com/office/drawing/2014/main" id="{15714375-0C90-4C69-BA83-CAF651D8C29E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11" name="Text Box 453">
          <a:extLst>
            <a:ext uri="{FF2B5EF4-FFF2-40B4-BE49-F238E27FC236}">
              <a16:creationId xmlns:a16="http://schemas.microsoft.com/office/drawing/2014/main" id="{B488B917-CAC4-40AE-A8EF-9C911631FDB1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12" name="Text Box 453">
          <a:extLst>
            <a:ext uri="{FF2B5EF4-FFF2-40B4-BE49-F238E27FC236}">
              <a16:creationId xmlns:a16="http://schemas.microsoft.com/office/drawing/2014/main" id="{58180CC6-54C5-4F34-A4E6-2E25F7D85797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13" name="Text Box 453">
          <a:extLst>
            <a:ext uri="{FF2B5EF4-FFF2-40B4-BE49-F238E27FC236}">
              <a16:creationId xmlns:a16="http://schemas.microsoft.com/office/drawing/2014/main" id="{D7EA2B85-5B1A-4756-83DD-A43B30F0184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14" name="Text Box 453">
          <a:extLst>
            <a:ext uri="{FF2B5EF4-FFF2-40B4-BE49-F238E27FC236}">
              <a16:creationId xmlns:a16="http://schemas.microsoft.com/office/drawing/2014/main" id="{BC3E340F-0D9B-4E8A-ADB9-C1CB758495C4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515" name="Text Box 453">
          <a:extLst>
            <a:ext uri="{FF2B5EF4-FFF2-40B4-BE49-F238E27FC236}">
              <a16:creationId xmlns:a16="http://schemas.microsoft.com/office/drawing/2014/main" id="{8058912E-116B-4D92-9FAB-087A59BA75FA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16" name="Text Box 453">
          <a:extLst>
            <a:ext uri="{FF2B5EF4-FFF2-40B4-BE49-F238E27FC236}">
              <a16:creationId xmlns:a16="http://schemas.microsoft.com/office/drawing/2014/main" id="{079C253E-2C2B-4EC7-B26D-8030A5A23AFF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17" name="Text Box 453">
          <a:extLst>
            <a:ext uri="{FF2B5EF4-FFF2-40B4-BE49-F238E27FC236}">
              <a16:creationId xmlns:a16="http://schemas.microsoft.com/office/drawing/2014/main" id="{B72023AE-A96F-4C50-B436-D4E715079DAC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18" name="Text Box 453">
          <a:extLst>
            <a:ext uri="{FF2B5EF4-FFF2-40B4-BE49-F238E27FC236}">
              <a16:creationId xmlns:a16="http://schemas.microsoft.com/office/drawing/2014/main" id="{E2EA767E-C986-498A-81D9-F7CADDF32D5F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19" name="Text Box 453">
          <a:extLst>
            <a:ext uri="{FF2B5EF4-FFF2-40B4-BE49-F238E27FC236}">
              <a16:creationId xmlns:a16="http://schemas.microsoft.com/office/drawing/2014/main" id="{15A85BA0-65B9-4E05-A63F-A008F42C3312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20" name="Text Box 453">
          <a:extLst>
            <a:ext uri="{FF2B5EF4-FFF2-40B4-BE49-F238E27FC236}">
              <a16:creationId xmlns:a16="http://schemas.microsoft.com/office/drawing/2014/main" id="{46E4942B-0105-4813-9C90-44EC08E0FDB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21" name="Text Box 453">
          <a:extLst>
            <a:ext uri="{FF2B5EF4-FFF2-40B4-BE49-F238E27FC236}">
              <a16:creationId xmlns:a16="http://schemas.microsoft.com/office/drawing/2014/main" id="{CD8EDC44-76C5-46D4-B083-E8518CB3106F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22" name="Text Box 453">
          <a:extLst>
            <a:ext uri="{FF2B5EF4-FFF2-40B4-BE49-F238E27FC236}">
              <a16:creationId xmlns:a16="http://schemas.microsoft.com/office/drawing/2014/main" id="{FD01DF24-05BC-4160-B9A2-6387FE710A28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23" name="Text Box 453">
          <a:extLst>
            <a:ext uri="{FF2B5EF4-FFF2-40B4-BE49-F238E27FC236}">
              <a16:creationId xmlns:a16="http://schemas.microsoft.com/office/drawing/2014/main" id="{1F75CC9F-521E-4226-8A2C-96E700D5E68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24" name="Text Box 453">
          <a:extLst>
            <a:ext uri="{FF2B5EF4-FFF2-40B4-BE49-F238E27FC236}">
              <a16:creationId xmlns:a16="http://schemas.microsoft.com/office/drawing/2014/main" id="{CD112E3B-782B-40C5-8AA9-ECACE8733B5B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25" name="Text Box 453">
          <a:extLst>
            <a:ext uri="{FF2B5EF4-FFF2-40B4-BE49-F238E27FC236}">
              <a16:creationId xmlns:a16="http://schemas.microsoft.com/office/drawing/2014/main" id="{FF0E8E06-D5F4-434C-8E37-0A9CBEB8A930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26" name="Text Box 453">
          <a:extLst>
            <a:ext uri="{FF2B5EF4-FFF2-40B4-BE49-F238E27FC236}">
              <a16:creationId xmlns:a16="http://schemas.microsoft.com/office/drawing/2014/main" id="{624BB714-EA07-499F-983A-D8663FF161BD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27" name="Text Box 453">
          <a:extLst>
            <a:ext uri="{FF2B5EF4-FFF2-40B4-BE49-F238E27FC236}">
              <a16:creationId xmlns:a16="http://schemas.microsoft.com/office/drawing/2014/main" id="{192FF01C-F0F8-4233-8039-0DCA151214A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28" name="Text Box 453">
          <a:extLst>
            <a:ext uri="{FF2B5EF4-FFF2-40B4-BE49-F238E27FC236}">
              <a16:creationId xmlns:a16="http://schemas.microsoft.com/office/drawing/2014/main" id="{18CD264B-0B4E-4F77-B860-66DB5D7F5665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29" name="Text Box 453">
          <a:extLst>
            <a:ext uri="{FF2B5EF4-FFF2-40B4-BE49-F238E27FC236}">
              <a16:creationId xmlns:a16="http://schemas.microsoft.com/office/drawing/2014/main" id="{232D179C-19C2-44D9-BD77-B1D63BD5FA73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530" name="Text Box 453">
          <a:extLst>
            <a:ext uri="{FF2B5EF4-FFF2-40B4-BE49-F238E27FC236}">
              <a16:creationId xmlns:a16="http://schemas.microsoft.com/office/drawing/2014/main" id="{95700DF4-2E5A-4639-ADF5-35ECBA2A2892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31" name="Text Box 453">
          <a:extLst>
            <a:ext uri="{FF2B5EF4-FFF2-40B4-BE49-F238E27FC236}">
              <a16:creationId xmlns:a16="http://schemas.microsoft.com/office/drawing/2014/main" id="{AA339944-8F5E-452B-ADF4-62B1933CCBF2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32" name="Text Box 453">
          <a:extLst>
            <a:ext uri="{FF2B5EF4-FFF2-40B4-BE49-F238E27FC236}">
              <a16:creationId xmlns:a16="http://schemas.microsoft.com/office/drawing/2014/main" id="{80DF686A-BEC0-46C6-9A9A-4836A5625B3A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33" name="Text Box 453">
          <a:extLst>
            <a:ext uri="{FF2B5EF4-FFF2-40B4-BE49-F238E27FC236}">
              <a16:creationId xmlns:a16="http://schemas.microsoft.com/office/drawing/2014/main" id="{368FC83A-5B66-4004-86F1-D80F1B18F580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34" name="Text Box 453">
          <a:extLst>
            <a:ext uri="{FF2B5EF4-FFF2-40B4-BE49-F238E27FC236}">
              <a16:creationId xmlns:a16="http://schemas.microsoft.com/office/drawing/2014/main" id="{0CD644BE-E9CD-4604-8D8B-9725003DEC65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35" name="Text Box 453">
          <a:extLst>
            <a:ext uri="{FF2B5EF4-FFF2-40B4-BE49-F238E27FC236}">
              <a16:creationId xmlns:a16="http://schemas.microsoft.com/office/drawing/2014/main" id="{86500AF8-0C3E-42E2-93D8-BB0D5F213B6F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36" name="Text Box 453">
          <a:extLst>
            <a:ext uri="{FF2B5EF4-FFF2-40B4-BE49-F238E27FC236}">
              <a16:creationId xmlns:a16="http://schemas.microsoft.com/office/drawing/2014/main" id="{8E7F6ADA-44F1-4804-B16D-7B2063629453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37" name="Text Box 453">
          <a:extLst>
            <a:ext uri="{FF2B5EF4-FFF2-40B4-BE49-F238E27FC236}">
              <a16:creationId xmlns:a16="http://schemas.microsoft.com/office/drawing/2014/main" id="{E5C29B6A-143A-4183-965B-C6421BD9B067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38" name="Text Box 453">
          <a:extLst>
            <a:ext uri="{FF2B5EF4-FFF2-40B4-BE49-F238E27FC236}">
              <a16:creationId xmlns:a16="http://schemas.microsoft.com/office/drawing/2014/main" id="{80DE06B2-832D-4E5A-94C3-0301093717C6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39" name="Text Box 453">
          <a:extLst>
            <a:ext uri="{FF2B5EF4-FFF2-40B4-BE49-F238E27FC236}">
              <a16:creationId xmlns:a16="http://schemas.microsoft.com/office/drawing/2014/main" id="{A6F8DC2A-0600-460B-8023-D9AD2EF5BC9F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40" name="Text Box 453">
          <a:extLst>
            <a:ext uri="{FF2B5EF4-FFF2-40B4-BE49-F238E27FC236}">
              <a16:creationId xmlns:a16="http://schemas.microsoft.com/office/drawing/2014/main" id="{B6241373-AF6E-413A-A89B-4887A46D9BFB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41" name="Text Box 453">
          <a:extLst>
            <a:ext uri="{FF2B5EF4-FFF2-40B4-BE49-F238E27FC236}">
              <a16:creationId xmlns:a16="http://schemas.microsoft.com/office/drawing/2014/main" id="{0A4631C6-5414-4547-BF79-E8202AA8EF1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42" name="Text Box 453">
          <a:extLst>
            <a:ext uri="{FF2B5EF4-FFF2-40B4-BE49-F238E27FC236}">
              <a16:creationId xmlns:a16="http://schemas.microsoft.com/office/drawing/2014/main" id="{7BDCDF97-C863-4B6A-B02A-E5EA0C1E9386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543" name="Text Box 453">
          <a:extLst>
            <a:ext uri="{FF2B5EF4-FFF2-40B4-BE49-F238E27FC236}">
              <a16:creationId xmlns:a16="http://schemas.microsoft.com/office/drawing/2014/main" id="{B82E155C-2D7A-41B4-A23E-51F4D1D9CD27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44" name="Text Box 453">
          <a:extLst>
            <a:ext uri="{FF2B5EF4-FFF2-40B4-BE49-F238E27FC236}">
              <a16:creationId xmlns:a16="http://schemas.microsoft.com/office/drawing/2014/main" id="{008B68D2-9997-466C-89B7-4E8021B3907A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45" name="Text Box 453">
          <a:extLst>
            <a:ext uri="{FF2B5EF4-FFF2-40B4-BE49-F238E27FC236}">
              <a16:creationId xmlns:a16="http://schemas.microsoft.com/office/drawing/2014/main" id="{7C3CFFBB-A36E-4FB8-A5C2-F8F38F2B3A51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46" name="Text Box 453">
          <a:extLst>
            <a:ext uri="{FF2B5EF4-FFF2-40B4-BE49-F238E27FC236}">
              <a16:creationId xmlns:a16="http://schemas.microsoft.com/office/drawing/2014/main" id="{A03E1E6A-2CD4-40B6-BB62-1FEB01688F9B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47" name="Text Box 453">
          <a:extLst>
            <a:ext uri="{FF2B5EF4-FFF2-40B4-BE49-F238E27FC236}">
              <a16:creationId xmlns:a16="http://schemas.microsoft.com/office/drawing/2014/main" id="{594A132E-D2F2-43A1-927A-2C538F1DE092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48" name="Text Box 453">
          <a:extLst>
            <a:ext uri="{FF2B5EF4-FFF2-40B4-BE49-F238E27FC236}">
              <a16:creationId xmlns:a16="http://schemas.microsoft.com/office/drawing/2014/main" id="{056F31CA-2E75-464A-88B1-5325DAC2A624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49" name="Text Box 453">
          <a:extLst>
            <a:ext uri="{FF2B5EF4-FFF2-40B4-BE49-F238E27FC236}">
              <a16:creationId xmlns:a16="http://schemas.microsoft.com/office/drawing/2014/main" id="{EF193E32-A084-4FC7-B136-A63111D691E9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50" name="Text Box 453">
          <a:extLst>
            <a:ext uri="{FF2B5EF4-FFF2-40B4-BE49-F238E27FC236}">
              <a16:creationId xmlns:a16="http://schemas.microsoft.com/office/drawing/2014/main" id="{ADDBEF58-AF3A-4ED8-8E13-246E99BF735C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51" name="Text Box 453">
          <a:extLst>
            <a:ext uri="{FF2B5EF4-FFF2-40B4-BE49-F238E27FC236}">
              <a16:creationId xmlns:a16="http://schemas.microsoft.com/office/drawing/2014/main" id="{DE38FF9C-68CC-4089-ADC6-DE0C66C6DD78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52" name="Text Box 453">
          <a:extLst>
            <a:ext uri="{FF2B5EF4-FFF2-40B4-BE49-F238E27FC236}">
              <a16:creationId xmlns:a16="http://schemas.microsoft.com/office/drawing/2014/main" id="{19259D43-79E1-490F-9630-13277DF9157F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53" name="Text Box 453">
          <a:extLst>
            <a:ext uri="{FF2B5EF4-FFF2-40B4-BE49-F238E27FC236}">
              <a16:creationId xmlns:a16="http://schemas.microsoft.com/office/drawing/2014/main" id="{57732B97-0111-4FCC-A828-32EDAFFAE25D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54" name="Text Box 453">
          <a:extLst>
            <a:ext uri="{FF2B5EF4-FFF2-40B4-BE49-F238E27FC236}">
              <a16:creationId xmlns:a16="http://schemas.microsoft.com/office/drawing/2014/main" id="{ABBA57CC-875E-4E96-BCBB-9364C7C59EF5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55" name="Text Box 453">
          <a:extLst>
            <a:ext uri="{FF2B5EF4-FFF2-40B4-BE49-F238E27FC236}">
              <a16:creationId xmlns:a16="http://schemas.microsoft.com/office/drawing/2014/main" id="{278E217C-5188-4006-A207-2139AE7531E7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56" name="Text Box 453">
          <a:extLst>
            <a:ext uri="{FF2B5EF4-FFF2-40B4-BE49-F238E27FC236}">
              <a16:creationId xmlns:a16="http://schemas.microsoft.com/office/drawing/2014/main" id="{21C44682-B7B0-4834-973D-A6189CAF3913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57" name="Text Box 453">
          <a:extLst>
            <a:ext uri="{FF2B5EF4-FFF2-40B4-BE49-F238E27FC236}">
              <a16:creationId xmlns:a16="http://schemas.microsoft.com/office/drawing/2014/main" id="{9BE7E8F2-FCD7-4CE1-B6C7-4F68AED005B5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58" name="Text Box 453">
          <a:extLst>
            <a:ext uri="{FF2B5EF4-FFF2-40B4-BE49-F238E27FC236}">
              <a16:creationId xmlns:a16="http://schemas.microsoft.com/office/drawing/2014/main" id="{5D9C40B6-5A84-4189-B23B-CD60736986F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59" name="Text Box 453">
          <a:extLst>
            <a:ext uri="{FF2B5EF4-FFF2-40B4-BE49-F238E27FC236}">
              <a16:creationId xmlns:a16="http://schemas.microsoft.com/office/drawing/2014/main" id="{0F23C37E-5EA6-44A6-A07E-F5C9CD3B004D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60" name="Text Box 453">
          <a:extLst>
            <a:ext uri="{FF2B5EF4-FFF2-40B4-BE49-F238E27FC236}">
              <a16:creationId xmlns:a16="http://schemas.microsoft.com/office/drawing/2014/main" id="{1FE3B032-A795-41C6-BADE-3186A4726935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61" name="Text Box 453">
          <a:extLst>
            <a:ext uri="{FF2B5EF4-FFF2-40B4-BE49-F238E27FC236}">
              <a16:creationId xmlns:a16="http://schemas.microsoft.com/office/drawing/2014/main" id="{F1D7C681-F3AD-4296-9139-25EDBC748F16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562" name="Text Box 453">
          <a:extLst>
            <a:ext uri="{FF2B5EF4-FFF2-40B4-BE49-F238E27FC236}">
              <a16:creationId xmlns:a16="http://schemas.microsoft.com/office/drawing/2014/main" id="{BD315EC6-8282-4399-B55C-E121106D4BAB}"/>
            </a:ext>
          </a:extLst>
        </xdr:cNvPr>
        <xdr:cNvSpPr txBox="1">
          <a:spLocks noChangeArrowheads="1"/>
        </xdr:cNvSpPr>
      </xdr:nvSpPr>
      <xdr:spPr bwMode="auto">
        <a:xfrm>
          <a:off x="744855" y="212174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563" name="Text Box 453">
          <a:extLst>
            <a:ext uri="{FF2B5EF4-FFF2-40B4-BE49-F238E27FC236}">
              <a16:creationId xmlns:a16="http://schemas.microsoft.com/office/drawing/2014/main" id="{BB024677-1330-4954-9076-3BC959FDFE6C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64" name="Text Box 453">
          <a:extLst>
            <a:ext uri="{FF2B5EF4-FFF2-40B4-BE49-F238E27FC236}">
              <a16:creationId xmlns:a16="http://schemas.microsoft.com/office/drawing/2014/main" id="{C2561CCF-55F5-4110-897E-D970C144662E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65" name="Text Box 453">
          <a:extLst>
            <a:ext uri="{FF2B5EF4-FFF2-40B4-BE49-F238E27FC236}">
              <a16:creationId xmlns:a16="http://schemas.microsoft.com/office/drawing/2014/main" id="{A64BD432-B498-4637-BD79-9901906CA2B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66" name="Text Box 453">
          <a:extLst>
            <a:ext uri="{FF2B5EF4-FFF2-40B4-BE49-F238E27FC236}">
              <a16:creationId xmlns:a16="http://schemas.microsoft.com/office/drawing/2014/main" id="{446D2CFD-8B54-42EE-8573-C9872086FA58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67" name="Text Box 453">
          <a:extLst>
            <a:ext uri="{FF2B5EF4-FFF2-40B4-BE49-F238E27FC236}">
              <a16:creationId xmlns:a16="http://schemas.microsoft.com/office/drawing/2014/main" id="{782495EF-943C-4080-AD68-02C140751529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68" name="Text Box 453">
          <a:extLst>
            <a:ext uri="{FF2B5EF4-FFF2-40B4-BE49-F238E27FC236}">
              <a16:creationId xmlns:a16="http://schemas.microsoft.com/office/drawing/2014/main" id="{A8E05A6C-420B-4BD3-8A86-C2C8F7E7CB3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69" name="Text Box 453">
          <a:extLst>
            <a:ext uri="{FF2B5EF4-FFF2-40B4-BE49-F238E27FC236}">
              <a16:creationId xmlns:a16="http://schemas.microsoft.com/office/drawing/2014/main" id="{17B2DE5E-4A59-4793-9791-48632A5C5EE1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70" name="Text Box 453">
          <a:extLst>
            <a:ext uri="{FF2B5EF4-FFF2-40B4-BE49-F238E27FC236}">
              <a16:creationId xmlns:a16="http://schemas.microsoft.com/office/drawing/2014/main" id="{BB50F396-AFE0-4B83-9464-C488EA58A9FE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71" name="Text Box 453">
          <a:extLst>
            <a:ext uri="{FF2B5EF4-FFF2-40B4-BE49-F238E27FC236}">
              <a16:creationId xmlns:a16="http://schemas.microsoft.com/office/drawing/2014/main" id="{849688C7-2904-443A-964C-CA0C656B6FCD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72" name="Text Box 453">
          <a:extLst>
            <a:ext uri="{FF2B5EF4-FFF2-40B4-BE49-F238E27FC236}">
              <a16:creationId xmlns:a16="http://schemas.microsoft.com/office/drawing/2014/main" id="{C2F0750B-3926-4CA5-B9F2-F30CB91F95A7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73" name="Text Box 453">
          <a:extLst>
            <a:ext uri="{FF2B5EF4-FFF2-40B4-BE49-F238E27FC236}">
              <a16:creationId xmlns:a16="http://schemas.microsoft.com/office/drawing/2014/main" id="{63010CA2-0DC5-4395-9FCD-AAF7215F844A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74" name="Text Box 453">
          <a:extLst>
            <a:ext uri="{FF2B5EF4-FFF2-40B4-BE49-F238E27FC236}">
              <a16:creationId xmlns:a16="http://schemas.microsoft.com/office/drawing/2014/main" id="{DF280F95-FEC9-466A-9BC7-AA7780334E96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75" name="Text Box 453">
          <a:extLst>
            <a:ext uri="{FF2B5EF4-FFF2-40B4-BE49-F238E27FC236}">
              <a16:creationId xmlns:a16="http://schemas.microsoft.com/office/drawing/2014/main" id="{180A6E4C-3C69-431B-9CED-2B555BC3251A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76" name="Text Box 453">
          <a:extLst>
            <a:ext uri="{FF2B5EF4-FFF2-40B4-BE49-F238E27FC236}">
              <a16:creationId xmlns:a16="http://schemas.microsoft.com/office/drawing/2014/main" id="{842AC761-1920-41E8-8BA6-D2E27A2AA066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77" name="Text Box 453">
          <a:extLst>
            <a:ext uri="{FF2B5EF4-FFF2-40B4-BE49-F238E27FC236}">
              <a16:creationId xmlns:a16="http://schemas.microsoft.com/office/drawing/2014/main" id="{0703038A-ADBD-4640-825F-C4BD2960CF64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78" name="Text Box 453">
          <a:extLst>
            <a:ext uri="{FF2B5EF4-FFF2-40B4-BE49-F238E27FC236}">
              <a16:creationId xmlns:a16="http://schemas.microsoft.com/office/drawing/2014/main" id="{3F275679-24A7-4162-AB5F-2CEB1FFDAA10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79" name="Text Box 453">
          <a:extLst>
            <a:ext uri="{FF2B5EF4-FFF2-40B4-BE49-F238E27FC236}">
              <a16:creationId xmlns:a16="http://schemas.microsoft.com/office/drawing/2014/main" id="{94EFBF46-321C-41BD-AFC2-B045D84083CA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580" name="Text Box 453">
          <a:extLst>
            <a:ext uri="{FF2B5EF4-FFF2-40B4-BE49-F238E27FC236}">
              <a16:creationId xmlns:a16="http://schemas.microsoft.com/office/drawing/2014/main" id="{9190EDA2-ED17-492B-8FBF-D292120BF3E8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81" name="Text Box 453">
          <a:extLst>
            <a:ext uri="{FF2B5EF4-FFF2-40B4-BE49-F238E27FC236}">
              <a16:creationId xmlns:a16="http://schemas.microsoft.com/office/drawing/2014/main" id="{CB85EF43-E23C-4323-9A71-150354CF09C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82" name="Text Box 453">
          <a:extLst>
            <a:ext uri="{FF2B5EF4-FFF2-40B4-BE49-F238E27FC236}">
              <a16:creationId xmlns:a16="http://schemas.microsoft.com/office/drawing/2014/main" id="{87EC66C4-872E-4A90-9864-85C6376055B7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83" name="Text Box 453">
          <a:extLst>
            <a:ext uri="{FF2B5EF4-FFF2-40B4-BE49-F238E27FC236}">
              <a16:creationId xmlns:a16="http://schemas.microsoft.com/office/drawing/2014/main" id="{84786370-711B-412D-9E00-B2B5C9A91206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84" name="Text Box 453">
          <a:extLst>
            <a:ext uri="{FF2B5EF4-FFF2-40B4-BE49-F238E27FC236}">
              <a16:creationId xmlns:a16="http://schemas.microsoft.com/office/drawing/2014/main" id="{3B34965C-2A9F-43BD-9CFC-DC1DD85BE7CB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85" name="Text Box 453">
          <a:extLst>
            <a:ext uri="{FF2B5EF4-FFF2-40B4-BE49-F238E27FC236}">
              <a16:creationId xmlns:a16="http://schemas.microsoft.com/office/drawing/2014/main" id="{B7241EAF-300B-44C1-A221-D66C797DF37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86" name="Text Box 453">
          <a:extLst>
            <a:ext uri="{FF2B5EF4-FFF2-40B4-BE49-F238E27FC236}">
              <a16:creationId xmlns:a16="http://schemas.microsoft.com/office/drawing/2014/main" id="{E71CDF12-4CD9-48FC-849B-B4BE3A387B05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87" name="Text Box 453">
          <a:extLst>
            <a:ext uri="{FF2B5EF4-FFF2-40B4-BE49-F238E27FC236}">
              <a16:creationId xmlns:a16="http://schemas.microsoft.com/office/drawing/2014/main" id="{DFF314BA-96AB-4BB3-B977-C934DB5B4A73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88" name="Text Box 453">
          <a:extLst>
            <a:ext uri="{FF2B5EF4-FFF2-40B4-BE49-F238E27FC236}">
              <a16:creationId xmlns:a16="http://schemas.microsoft.com/office/drawing/2014/main" id="{262BEF74-DA3C-41F3-9E20-C79D49074E4F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89" name="Text Box 453">
          <a:extLst>
            <a:ext uri="{FF2B5EF4-FFF2-40B4-BE49-F238E27FC236}">
              <a16:creationId xmlns:a16="http://schemas.microsoft.com/office/drawing/2014/main" id="{ADBB8DD8-EEE5-4A67-B9DE-830F51FAA120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90" name="Text Box 453">
          <a:extLst>
            <a:ext uri="{FF2B5EF4-FFF2-40B4-BE49-F238E27FC236}">
              <a16:creationId xmlns:a16="http://schemas.microsoft.com/office/drawing/2014/main" id="{D60F698C-8326-41ED-A5B7-7A05C0A46910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91" name="Text Box 453">
          <a:extLst>
            <a:ext uri="{FF2B5EF4-FFF2-40B4-BE49-F238E27FC236}">
              <a16:creationId xmlns:a16="http://schemas.microsoft.com/office/drawing/2014/main" id="{AB875AFA-F308-4080-8248-593463F4C063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92" name="Text Box 453">
          <a:extLst>
            <a:ext uri="{FF2B5EF4-FFF2-40B4-BE49-F238E27FC236}">
              <a16:creationId xmlns:a16="http://schemas.microsoft.com/office/drawing/2014/main" id="{26DE27F6-469F-42F8-A827-48DB8671641E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593" name="Text Box 453">
          <a:extLst>
            <a:ext uri="{FF2B5EF4-FFF2-40B4-BE49-F238E27FC236}">
              <a16:creationId xmlns:a16="http://schemas.microsoft.com/office/drawing/2014/main" id="{258DA4C7-D4C7-42C5-BF39-B50536C7BFAD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94" name="Text Box 453">
          <a:extLst>
            <a:ext uri="{FF2B5EF4-FFF2-40B4-BE49-F238E27FC236}">
              <a16:creationId xmlns:a16="http://schemas.microsoft.com/office/drawing/2014/main" id="{D14EB5B7-DB65-403F-A3C4-FB2AE9351352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95" name="Text Box 453">
          <a:extLst>
            <a:ext uri="{FF2B5EF4-FFF2-40B4-BE49-F238E27FC236}">
              <a16:creationId xmlns:a16="http://schemas.microsoft.com/office/drawing/2014/main" id="{351F96B8-B4B4-471B-878E-6E1F1165B089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96" name="Text Box 453">
          <a:extLst>
            <a:ext uri="{FF2B5EF4-FFF2-40B4-BE49-F238E27FC236}">
              <a16:creationId xmlns:a16="http://schemas.microsoft.com/office/drawing/2014/main" id="{F3FEC015-A3E3-470E-AD87-C20E76734C22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97" name="Text Box 453">
          <a:extLst>
            <a:ext uri="{FF2B5EF4-FFF2-40B4-BE49-F238E27FC236}">
              <a16:creationId xmlns:a16="http://schemas.microsoft.com/office/drawing/2014/main" id="{66E78790-146B-4507-8CFB-67A61210220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98" name="Text Box 453">
          <a:extLst>
            <a:ext uri="{FF2B5EF4-FFF2-40B4-BE49-F238E27FC236}">
              <a16:creationId xmlns:a16="http://schemas.microsoft.com/office/drawing/2014/main" id="{2E62B376-8F5C-4C98-B798-375280884375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599" name="Text Box 453">
          <a:extLst>
            <a:ext uri="{FF2B5EF4-FFF2-40B4-BE49-F238E27FC236}">
              <a16:creationId xmlns:a16="http://schemas.microsoft.com/office/drawing/2014/main" id="{FE644EF0-CD89-4FDA-9ED2-F12802685F2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00" name="Text Box 453">
          <a:extLst>
            <a:ext uri="{FF2B5EF4-FFF2-40B4-BE49-F238E27FC236}">
              <a16:creationId xmlns:a16="http://schemas.microsoft.com/office/drawing/2014/main" id="{263CDD43-8360-41A4-A59A-B3674BB32E4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01" name="Text Box 453">
          <a:extLst>
            <a:ext uri="{FF2B5EF4-FFF2-40B4-BE49-F238E27FC236}">
              <a16:creationId xmlns:a16="http://schemas.microsoft.com/office/drawing/2014/main" id="{75B2C445-36C4-403F-8C6B-8C64781DF710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02" name="Text Box 453">
          <a:extLst>
            <a:ext uri="{FF2B5EF4-FFF2-40B4-BE49-F238E27FC236}">
              <a16:creationId xmlns:a16="http://schemas.microsoft.com/office/drawing/2014/main" id="{100F894A-8F34-4CB4-B836-D93DA781B582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03" name="Text Box 453">
          <a:extLst>
            <a:ext uri="{FF2B5EF4-FFF2-40B4-BE49-F238E27FC236}">
              <a16:creationId xmlns:a16="http://schemas.microsoft.com/office/drawing/2014/main" id="{2DDA94C0-8B84-4DC3-A10F-1906C783284E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04" name="Text Box 453">
          <a:extLst>
            <a:ext uri="{FF2B5EF4-FFF2-40B4-BE49-F238E27FC236}">
              <a16:creationId xmlns:a16="http://schemas.microsoft.com/office/drawing/2014/main" id="{5FD8DCFE-D440-40BE-85E1-2D099038BFFA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05" name="Text Box 453">
          <a:extLst>
            <a:ext uri="{FF2B5EF4-FFF2-40B4-BE49-F238E27FC236}">
              <a16:creationId xmlns:a16="http://schemas.microsoft.com/office/drawing/2014/main" id="{278A3027-20B7-428E-B549-A7B776592BA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06" name="Text Box 453">
          <a:extLst>
            <a:ext uri="{FF2B5EF4-FFF2-40B4-BE49-F238E27FC236}">
              <a16:creationId xmlns:a16="http://schemas.microsoft.com/office/drawing/2014/main" id="{906A8B16-AC60-4C8E-ADBB-2348CD9632BC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07" name="Text Box 453">
          <a:extLst>
            <a:ext uri="{FF2B5EF4-FFF2-40B4-BE49-F238E27FC236}">
              <a16:creationId xmlns:a16="http://schemas.microsoft.com/office/drawing/2014/main" id="{BB8348A9-7587-403E-872F-A653B29D9CEA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608" name="Text Box 453">
          <a:extLst>
            <a:ext uri="{FF2B5EF4-FFF2-40B4-BE49-F238E27FC236}">
              <a16:creationId xmlns:a16="http://schemas.microsoft.com/office/drawing/2014/main" id="{37EACE31-659F-4519-A650-044355E46888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09" name="Text Box 453">
          <a:extLst>
            <a:ext uri="{FF2B5EF4-FFF2-40B4-BE49-F238E27FC236}">
              <a16:creationId xmlns:a16="http://schemas.microsoft.com/office/drawing/2014/main" id="{7285AE7D-3BF5-445E-BA7E-C7B20DA2DAF7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10" name="Text Box 453">
          <a:extLst>
            <a:ext uri="{FF2B5EF4-FFF2-40B4-BE49-F238E27FC236}">
              <a16:creationId xmlns:a16="http://schemas.microsoft.com/office/drawing/2014/main" id="{98C38C79-25A9-4453-8029-1578E97A863C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11" name="Text Box 453">
          <a:extLst>
            <a:ext uri="{FF2B5EF4-FFF2-40B4-BE49-F238E27FC236}">
              <a16:creationId xmlns:a16="http://schemas.microsoft.com/office/drawing/2014/main" id="{B6D9502F-7837-47CC-BF76-B2A7EA1F7C53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12" name="Text Box 453">
          <a:extLst>
            <a:ext uri="{FF2B5EF4-FFF2-40B4-BE49-F238E27FC236}">
              <a16:creationId xmlns:a16="http://schemas.microsoft.com/office/drawing/2014/main" id="{A6243F7C-DE3F-4763-8491-7B508AB6CC80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13" name="Text Box 453">
          <a:extLst>
            <a:ext uri="{FF2B5EF4-FFF2-40B4-BE49-F238E27FC236}">
              <a16:creationId xmlns:a16="http://schemas.microsoft.com/office/drawing/2014/main" id="{283FABEF-AE00-4347-8D54-FC0E374B56EC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14" name="Text Box 453">
          <a:extLst>
            <a:ext uri="{FF2B5EF4-FFF2-40B4-BE49-F238E27FC236}">
              <a16:creationId xmlns:a16="http://schemas.microsoft.com/office/drawing/2014/main" id="{85EFF165-72EB-4628-ABD0-767BC23D99F9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15" name="Text Box 453">
          <a:extLst>
            <a:ext uri="{FF2B5EF4-FFF2-40B4-BE49-F238E27FC236}">
              <a16:creationId xmlns:a16="http://schemas.microsoft.com/office/drawing/2014/main" id="{808F4FDF-8C23-4F83-AEA2-19FCFBCDF8BA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16" name="Text Box 453">
          <a:extLst>
            <a:ext uri="{FF2B5EF4-FFF2-40B4-BE49-F238E27FC236}">
              <a16:creationId xmlns:a16="http://schemas.microsoft.com/office/drawing/2014/main" id="{41F98194-E5BA-408D-AC7D-EA8AC6B49C68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17" name="Text Box 453">
          <a:extLst>
            <a:ext uri="{FF2B5EF4-FFF2-40B4-BE49-F238E27FC236}">
              <a16:creationId xmlns:a16="http://schemas.microsoft.com/office/drawing/2014/main" id="{EF6C79E4-5B20-4876-961A-2DADDDEE7E59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18" name="Text Box 453">
          <a:extLst>
            <a:ext uri="{FF2B5EF4-FFF2-40B4-BE49-F238E27FC236}">
              <a16:creationId xmlns:a16="http://schemas.microsoft.com/office/drawing/2014/main" id="{15B8F5A7-3027-49E0-A8B3-594A8A64F367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19" name="Text Box 453">
          <a:extLst>
            <a:ext uri="{FF2B5EF4-FFF2-40B4-BE49-F238E27FC236}">
              <a16:creationId xmlns:a16="http://schemas.microsoft.com/office/drawing/2014/main" id="{E1170DD0-0B8B-4CCA-940F-7B1B1CF159A4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20" name="Text Box 453">
          <a:extLst>
            <a:ext uri="{FF2B5EF4-FFF2-40B4-BE49-F238E27FC236}">
              <a16:creationId xmlns:a16="http://schemas.microsoft.com/office/drawing/2014/main" id="{0304B3ED-732A-488A-ABEA-7A3C6BC4992F}"/>
            </a:ext>
          </a:extLst>
        </xdr:cNvPr>
        <xdr:cNvSpPr txBox="1">
          <a:spLocks noChangeArrowheads="1"/>
        </xdr:cNvSpPr>
      </xdr:nvSpPr>
      <xdr:spPr bwMode="auto">
        <a:xfrm>
          <a:off x="744855" y="211920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621" name="Text Box 453">
          <a:extLst>
            <a:ext uri="{FF2B5EF4-FFF2-40B4-BE49-F238E27FC236}">
              <a16:creationId xmlns:a16="http://schemas.microsoft.com/office/drawing/2014/main" id="{E3BC6A45-2D5F-4AE7-96A1-C1F47857E9D2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22" name="Text Box 453">
          <a:extLst>
            <a:ext uri="{FF2B5EF4-FFF2-40B4-BE49-F238E27FC236}">
              <a16:creationId xmlns:a16="http://schemas.microsoft.com/office/drawing/2014/main" id="{2CB8462F-C281-4C94-B31A-D7ECF0C014CF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23" name="Text Box 453">
          <a:extLst>
            <a:ext uri="{FF2B5EF4-FFF2-40B4-BE49-F238E27FC236}">
              <a16:creationId xmlns:a16="http://schemas.microsoft.com/office/drawing/2014/main" id="{0C6D6E5E-0862-4DA4-AAF3-68DAC90AB217}"/>
            </a:ext>
          </a:extLst>
        </xdr:cNvPr>
        <xdr:cNvSpPr txBox="1">
          <a:spLocks noChangeArrowheads="1"/>
        </xdr:cNvSpPr>
      </xdr:nvSpPr>
      <xdr:spPr bwMode="auto">
        <a:xfrm>
          <a:off x="744855" y="213825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24" name="Text Box 453">
          <a:extLst>
            <a:ext uri="{FF2B5EF4-FFF2-40B4-BE49-F238E27FC236}">
              <a16:creationId xmlns:a16="http://schemas.microsoft.com/office/drawing/2014/main" id="{961DD8CC-81F4-440F-856B-521304B9732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25" name="Text Box 453">
          <a:extLst>
            <a:ext uri="{FF2B5EF4-FFF2-40B4-BE49-F238E27FC236}">
              <a16:creationId xmlns:a16="http://schemas.microsoft.com/office/drawing/2014/main" id="{33F295C1-C969-4472-A146-1EDBDDFD6A0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26" name="Text Box 453">
          <a:extLst>
            <a:ext uri="{FF2B5EF4-FFF2-40B4-BE49-F238E27FC236}">
              <a16:creationId xmlns:a16="http://schemas.microsoft.com/office/drawing/2014/main" id="{E7893FAC-F680-4757-93A0-910C2D4385C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27" name="Text Box 453">
          <a:extLst>
            <a:ext uri="{FF2B5EF4-FFF2-40B4-BE49-F238E27FC236}">
              <a16:creationId xmlns:a16="http://schemas.microsoft.com/office/drawing/2014/main" id="{74F38A36-CD2B-4D7E-B56C-1F9C88AD3753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28" name="Text Box 453">
          <a:extLst>
            <a:ext uri="{FF2B5EF4-FFF2-40B4-BE49-F238E27FC236}">
              <a16:creationId xmlns:a16="http://schemas.microsoft.com/office/drawing/2014/main" id="{0330AD52-E1B2-48B5-8149-11734E95AB2D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29" name="Text Box 453">
          <a:extLst>
            <a:ext uri="{FF2B5EF4-FFF2-40B4-BE49-F238E27FC236}">
              <a16:creationId xmlns:a16="http://schemas.microsoft.com/office/drawing/2014/main" id="{483904F5-C2E1-40FF-B01C-45501DB1A5A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30" name="Text Box 453">
          <a:extLst>
            <a:ext uri="{FF2B5EF4-FFF2-40B4-BE49-F238E27FC236}">
              <a16:creationId xmlns:a16="http://schemas.microsoft.com/office/drawing/2014/main" id="{B8ACE325-F0AA-418E-841E-9598A6FC146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31" name="Text Box 453">
          <a:extLst>
            <a:ext uri="{FF2B5EF4-FFF2-40B4-BE49-F238E27FC236}">
              <a16:creationId xmlns:a16="http://schemas.microsoft.com/office/drawing/2014/main" id="{13FE7C20-4469-4CE8-AA08-7A84F7B1A866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32" name="Text Box 453">
          <a:extLst>
            <a:ext uri="{FF2B5EF4-FFF2-40B4-BE49-F238E27FC236}">
              <a16:creationId xmlns:a16="http://schemas.microsoft.com/office/drawing/2014/main" id="{BD1BE7B2-87C9-4BB8-9759-73A0906A7E0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33" name="Text Box 453">
          <a:extLst>
            <a:ext uri="{FF2B5EF4-FFF2-40B4-BE49-F238E27FC236}">
              <a16:creationId xmlns:a16="http://schemas.microsoft.com/office/drawing/2014/main" id="{690BB54A-4984-4F54-A5BB-B88FB8A4F93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34" name="Text Box 453">
          <a:extLst>
            <a:ext uri="{FF2B5EF4-FFF2-40B4-BE49-F238E27FC236}">
              <a16:creationId xmlns:a16="http://schemas.microsoft.com/office/drawing/2014/main" id="{E65CEC54-9A33-41A7-9802-1A2E93B8C2C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35" name="Text Box 453">
          <a:extLst>
            <a:ext uri="{FF2B5EF4-FFF2-40B4-BE49-F238E27FC236}">
              <a16:creationId xmlns:a16="http://schemas.microsoft.com/office/drawing/2014/main" id="{69CA3179-A3C4-4751-858E-1CCAB66E5BC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36" name="Text Box 453">
          <a:extLst>
            <a:ext uri="{FF2B5EF4-FFF2-40B4-BE49-F238E27FC236}">
              <a16:creationId xmlns:a16="http://schemas.microsoft.com/office/drawing/2014/main" id="{B36F06EC-2A7C-4D81-B20C-60F09AD015F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37" name="Text Box 453">
          <a:extLst>
            <a:ext uri="{FF2B5EF4-FFF2-40B4-BE49-F238E27FC236}">
              <a16:creationId xmlns:a16="http://schemas.microsoft.com/office/drawing/2014/main" id="{B598C702-DE55-4C9E-8AA5-47244DCF0C25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38" name="Text Box 453">
          <a:extLst>
            <a:ext uri="{FF2B5EF4-FFF2-40B4-BE49-F238E27FC236}">
              <a16:creationId xmlns:a16="http://schemas.microsoft.com/office/drawing/2014/main" id="{F09B28CE-F51F-4831-8BD3-EB9C8F06F1A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39" name="Text Box 453">
          <a:extLst>
            <a:ext uri="{FF2B5EF4-FFF2-40B4-BE49-F238E27FC236}">
              <a16:creationId xmlns:a16="http://schemas.microsoft.com/office/drawing/2014/main" id="{5CEAD778-EF76-45F6-8C16-398DD64AE22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640" name="Text Box 453">
          <a:extLst>
            <a:ext uri="{FF2B5EF4-FFF2-40B4-BE49-F238E27FC236}">
              <a16:creationId xmlns:a16="http://schemas.microsoft.com/office/drawing/2014/main" id="{AE11221A-F04B-404B-8554-34D898ADF8E9}"/>
            </a:ext>
          </a:extLst>
        </xdr:cNvPr>
        <xdr:cNvSpPr txBox="1">
          <a:spLocks noChangeArrowheads="1"/>
        </xdr:cNvSpPr>
      </xdr:nvSpPr>
      <xdr:spPr bwMode="auto">
        <a:xfrm>
          <a:off x="744855" y="220387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641" name="Text Box 453">
          <a:extLst>
            <a:ext uri="{FF2B5EF4-FFF2-40B4-BE49-F238E27FC236}">
              <a16:creationId xmlns:a16="http://schemas.microsoft.com/office/drawing/2014/main" id="{1014F235-74D3-4480-8F8A-EF84A71D47C4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42" name="Text Box 453">
          <a:extLst>
            <a:ext uri="{FF2B5EF4-FFF2-40B4-BE49-F238E27FC236}">
              <a16:creationId xmlns:a16="http://schemas.microsoft.com/office/drawing/2014/main" id="{7B4ED8A1-ECBC-4348-8841-768E795BAA1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43" name="Text Box 453">
          <a:extLst>
            <a:ext uri="{FF2B5EF4-FFF2-40B4-BE49-F238E27FC236}">
              <a16:creationId xmlns:a16="http://schemas.microsoft.com/office/drawing/2014/main" id="{FE89CBEF-5F86-4B34-9EF9-BC71ADFC7EB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44" name="Text Box 453">
          <a:extLst>
            <a:ext uri="{FF2B5EF4-FFF2-40B4-BE49-F238E27FC236}">
              <a16:creationId xmlns:a16="http://schemas.microsoft.com/office/drawing/2014/main" id="{1D15F3D1-0FC5-4194-8EAB-E7FDBD61C30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45" name="Text Box 453">
          <a:extLst>
            <a:ext uri="{FF2B5EF4-FFF2-40B4-BE49-F238E27FC236}">
              <a16:creationId xmlns:a16="http://schemas.microsoft.com/office/drawing/2014/main" id="{4DBB05D5-A1D6-48DE-8A27-51ECA4A17C47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46" name="Text Box 453">
          <a:extLst>
            <a:ext uri="{FF2B5EF4-FFF2-40B4-BE49-F238E27FC236}">
              <a16:creationId xmlns:a16="http://schemas.microsoft.com/office/drawing/2014/main" id="{861C8A41-95A7-4721-8007-209A1F87B2B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47" name="Text Box 453">
          <a:extLst>
            <a:ext uri="{FF2B5EF4-FFF2-40B4-BE49-F238E27FC236}">
              <a16:creationId xmlns:a16="http://schemas.microsoft.com/office/drawing/2014/main" id="{567AD9DC-7DB8-46D0-BE94-10210C68886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48" name="Text Box 453">
          <a:extLst>
            <a:ext uri="{FF2B5EF4-FFF2-40B4-BE49-F238E27FC236}">
              <a16:creationId xmlns:a16="http://schemas.microsoft.com/office/drawing/2014/main" id="{25C58E4B-4951-4956-B20F-876C5729FCD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49" name="Text Box 453">
          <a:extLst>
            <a:ext uri="{FF2B5EF4-FFF2-40B4-BE49-F238E27FC236}">
              <a16:creationId xmlns:a16="http://schemas.microsoft.com/office/drawing/2014/main" id="{E5D187F5-0230-4C80-9881-5B3EE5B3F59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50" name="Text Box 453">
          <a:extLst>
            <a:ext uri="{FF2B5EF4-FFF2-40B4-BE49-F238E27FC236}">
              <a16:creationId xmlns:a16="http://schemas.microsoft.com/office/drawing/2014/main" id="{FB621E80-BA7A-4084-93C4-7222F38991A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51" name="Text Box 453">
          <a:extLst>
            <a:ext uri="{FF2B5EF4-FFF2-40B4-BE49-F238E27FC236}">
              <a16:creationId xmlns:a16="http://schemas.microsoft.com/office/drawing/2014/main" id="{4D618813-7B76-4DFE-BA9C-2852F2D38A2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52" name="Text Box 453">
          <a:extLst>
            <a:ext uri="{FF2B5EF4-FFF2-40B4-BE49-F238E27FC236}">
              <a16:creationId xmlns:a16="http://schemas.microsoft.com/office/drawing/2014/main" id="{DC01EB0C-6C6A-44DA-BA17-784504EA960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53" name="Text Box 453">
          <a:extLst>
            <a:ext uri="{FF2B5EF4-FFF2-40B4-BE49-F238E27FC236}">
              <a16:creationId xmlns:a16="http://schemas.microsoft.com/office/drawing/2014/main" id="{841CCFA7-BF53-4CE5-98F1-3D216B071F9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54" name="Text Box 453">
          <a:extLst>
            <a:ext uri="{FF2B5EF4-FFF2-40B4-BE49-F238E27FC236}">
              <a16:creationId xmlns:a16="http://schemas.microsoft.com/office/drawing/2014/main" id="{5738D104-ACFD-4E96-8799-BAC62C0EECDA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55" name="Text Box 453">
          <a:extLst>
            <a:ext uri="{FF2B5EF4-FFF2-40B4-BE49-F238E27FC236}">
              <a16:creationId xmlns:a16="http://schemas.microsoft.com/office/drawing/2014/main" id="{E54CCC2D-F5E2-4A9C-939B-137FF894B5F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56" name="Text Box 453">
          <a:extLst>
            <a:ext uri="{FF2B5EF4-FFF2-40B4-BE49-F238E27FC236}">
              <a16:creationId xmlns:a16="http://schemas.microsoft.com/office/drawing/2014/main" id="{13D90DB4-8A84-45C1-854C-3C4DBBC3472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57" name="Text Box 453">
          <a:extLst>
            <a:ext uri="{FF2B5EF4-FFF2-40B4-BE49-F238E27FC236}">
              <a16:creationId xmlns:a16="http://schemas.microsoft.com/office/drawing/2014/main" id="{117CFF8C-7238-4B88-A9BB-9B3699A1035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658" name="Text Box 453">
          <a:extLst>
            <a:ext uri="{FF2B5EF4-FFF2-40B4-BE49-F238E27FC236}">
              <a16:creationId xmlns:a16="http://schemas.microsoft.com/office/drawing/2014/main" id="{BE6565DD-09FB-4E34-9C14-85C17BA01A9B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59" name="Text Box 453">
          <a:extLst>
            <a:ext uri="{FF2B5EF4-FFF2-40B4-BE49-F238E27FC236}">
              <a16:creationId xmlns:a16="http://schemas.microsoft.com/office/drawing/2014/main" id="{3AC69277-E714-4F45-AAB9-B26F1C3ED6C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60" name="Text Box 453">
          <a:extLst>
            <a:ext uri="{FF2B5EF4-FFF2-40B4-BE49-F238E27FC236}">
              <a16:creationId xmlns:a16="http://schemas.microsoft.com/office/drawing/2014/main" id="{3B9C28B7-A131-4783-9A1E-7593471D4FE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61" name="Text Box 453">
          <a:extLst>
            <a:ext uri="{FF2B5EF4-FFF2-40B4-BE49-F238E27FC236}">
              <a16:creationId xmlns:a16="http://schemas.microsoft.com/office/drawing/2014/main" id="{3BB4CAEC-D5FB-4EDD-97A6-2F1E65D5E9B7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62" name="Text Box 453">
          <a:extLst>
            <a:ext uri="{FF2B5EF4-FFF2-40B4-BE49-F238E27FC236}">
              <a16:creationId xmlns:a16="http://schemas.microsoft.com/office/drawing/2014/main" id="{5E9841A9-3F96-40AD-8F19-387F12505A1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63" name="Text Box 453">
          <a:extLst>
            <a:ext uri="{FF2B5EF4-FFF2-40B4-BE49-F238E27FC236}">
              <a16:creationId xmlns:a16="http://schemas.microsoft.com/office/drawing/2014/main" id="{6C975F52-F739-4D1B-9B8B-49B0A15525F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64" name="Text Box 453">
          <a:extLst>
            <a:ext uri="{FF2B5EF4-FFF2-40B4-BE49-F238E27FC236}">
              <a16:creationId xmlns:a16="http://schemas.microsoft.com/office/drawing/2014/main" id="{B73B3C20-551F-40B8-BCE4-B2760E5F930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65" name="Text Box 453">
          <a:extLst>
            <a:ext uri="{FF2B5EF4-FFF2-40B4-BE49-F238E27FC236}">
              <a16:creationId xmlns:a16="http://schemas.microsoft.com/office/drawing/2014/main" id="{2644200B-4991-413C-BC74-F7F91456494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66" name="Text Box 453">
          <a:extLst>
            <a:ext uri="{FF2B5EF4-FFF2-40B4-BE49-F238E27FC236}">
              <a16:creationId xmlns:a16="http://schemas.microsoft.com/office/drawing/2014/main" id="{32A1E32E-82E6-4680-BE8D-9A1CB7827EE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67" name="Text Box 453">
          <a:extLst>
            <a:ext uri="{FF2B5EF4-FFF2-40B4-BE49-F238E27FC236}">
              <a16:creationId xmlns:a16="http://schemas.microsoft.com/office/drawing/2014/main" id="{DB52E013-B787-440C-8651-8FA50CF831F6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68" name="Text Box 453">
          <a:extLst>
            <a:ext uri="{FF2B5EF4-FFF2-40B4-BE49-F238E27FC236}">
              <a16:creationId xmlns:a16="http://schemas.microsoft.com/office/drawing/2014/main" id="{F25EE6D3-40E4-4DCC-9CB6-D6B2F884239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69" name="Text Box 453">
          <a:extLst>
            <a:ext uri="{FF2B5EF4-FFF2-40B4-BE49-F238E27FC236}">
              <a16:creationId xmlns:a16="http://schemas.microsoft.com/office/drawing/2014/main" id="{CF9556B6-8BE2-4453-8106-7C6E67915CC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70" name="Text Box 453">
          <a:extLst>
            <a:ext uri="{FF2B5EF4-FFF2-40B4-BE49-F238E27FC236}">
              <a16:creationId xmlns:a16="http://schemas.microsoft.com/office/drawing/2014/main" id="{362223CB-3A9D-4DEF-A5E5-5029A52EE93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671" name="Text Box 453">
          <a:extLst>
            <a:ext uri="{FF2B5EF4-FFF2-40B4-BE49-F238E27FC236}">
              <a16:creationId xmlns:a16="http://schemas.microsoft.com/office/drawing/2014/main" id="{36AEFD75-8714-42AE-BEED-A1F3332068EA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72" name="Text Box 453">
          <a:extLst>
            <a:ext uri="{FF2B5EF4-FFF2-40B4-BE49-F238E27FC236}">
              <a16:creationId xmlns:a16="http://schemas.microsoft.com/office/drawing/2014/main" id="{B7DFA1E0-A203-43D6-8F29-7F2B690A5C8D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73" name="Text Box 453">
          <a:extLst>
            <a:ext uri="{FF2B5EF4-FFF2-40B4-BE49-F238E27FC236}">
              <a16:creationId xmlns:a16="http://schemas.microsoft.com/office/drawing/2014/main" id="{780E1F25-9FE0-4F52-9BA1-021562AD2D8D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74" name="Text Box 453">
          <a:extLst>
            <a:ext uri="{FF2B5EF4-FFF2-40B4-BE49-F238E27FC236}">
              <a16:creationId xmlns:a16="http://schemas.microsoft.com/office/drawing/2014/main" id="{E35C809B-941E-40FA-8656-9A4C556F848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75" name="Text Box 453">
          <a:extLst>
            <a:ext uri="{FF2B5EF4-FFF2-40B4-BE49-F238E27FC236}">
              <a16:creationId xmlns:a16="http://schemas.microsoft.com/office/drawing/2014/main" id="{6A66106A-3F79-45B6-9CD0-CBB8B028F97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76" name="Text Box 453">
          <a:extLst>
            <a:ext uri="{FF2B5EF4-FFF2-40B4-BE49-F238E27FC236}">
              <a16:creationId xmlns:a16="http://schemas.microsoft.com/office/drawing/2014/main" id="{91D287A6-5FCC-4273-8C0C-53FD234FF4D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77" name="Text Box 453">
          <a:extLst>
            <a:ext uri="{FF2B5EF4-FFF2-40B4-BE49-F238E27FC236}">
              <a16:creationId xmlns:a16="http://schemas.microsoft.com/office/drawing/2014/main" id="{44533433-2FA0-47AF-8930-2AB7CAC217A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78" name="Text Box 453">
          <a:extLst>
            <a:ext uri="{FF2B5EF4-FFF2-40B4-BE49-F238E27FC236}">
              <a16:creationId xmlns:a16="http://schemas.microsoft.com/office/drawing/2014/main" id="{11075681-3950-4D8F-A371-7A2ED897887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79" name="Text Box 453">
          <a:extLst>
            <a:ext uri="{FF2B5EF4-FFF2-40B4-BE49-F238E27FC236}">
              <a16:creationId xmlns:a16="http://schemas.microsoft.com/office/drawing/2014/main" id="{4A28FB34-C5CF-4FF0-ACB5-407E56EF315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80" name="Text Box 453">
          <a:extLst>
            <a:ext uri="{FF2B5EF4-FFF2-40B4-BE49-F238E27FC236}">
              <a16:creationId xmlns:a16="http://schemas.microsoft.com/office/drawing/2014/main" id="{6E56B317-443A-406A-BDA0-513E5271BA7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81" name="Text Box 453">
          <a:extLst>
            <a:ext uri="{FF2B5EF4-FFF2-40B4-BE49-F238E27FC236}">
              <a16:creationId xmlns:a16="http://schemas.microsoft.com/office/drawing/2014/main" id="{BE4E9792-81F7-4A69-95A6-0460B8118AA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82" name="Text Box 453">
          <a:extLst>
            <a:ext uri="{FF2B5EF4-FFF2-40B4-BE49-F238E27FC236}">
              <a16:creationId xmlns:a16="http://schemas.microsoft.com/office/drawing/2014/main" id="{0C34B015-4BD5-4927-99BE-29A1348036A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83" name="Text Box 453">
          <a:extLst>
            <a:ext uri="{FF2B5EF4-FFF2-40B4-BE49-F238E27FC236}">
              <a16:creationId xmlns:a16="http://schemas.microsoft.com/office/drawing/2014/main" id="{D1606F1F-EA51-4EE6-8627-BC1A8E59407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84" name="Text Box 453">
          <a:extLst>
            <a:ext uri="{FF2B5EF4-FFF2-40B4-BE49-F238E27FC236}">
              <a16:creationId xmlns:a16="http://schemas.microsoft.com/office/drawing/2014/main" id="{8E283F84-B2F0-4215-AA46-B83CBEC26D5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85" name="Text Box 453">
          <a:extLst>
            <a:ext uri="{FF2B5EF4-FFF2-40B4-BE49-F238E27FC236}">
              <a16:creationId xmlns:a16="http://schemas.microsoft.com/office/drawing/2014/main" id="{78AD43F6-4D9B-4416-8590-C2929970021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686" name="Text Box 453">
          <a:extLst>
            <a:ext uri="{FF2B5EF4-FFF2-40B4-BE49-F238E27FC236}">
              <a16:creationId xmlns:a16="http://schemas.microsoft.com/office/drawing/2014/main" id="{4C3AE9DC-C8C6-436F-842B-CEE581DAADC0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87" name="Text Box 453">
          <a:extLst>
            <a:ext uri="{FF2B5EF4-FFF2-40B4-BE49-F238E27FC236}">
              <a16:creationId xmlns:a16="http://schemas.microsoft.com/office/drawing/2014/main" id="{40597E52-A940-4F2A-BF2B-E5B2DC7C3B2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88" name="Text Box 453">
          <a:extLst>
            <a:ext uri="{FF2B5EF4-FFF2-40B4-BE49-F238E27FC236}">
              <a16:creationId xmlns:a16="http://schemas.microsoft.com/office/drawing/2014/main" id="{2DCCA0E1-5C89-47C7-B4E1-B16F3B11D59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89" name="Text Box 453">
          <a:extLst>
            <a:ext uri="{FF2B5EF4-FFF2-40B4-BE49-F238E27FC236}">
              <a16:creationId xmlns:a16="http://schemas.microsoft.com/office/drawing/2014/main" id="{B6A1C966-47D2-41A1-B181-D28E368A0FC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90" name="Text Box 453">
          <a:extLst>
            <a:ext uri="{FF2B5EF4-FFF2-40B4-BE49-F238E27FC236}">
              <a16:creationId xmlns:a16="http://schemas.microsoft.com/office/drawing/2014/main" id="{A876DE5D-D48C-47F4-9DB3-8B780F78B07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91" name="Text Box 453">
          <a:extLst>
            <a:ext uri="{FF2B5EF4-FFF2-40B4-BE49-F238E27FC236}">
              <a16:creationId xmlns:a16="http://schemas.microsoft.com/office/drawing/2014/main" id="{497E1133-EB89-4E9B-82AE-577B0657248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92" name="Text Box 453">
          <a:extLst>
            <a:ext uri="{FF2B5EF4-FFF2-40B4-BE49-F238E27FC236}">
              <a16:creationId xmlns:a16="http://schemas.microsoft.com/office/drawing/2014/main" id="{B1BA90BD-873A-4095-B973-AEDBB44DC65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93" name="Text Box 453">
          <a:extLst>
            <a:ext uri="{FF2B5EF4-FFF2-40B4-BE49-F238E27FC236}">
              <a16:creationId xmlns:a16="http://schemas.microsoft.com/office/drawing/2014/main" id="{4B666AF4-D4D2-44E0-B6F7-D8518294306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94" name="Text Box 453">
          <a:extLst>
            <a:ext uri="{FF2B5EF4-FFF2-40B4-BE49-F238E27FC236}">
              <a16:creationId xmlns:a16="http://schemas.microsoft.com/office/drawing/2014/main" id="{73E4B48C-FC68-4415-B14D-154E7FA8F85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95" name="Text Box 453">
          <a:extLst>
            <a:ext uri="{FF2B5EF4-FFF2-40B4-BE49-F238E27FC236}">
              <a16:creationId xmlns:a16="http://schemas.microsoft.com/office/drawing/2014/main" id="{6D9D4486-9117-4FEB-A55B-4A081736562A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96" name="Text Box 453">
          <a:extLst>
            <a:ext uri="{FF2B5EF4-FFF2-40B4-BE49-F238E27FC236}">
              <a16:creationId xmlns:a16="http://schemas.microsoft.com/office/drawing/2014/main" id="{FB2C9FE2-0BAF-4417-80AE-0350FD1AA83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97" name="Text Box 453">
          <a:extLst>
            <a:ext uri="{FF2B5EF4-FFF2-40B4-BE49-F238E27FC236}">
              <a16:creationId xmlns:a16="http://schemas.microsoft.com/office/drawing/2014/main" id="{2C04AF54-75A8-44A7-9027-492748D65F6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698" name="Text Box 453">
          <a:extLst>
            <a:ext uri="{FF2B5EF4-FFF2-40B4-BE49-F238E27FC236}">
              <a16:creationId xmlns:a16="http://schemas.microsoft.com/office/drawing/2014/main" id="{0D6E9522-0D2F-445E-93D4-12AE5C3ABD8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699" name="Text Box 453">
          <a:extLst>
            <a:ext uri="{FF2B5EF4-FFF2-40B4-BE49-F238E27FC236}">
              <a16:creationId xmlns:a16="http://schemas.microsoft.com/office/drawing/2014/main" id="{AB4AA5B9-8722-413B-8045-C3655C5803C1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00" name="Text Box 453">
          <a:extLst>
            <a:ext uri="{FF2B5EF4-FFF2-40B4-BE49-F238E27FC236}">
              <a16:creationId xmlns:a16="http://schemas.microsoft.com/office/drawing/2014/main" id="{F1E3A503-DD02-46B8-97ED-644F2B6C026A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01" name="Text Box 453">
          <a:extLst>
            <a:ext uri="{FF2B5EF4-FFF2-40B4-BE49-F238E27FC236}">
              <a16:creationId xmlns:a16="http://schemas.microsoft.com/office/drawing/2014/main" id="{9891BCA4-5554-4B31-9A62-C44437C4AFB6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02" name="Text Box 453">
          <a:extLst>
            <a:ext uri="{FF2B5EF4-FFF2-40B4-BE49-F238E27FC236}">
              <a16:creationId xmlns:a16="http://schemas.microsoft.com/office/drawing/2014/main" id="{D63279B0-1E32-451C-85AC-451893CD9B3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03" name="Text Box 453">
          <a:extLst>
            <a:ext uri="{FF2B5EF4-FFF2-40B4-BE49-F238E27FC236}">
              <a16:creationId xmlns:a16="http://schemas.microsoft.com/office/drawing/2014/main" id="{3EBF5E0C-8D99-4632-9C7A-6A317B8ED3C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04" name="Text Box 453">
          <a:extLst>
            <a:ext uri="{FF2B5EF4-FFF2-40B4-BE49-F238E27FC236}">
              <a16:creationId xmlns:a16="http://schemas.microsoft.com/office/drawing/2014/main" id="{507C6249-8249-42B8-9C89-127362DE52E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05" name="Text Box 453">
          <a:extLst>
            <a:ext uri="{FF2B5EF4-FFF2-40B4-BE49-F238E27FC236}">
              <a16:creationId xmlns:a16="http://schemas.microsoft.com/office/drawing/2014/main" id="{F5458561-ADC5-403A-9B3D-B89B131BCBD3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06" name="Text Box 453">
          <a:extLst>
            <a:ext uri="{FF2B5EF4-FFF2-40B4-BE49-F238E27FC236}">
              <a16:creationId xmlns:a16="http://schemas.microsoft.com/office/drawing/2014/main" id="{E6C0CECF-308E-41B4-B70B-2F175965761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07" name="Text Box 453">
          <a:extLst>
            <a:ext uri="{FF2B5EF4-FFF2-40B4-BE49-F238E27FC236}">
              <a16:creationId xmlns:a16="http://schemas.microsoft.com/office/drawing/2014/main" id="{A4445E89-EB8C-40E3-98F9-AE28DDABAB5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08" name="Text Box 453">
          <a:extLst>
            <a:ext uri="{FF2B5EF4-FFF2-40B4-BE49-F238E27FC236}">
              <a16:creationId xmlns:a16="http://schemas.microsoft.com/office/drawing/2014/main" id="{EFF4A296-377E-4590-8249-9E82B8D1104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09" name="Text Box 453">
          <a:extLst>
            <a:ext uri="{FF2B5EF4-FFF2-40B4-BE49-F238E27FC236}">
              <a16:creationId xmlns:a16="http://schemas.microsoft.com/office/drawing/2014/main" id="{ED48518C-6B2F-4BDD-92F5-134AC0440F08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10" name="Text Box 453">
          <a:extLst>
            <a:ext uri="{FF2B5EF4-FFF2-40B4-BE49-F238E27FC236}">
              <a16:creationId xmlns:a16="http://schemas.microsoft.com/office/drawing/2014/main" id="{C9D5BA0D-EF4C-482A-B9F7-FB48DAC6DC6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11" name="Text Box 453">
          <a:extLst>
            <a:ext uri="{FF2B5EF4-FFF2-40B4-BE49-F238E27FC236}">
              <a16:creationId xmlns:a16="http://schemas.microsoft.com/office/drawing/2014/main" id="{7F4750EE-5568-4760-813C-6278CAC8503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12" name="Text Box 453">
          <a:extLst>
            <a:ext uri="{FF2B5EF4-FFF2-40B4-BE49-F238E27FC236}">
              <a16:creationId xmlns:a16="http://schemas.microsoft.com/office/drawing/2014/main" id="{6B6CE6BF-5F47-416C-86CE-8314B5D773F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13" name="Text Box 453">
          <a:extLst>
            <a:ext uri="{FF2B5EF4-FFF2-40B4-BE49-F238E27FC236}">
              <a16:creationId xmlns:a16="http://schemas.microsoft.com/office/drawing/2014/main" id="{8152F00C-A508-46DE-98D0-90CD00D0DF2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14" name="Text Box 453">
          <a:extLst>
            <a:ext uri="{FF2B5EF4-FFF2-40B4-BE49-F238E27FC236}">
              <a16:creationId xmlns:a16="http://schemas.microsoft.com/office/drawing/2014/main" id="{04478A9C-03F4-4753-B63E-04BCF763980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15" name="Text Box 453">
          <a:extLst>
            <a:ext uri="{FF2B5EF4-FFF2-40B4-BE49-F238E27FC236}">
              <a16:creationId xmlns:a16="http://schemas.microsoft.com/office/drawing/2014/main" id="{42BB88C2-D8C9-4FD2-8C0F-411E028CDE7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16" name="Text Box 453">
          <a:extLst>
            <a:ext uri="{FF2B5EF4-FFF2-40B4-BE49-F238E27FC236}">
              <a16:creationId xmlns:a16="http://schemas.microsoft.com/office/drawing/2014/main" id="{CDDD3067-2C10-4ED1-B2B0-D28D89DAC9A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17" name="Text Box 453">
          <a:extLst>
            <a:ext uri="{FF2B5EF4-FFF2-40B4-BE49-F238E27FC236}">
              <a16:creationId xmlns:a16="http://schemas.microsoft.com/office/drawing/2014/main" id="{19BB3345-E214-4D42-93C5-B227C4C89D3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718" name="Text Box 453">
          <a:extLst>
            <a:ext uri="{FF2B5EF4-FFF2-40B4-BE49-F238E27FC236}">
              <a16:creationId xmlns:a16="http://schemas.microsoft.com/office/drawing/2014/main" id="{FC9D70A2-EB3D-4098-BDFE-143AABC727CC}"/>
            </a:ext>
          </a:extLst>
        </xdr:cNvPr>
        <xdr:cNvSpPr txBox="1">
          <a:spLocks noChangeArrowheads="1"/>
        </xdr:cNvSpPr>
      </xdr:nvSpPr>
      <xdr:spPr bwMode="auto">
        <a:xfrm>
          <a:off x="744855" y="220387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719" name="Text Box 453">
          <a:extLst>
            <a:ext uri="{FF2B5EF4-FFF2-40B4-BE49-F238E27FC236}">
              <a16:creationId xmlns:a16="http://schemas.microsoft.com/office/drawing/2014/main" id="{E144D750-7887-4E22-B391-232A2DAC83BA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20" name="Text Box 453">
          <a:extLst>
            <a:ext uri="{FF2B5EF4-FFF2-40B4-BE49-F238E27FC236}">
              <a16:creationId xmlns:a16="http://schemas.microsoft.com/office/drawing/2014/main" id="{E6B6C916-2B4A-4D18-AB63-AF5181EBB86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21" name="Text Box 453">
          <a:extLst>
            <a:ext uri="{FF2B5EF4-FFF2-40B4-BE49-F238E27FC236}">
              <a16:creationId xmlns:a16="http://schemas.microsoft.com/office/drawing/2014/main" id="{489A0C5B-62B6-4C46-BCB9-7896C5CB483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22" name="Text Box 453">
          <a:extLst>
            <a:ext uri="{FF2B5EF4-FFF2-40B4-BE49-F238E27FC236}">
              <a16:creationId xmlns:a16="http://schemas.microsoft.com/office/drawing/2014/main" id="{8019945A-F970-40DE-8DA5-F5BBECB3DF29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23" name="Text Box 453">
          <a:extLst>
            <a:ext uri="{FF2B5EF4-FFF2-40B4-BE49-F238E27FC236}">
              <a16:creationId xmlns:a16="http://schemas.microsoft.com/office/drawing/2014/main" id="{22D7DCC3-5C3B-42F5-9024-6425BC570F2C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24" name="Text Box 453">
          <a:extLst>
            <a:ext uri="{FF2B5EF4-FFF2-40B4-BE49-F238E27FC236}">
              <a16:creationId xmlns:a16="http://schemas.microsoft.com/office/drawing/2014/main" id="{12B914CB-0427-428E-9D9B-45F2AE6C1F5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25" name="Text Box 453">
          <a:extLst>
            <a:ext uri="{FF2B5EF4-FFF2-40B4-BE49-F238E27FC236}">
              <a16:creationId xmlns:a16="http://schemas.microsoft.com/office/drawing/2014/main" id="{7B3AC246-9AAE-408B-A100-05CE9A0ECA3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26" name="Text Box 453">
          <a:extLst>
            <a:ext uri="{FF2B5EF4-FFF2-40B4-BE49-F238E27FC236}">
              <a16:creationId xmlns:a16="http://schemas.microsoft.com/office/drawing/2014/main" id="{2C7CEB28-486F-490B-BE9A-894E49CBEA68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27" name="Text Box 453">
          <a:extLst>
            <a:ext uri="{FF2B5EF4-FFF2-40B4-BE49-F238E27FC236}">
              <a16:creationId xmlns:a16="http://schemas.microsoft.com/office/drawing/2014/main" id="{9DF0F076-0395-40EE-A71E-8AF65073EF6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28" name="Text Box 453">
          <a:extLst>
            <a:ext uri="{FF2B5EF4-FFF2-40B4-BE49-F238E27FC236}">
              <a16:creationId xmlns:a16="http://schemas.microsoft.com/office/drawing/2014/main" id="{4CC4BD27-AE40-4744-A891-CE1A7A52DF1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29" name="Text Box 453">
          <a:extLst>
            <a:ext uri="{FF2B5EF4-FFF2-40B4-BE49-F238E27FC236}">
              <a16:creationId xmlns:a16="http://schemas.microsoft.com/office/drawing/2014/main" id="{0FB8A333-BCB7-4744-B06F-7EAE424C319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30" name="Text Box 453">
          <a:extLst>
            <a:ext uri="{FF2B5EF4-FFF2-40B4-BE49-F238E27FC236}">
              <a16:creationId xmlns:a16="http://schemas.microsoft.com/office/drawing/2014/main" id="{B89F0A1F-34AF-4D87-B86D-A4B37B79231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31" name="Text Box 453">
          <a:extLst>
            <a:ext uri="{FF2B5EF4-FFF2-40B4-BE49-F238E27FC236}">
              <a16:creationId xmlns:a16="http://schemas.microsoft.com/office/drawing/2014/main" id="{75360071-7341-42E4-801C-6E7561B1A68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32" name="Text Box 453">
          <a:extLst>
            <a:ext uri="{FF2B5EF4-FFF2-40B4-BE49-F238E27FC236}">
              <a16:creationId xmlns:a16="http://schemas.microsoft.com/office/drawing/2014/main" id="{522A50AC-61D1-4CC9-B9F1-BA24A996F12B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33" name="Text Box 453">
          <a:extLst>
            <a:ext uri="{FF2B5EF4-FFF2-40B4-BE49-F238E27FC236}">
              <a16:creationId xmlns:a16="http://schemas.microsoft.com/office/drawing/2014/main" id="{B432A1F8-ED47-48B4-91A5-D3EC86148DD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34" name="Text Box 453">
          <a:extLst>
            <a:ext uri="{FF2B5EF4-FFF2-40B4-BE49-F238E27FC236}">
              <a16:creationId xmlns:a16="http://schemas.microsoft.com/office/drawing/2014/main" id="{CF214155-B1B7-4DE1-BE73-CEF1506CC21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35" name="Text Box 453">
          <a:extLst>
            <a:ext uri="{FF2B5EF4-FFF2-40B4-BE49-F238E27FC236}">
              <a16:creationId xmlns:a16="http://schemas.microsoft.com/office/drawing/2014/main" id="{E05FEBB0-7D6E-4180-A0F6-24AC94A72C3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736" name="Text Box 453">
          <a:extLst>
            <a:ext uri="{FF2B5EF4-FFF2-40B4-BE49-F238E27FC236}">
              <a16:creationId xmlns:a16="http://schemas.microsoft.com/office/drawing/2014/main" id="{879BDC12-B16A-4E24-8725-BC2585A9657E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37" name="Text Box 453">
          <a:extLst>
            <a:ext uri="{FF2B5EF4-FFF2-40B4-BE49-F238E27FC236}">
              <a16:creationId xmlns:a16="http://schemas.microsoft.com/office/drawing/2014/main" id="{711A3747-8F75-4804-873D-015C9F0614C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38" name="Text Box 453">
          <a:extLst>
            <a:ext uri="{FF2B5EF4-FFF2-40B4-BE49-F238E27FC236}">
              <a16:creationId xmlns:a16="http://schemas.microsoft.com/office/drawing/2014/main" id="{36B97354-C1D8-4A0B-A3EB-D0EEA6E63FB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39" name="Text Box 453">
          <a:extLst>
            <a:ext uri="{FF2B5EF4-FFF2-40B4-BE49-F238E27FC236}">
              <a16:creationId xmlns:a16="http://schemas.microsoft.com/office/drawing/2014/main" id="{0FEC47C0-CCF1-480F-8288-0F9368974D89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40" name="Text Box 453">
          <a:extLst>
            <a:ext uri="{FF2B5EF4-FFF2-40B4-BE49-F238E27FC236}">
              <a16:creationId xmlns:a16="http://schemas.microsoft.com/office/drawing/2014/main" id="{A178F43B-1252-45F3-8FC0-C322D2149A3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41" name="Text Box 453">
          <a:extLst>
            <a:ext uri="{FF2B5EF4-FFF2-40B4-BE49-F238E27FC236}">
              <a16:creationId xmlns:a16="http://schemas.microsoft.com/office/drawing/2014/main" id="{E8A1F997-1253-40A1-8BB0-D1FABA0ADE3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42" name="Text Box 453">
          <a:extLst>
            <a:ext uri="{FF2B5EF4-FFF2-40B4-BE49-F238E27FC236}">
              <a16:creationId xmlns:a16="http://schemas.microsoft.com/office/drawing/2014/main" id="{75499FF0-9828-4025-8A70-A29F48BB144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43" name="Text Box 453">
          <a:extLst>
            <a:ext uri="{FF2B5EF4-FFF2-40B4-BE49-F238E27FC236}">
              <a16:creationId xmlns:a16="http://schemas.microsoft.com/office/drawing/2014/main" id="{E4AEB7BB-E9F4-438F-B26C-DF8F91EFC0E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44" name="Text Box 453">
          <a:extLst>
            <a:ext uri="{FF2B5EF4-FFF2-40B4-BE49-F238E27FC236}">
              <a16:creationId xmlns:a16="http://schemas.microsoft.com/office/drawing/2014/main" id="{3FDFD1A0-6C4D-45CD-94E3-1A4B05B0845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45" name="Text Box 453">
          <a:extLst>
            <a:ext uri="{FF2B5EF4-FFF2-40B4-BE49-F238E27FC236}">
              <a16:creationId xmlns:a16="http://schemas.microsoft.com/office/drawing/2014/main" id="{5BE31BF1-464D-4823-8328-235A60AAACB0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46" name="Text Box 453">
          <a:extLst>
            <a:ext uri="{FF2B5EF4-FFF2-40B4-BE49-F238E27FC236}">
              <a16:creationId xmlns:a16="http://schemas.microsoft.com/office/drawing/2014/main" id="{E9519EC5-8E1B-4E98-8962-F59BC8778E7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47" name="Text Box 453">
          <a:extLst>
            <a:ext uri="{FF2B5EF4-FFF2-40B4-BE49-F238E27FC236}">
              <a16:creationId xmlns:a16="http://schemas.microsoft.com/office/drawing/2014/main" id="{CD827F3E-3F3B-4188-BA41-FACFAAF0B3F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48" name="Text Box 453">
          <a:extLst>
            <a:ext uri="{FF2B5EF4-FFF2-40B4-BE49-F238E27FC236}">
              <a16:creationId xmlns:a16="http://schemas.microsoft.com/office/drawing/2014/main" id="{38F57254-321E-4A20-A168-02003841E65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749" name="Text Box 453">
          <a:extLst>
            <a:ext uri="{FF2B5EF4-FFF2-40B4-BE49-F238E27FC236}">
              <a16:creationId xmlns:a16="http://schemas.microsoft.com/office/drawing/2014/main" id="{BCA1D479-F6CA-4763-9B39-61DD26BB9A85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50" name="Text Box 453">
          <a:extLst>
            <a:ext uri="{FF2B5EF4-FFF2-40B4-BE49-F238E27FC236}">
              <a16:creationId xmlns:a16="http://schemas.microsoft.com/office/drawing/2014/main" id="{E7F4DFD8-4A6C-4ABA-AC8C-7C8B05179E04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51" name="Text Box 453">
          <a:extLst>
            <a:ext uri="{FF2B5EF4-FFF2-40B4-BE49-F238E27FC236}">
              <a16:creationId xmlns:a16="http://schemas.microsoft.com/office/drawing/2014/main" id="{94797719-1FDA-4550-BC88-709A11F62944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52" name="Text Box 453">
          <a:extLst>
            <a:ext uri="{FF2B5EF4-FFF2-40B4-BE49-F238E27FC236}">
              <a16:creationId xmlns:a16="http://schemas.microsoft.com/office/drawing/2014/main" id="{58055C12-0DDA-4326-BC7B-4A85F67EC56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53" name="Text Box 453">
          <a:extLst>
            <a:ext uri="{FF2B5EF4-FFF2-40B4-BE49-F238E27FC236}">
              <a16:creationId xmlns:a16="http://schemas.microsoft.com/office/drawing/2014/main" id="{53C42C89-9186-4170-A64F-1DD9F0A9756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54" name="Text Box 453">
          <a:extLst>
            <a:ext uri="{FF2B5EF4-FFF2-40B4-BE49-F238E27FC236}">
              <a16:creationId xmlns:a16="http://schemas.microsoft.com/office/drawing/2014/main" id="{FA9618A4-BCC1-4275-AC31-D182541DB8C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55" name="Text Box 453">
          <a:extLst>
            <a:ext uri="{FF2B5EF4-FFF2-40B4-BE49-F238E27FC236}">
              <a16:creationId xmlns:a16="http://schemas.microsoft.com/office/drawing/2014/main" id="{A6273429-CDB8-4550-8679-46FC787160D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56" name="Text Box 453">
          <a:extLst>
            <a:ext uri="{FF2B5EF4-FFF2-40B4-BE49-F238E27FC236}">
              <a16:creationId xmlns:a16="http://schemas.microsoft.com/office/drawing/2014/main" id="{C82CF7D5-4334-45CA-A993-725E9C78F4F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57" name="Text Box 453">
          <a:extLst>
            <a:ext uri="{FF2B5EF4-FFF2-40B4-BE49-F238E27FC236}">
              <a16:creationId xmlns:a16="http://schemas.microsoft.com/office/drawing/2014/main" id="{5ACC340B-51F4-4B9B-88CE-A8BB3259552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58" name="Text Box 453">
          <a:extLst>
            <a:ext uri="{FF2B5EF4-FFF2-40B4-BE49-F238E27FC236}">
              <a16:creationId xmlns:a16="http://schemas.microsoft.com/office/drawing/2014/main" id="{A255E142-9D92-4AF6-AA3F-BC8EF3769B5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59" name="Text Box 453">
          <a:extLst>
            <a:ext uri="{FF2B5EF4-FFF2-40B4-BE49-F238E27FC236}">
              <a16:creationId xmlns:a16="http://schemas.microsoft.com/office/drawing/2014/main" id="{E1E4EA48-49D9-47A0-8CCD-335970B0DCF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60" name="Text Box 453">
          <a:extLst>
            <a:ext uri="{FF2B5EF4-FFF2-40B4-BE49-F238E27FC236}">
              <a16:creationId xmlns:a16="http://schemas.microsoft.com/office/drawing/2014/main" id="{67251767-518F-4CAD-8817-1EAE37D818C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61" name="Text Box 453">
          <a:extLst>
            <a:ext uri="{FF2B5EF4-FFF2-40B4-BE49-F238E27FC236}">
              <a16:creationId xmlns:a16="http://schemas.microsoft.com/office/drawing/2014/main" id="{72B8EB91-B179-4F73-98C2-327DC9D3633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62" name="Text Box 453">
          <a:extLst>
            <a:ext uri="{FF2B5EF4-FFF2-40B4-BE49-F238E27FC236}">
              <a16:creationId xmlns:a16="http://schemas.microsoft.com/office/drawing/2014/main" id="{70401C5F-BD5C-40AA-B292-E47AF2D90DC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63" name="Text Box 453">
          <a:extLst>
            <a:ext uri="{FF2B5EF4-FFF2-40B4-BE49-F238E27FC236}">
              <a16:creationId xmlns:a16="http://schemas.microsoft.com/office/drawing/2014/main" id="{B05B6F80-59DF-4B39-945B-FEDC7C5E33A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764" name="Text Box 453">
          <a:extLst>
            <a:ext uri="{FF2B5EF4-FFF2-40B4-BE49-F238E27FC236}">
              <a16:creationId xmlns:a16="http://schemas.microsoft.com/office/drawing/2014/main" id="{9A547739-FCE5-4528-B57E-08EA7698F0B6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65" name="Text Box 453">
          <a:extLst>
            <a:ext uri="{FF2B5EF4-FFF2-40B4-BE49-F238E27FC236}">
              <a16:creationId xmlns:a16="http://schemas.microsoft.com/office/drawing/2014/main" id="{A83B7A44-3751-42A4-A938-052E7B296CB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66" name="Text Box 453">
          <a:extLst>
            <a:ext uri="{FF2B5EF4-FFF2-40B4-BE49-F238E27FC236}">
              <a16:creationId xmlns:a16="http://schemas.microsoft.com/office/drawing/2014/main" id="{96C43AB8-003C-4632-AA96-51870AAC4B7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67" name="Text Box 453">
          <a:extLst>
            <a:ext uri="{FF2B5EF4-FFF2-40B4-BE49-F238E27FC236}">
              <a16:creationId xmlns:a16="http://schemas.microsoft.com/office/drawing/2014/main" id="{8896DA6C-37A7-4AB1-A663-8E012FBB9887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68" name="Text Box 453">
          <a:extLst>
            <a:ext uri="{FF2B5EF4-FFF2-40B4-BE49-F238E27FC236}">
              <a16:creationId xmlns:a16="http://schemas.microsoft.com/office/drawing/2014/main" id="{A3264502-EAD7-4294-A7AE-6295D15430D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69" name="Text Box 453">
          <a:extLst>
            <a:ext uri="{FF2B5EF4-FFF2-40B4-BE49-F238E27FC236}">
              <a16:creationId xmlns:a16="http://schemas.microsoft.com/office/drawing/2014/main" id="{71C11C38-53FD-473B-8FD8-E1CA1A54FAE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70" name="Text Box 453">
          <a:extLst>
            <a:ext uri="{FF2B5EF4-FFF2-40B4-BE49-F238E27FC236}">
              <a16:creationId xmlns:a16="http://schemas.microsoft.com/office/drawing/2014/main" id="{1B342A33-844E-4A58-BA59-62EB187D27C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71" name="Text Box 453">
          <a:extLst>
            <a:ext uri="{FF2B5EF4-FFF2-40B4-BE49-F238E27FC236}">
              <a16:creationId xmlns:a16="http://schemas.microsoft.com/office/drawing/2014/main" id="{80EF0EA6-7FB5-4262-9CAA-647CCA3AB71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72" name="Text Box 453">
          <a:extLst>
            <a:ext uri="{FF2B5EF4-FFF2-40B4-BE49-F238E27FC236}">
              <a16:creationId xmlns:a16="http://schemas.microsoft.com/office/drawing/2014/main" id="{5902242B-751E-4DA2-BA4E-7DEB4499C8F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73" name="Text Box 453">
          <a:extLst>
            <a:ext uri="{FF2B5EF4-FFF2-40B4-BE49-F238E27FC236}">
              <a16:creationId xmlns:a16="http://schemas.microsoft.com/office/drawing/2014/main" id="{9E524C40-DDDB-42F6-A4E8-1EAC925CAF93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74" name="Text Box 453">
          <a:extLst>
            <a:ext uri="{FF2B5EF4-FFF2-40B4-BE49-F238E27FC236}">
              <a16:creationId xmlns:a16="http://schemas.microsoft.com/office/drawing/2014/main" id="{951340AF-4B9E-4C23-BD69-BA899897EFF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75" name="Text Box 453">
          <a:extLst>
            <a:ext uri="{FF2B5EF4-FFF2-40B4-BE49-F238E27FC236}">
              <a16:creationId xmlns:a16="http://schemas.microsoft.com/office/drawing/2014/main" id="{92F74B31-3D1A-4FF7-83F6-C394B772D65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76" name="Text Box 453">
          <a:extLst>
            <a:ext uri="{FF2B5EF4-FFF2-40B4-BE49-F238E27FC236}">
              <a16:creationId xmlns:a16="http://schemas.microsoft.com/office/drawing/2014/main" id="{462D3F1F-3F67-4DD1-B887-D0C17459083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777" name="Text Box 453">
          <a:extLst>
            <a:ext uri="{FF2B5EF4-FFF2-40B4-BE49-F238E27FC236}">
              <a16:creationId xmlns:a16="http://schemas.microsoft.com/office/drawing/2014/main" id="{6F8E2131-452F-492A-BC38-F5C86824FA1E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78" name="Text Box 453">
          <a:extLst>
            <a:ext uri="{FF2B5EF4-FFF2-40B4-BE49-F238E27FC236}">
              <a16:creationId xmlns:a16="http://schemas.microsoft.com/office/drawing/2014/main" id="{6A4B7828-6B02-4414-A986-0CD52843F5B1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79" name="Text Box 453">
          <a:extLst>
            <a:ext uri="{FF2B5EF4-FFF2-40B4-BE49-F238E27FC236}">
              <a16:creationId xmlns:a16="http://schemas.microsoft.com/office/drawing/2014/main" id="{13F7BD63-29E0-4C0C-B64C-4B4D82176686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80" name="Text Box 453">
          <a:extLst>
            <a:ext uri="{FF2B5EF4-FFF2-40B4-BE49-F238E27FC236}">
              <a16:creationId xmlns:a16="http://schemas.microsoft.com/office/drawing/2014/main" id="{7091C858-2C59-4348-8E0B-F0E8058F460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81" name="Text Box 453">
          <a:extLst>
            <a:ext uri="{FF2B5EF4-FFF2-40B4-BE49-F238E27FC236}">
              <a16:creationId xmlns:a16="http://schemas.microsoft.com/office/drawing/2014/main" id="{D74B3B12-7CAA-47B9-AF30-2B5D1E11593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82" name="Text Box 453">
          <a:extLst>
            <a:ext uri="{FF2B5EF4-FFF2-40B4-BE49-F238E27FC236}">
              <a16:creationId xmlns:a16="http://schemas.microsoft.com/office/drawing/2014/main" id="{541FC44C-142B-4470-9388-9035CCCA19C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83" name="Text Box 453">
          <a:extLst>
            <a:ext uri="{FF2B5EF4-FFF2-40B4-BE49-F238E27FC236}">
              <a16:creationId xmlns:a16="http://schemas.microsoft.com/office/drawing/2014/main" id="{C1E6C805-53C8-413F-BBB7-BEF810C57EDC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84" name="Text Box 453">
          <a:extLst>
            <a:ext uri="{FF2B5EF4-FFF2-40B4-BE49-F238E27FC236}">
              <a16:creationId xmlns:a16="http://schemas.microsoft.com/office/drawing/2014/main" id="{DACB3DA5-B8D6-4EA1-83DD-6E5B67FC3129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85" name="Text Box 453">
          <a:extLst>
            <a:ext uri="{FF2B5EF4-FFF2-40B4-BE49-F238E27FC236}">
              <a16:creationId xmlns:a16="http://schemas.microsoft.com/office/drawing/2014/main" id="{29F1BCCF-D45F-4673-9C3A-28195F142FC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86" name="Text Box 453">
          <a:extLst>
            <a:ext uri="{FF2B5EF4-FFF2-40B4-BE49-F238E27FC236}">
              <a16:creationId xmlns:a16="http://schemas.microsoft.com/office/drawing/2014/main" id="{A38F35A9-A84A-4E42-A91B-C197B1EDADC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87" name="Text Box 453">
          <a:extLst>
            <a:ext uri="{FF2B5EF4-FFF2-40B4-BE49-F238E27FC236}">
              <a16:creationId xmlns:a16="http://schemas.microsoft.com/office/drawing/2014/main" id="{AB087996-EBF4-4BF3-8295-0FF52FC14EA9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88" name="Text Box 453">
          <a:extLst>
            <a:ext uri="{FF2B5EF4-FFF2-40B4-BE49-F238E27FC236}">
              <a16:creationId xmlns:a16="http://schemas.microsoft.com/office/drawing/2014/main" id="{7C8E5E55-2227-4F57-8443-EB1C5AAC212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89" name="Text Box 453">
          <a:extLst>
            <a:ext uri="{FF2B5EF4-FFF2-40B4-BE49-F238E27FC236}">
              <a16:creationId xmlns:a16="http://schemas.microsoft.com/office/drawing/2014/main" id="{13B8224A-0308-4A29-BFF0-4E82BBBC981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90" name="Text Box 453">
          <a:extLst>
            <a:ext uri="{FF2B5EF4-FFF2-40B4-BE49-F238E27FC236}">
              <a16:creationId xmlns:a16="http://schemas.microsoft.com/office/drawing/2014/main" id="{D52F8216-C061-4C82-8893-FEDC844269A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91" name="Text Box 453">
          <a:extLst>
            <a:ext uri="{FF2B5EF4-FFF2-40B4-BE49-F238E27FC236}">
              <a16:creationId xmlns:a16="http://schemas.microsoft.com/office/drawing/2014/main" id="{C6FECC21-493A-4AD5-8C03-3845F8EC94E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92" name="Text Box 453">
          <a:extLst>
            <a:ext uri="{FF2B5EF4-FFF2-40B4-BE49-F238E27FC236}">
              <a16:creationId xmlns:a16="http://schemas.microsoft.com/office/drawing/2014/main" id="{DEE4559B-0D1B-4C03-8EE9-30AF785E445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93" name="Text Box 453">
          <a:extLst>
            <a:ext uri="{FF2B5EF4-FFF2-40B4-BE49-F238E27FC236}">
              <a16:creationId xmlns:a16="http://schemas.microsoft.com/office/drawing/2014/main" id="{7EA1D8C6-B4E5-4BE8-80AF-C7AB9C1CFC04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94" name="Text Box 453">
          <a:extLst>
            <a:ext uri="{FF2B5EF4-FFF2-40B4-BE49-F238E27FC236}">
              <a16:creationId xmlns:a16="http://schemas.microsoft.com/office/drawing/2014/main" id="{803577CE-4AE4-475B-96A7-01D1368DEBF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95" name="Text Box 453">
          <a:extLst>
            <a:ext uri="{FF2B5EF4-FFF2-40B4-BE49-F238E27FC236}">
              <a16:creationId xmlns:a16="http://schemas.microsoft.com/office/drawing/2014/main" id="{B9CD377D-8F98-4697-8B52-9ADEB8EA54D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796" name="Text Box 453">
          <a:extLst>
            <a:ext uri="{FF2B5EF4-FFF2-40B4-BE49-F238E27FC236}">
              <a16:creationId xmlns:a16="http://schemas.microsoft.com/office/drawing/2014/main" id="{1AA5A27E-B590-4F39-A0D0-2DBE40125AD4}"/>
            </a:ext>
          </a:extLst>
        </xdr:cNvPr>
        <xdr:cNvSpPr txBox="1">
          <a:spLocks noChangeArrowheads="1"/>
        </xdr:cNvSpPr>
      </xdr:nvSpPr>
      <xdr:spPr bwMode="auto">
        <a:xfrm>
          <a:off x="744855" y="220387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797" name="Text Box 453">
          <a:extLst>
            <a:ext uri="{FF2B5EF4-FFF2-40B4-BE49-F238E27FC236}">
              <a16:creationId xmlns:a16="http://schemas.microsoft.com/office/drawing/2014/main" id="{C78B2985-41D8-4E33-825B-06C5AE43BF81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98" name="Text Box 453">
          <a:extLst>
            <a:ext uri="{FF2B5EF4-FFF2-40B4-BE49-F238E27FC236}">
              <a16:creationId xmlns:a16="http://schemas.microsoft.com/office/drawing/2014/main" id="{2025FB7E-BE28-4806-93BA-5E2C1279FCF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799" name="Text Box 453">
          <a:extLst>
            <a:ext uri="{FF2B5EF4-FFF2-40B4-BE49-F238E27FC236}">
              <a16:creationId xmlns:a16="http://schemas.microsoft.com/office/drawing/2014/main" id="{AECDC510-7E59-47F3-B10B-72237234D39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00" name="Text Box 453">
          <a:extLst>
            <a:ext uri="{FF2B5EF4-FFF2-40B4-BE49-F238E27FC236}">
              <a16:creationId xmlns:a16="http://schemas.microsoft.com/office/drawing/2014/main" id="{2D81EBD8-7D09-4E28-9F99-E468CCB55FA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01" name="Text Box 453">
          <a:extLst>
            <a:ext uri="{FF2B5EF4-FFF2-40B4-BE49-F238E27FC236}">
              <a16:creationId xmlns:a16="http://schemas.microsoft.com/office/drawing/2014/main" id="{73890F89-1789-4915-9608-B87181AB11F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02" name="Text Box 453">
          <a:extLst>
            <a:ext uri="{FF2B5EF4-FFF2-40B4-BE49-F238E27FC236}">
              <a16:creationId xmlns:a16="http://schemas.microsoft.com/office/drawing/2014/main" id="{E29A0BB1-2597-4F0D-B13E-155833BDE80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03" name="Text Box 453">
          <a:extLst>
            <a:ext uri="{FF2B5EF4-FFF2-40B4-BE49-F238E27FC236}">
              <a16:creationId xmlns:a16="http://schemas.microsoft.com/office/drawing/2014/main" id="{0B47273F-217A-4B30-B563-44496800F1E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04" name="Text Box 453">
          <a:extLst>
            <a:ext uri="{FF2B5EF4-FFF2-40B4-BE49-F238E27FC236}">
              <a16:creationId xmlns:a16="http://schemas.microsoft.com/office/drawing/2014/main" id="{08CD2B8F-47C1-4BC8-ACF0-692A91F61549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05" name="Text Box 453">
          <a:extLst>
            <a:ext uri="{FF2B5EF4-FFF2-40B4-BE49-F238E27FC236}">
              <a16:creationId xmlns:a16="http://schemas.microsoft.com/office/drawing/2014/main" id="{63B05D59-532C-4FD6-9734-2297AAE1C6C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06" name="Text Box 453">
          <a:extLst>
            <a:ext uri="{FF2B5EF4-FFF2-40B4-BE49-F238E27FC236}">
              <a16:creationId xmlns:a16="http://schemas.microsoft.com/office/drawing/2014/main" id="{B15A4EFE-E190-4ABC-A643-4B0D5A0F44F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07" name="Text Box 453">
          <a:extLst>
            <a:ext uri="{FF2B5EF4-FFF2-40B4-BE49-F238E27FC236}">
              <a16:creationId xmlns:a16="http://schemas.microsoft.com/office/drawing/2014/main" id="{2803DE15-8F01-41C9-A753-8F4E1505C41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08" name="Text Box 453">
          <a:extLst>
            <a:ext uri="{FF2B5EF4-FFF2-40B4-BE49-F238E27FC236}">
              <a16:creationId xmlns:a16="http://schemas.microsoft.com/office/drawing/2014/main" id="{BECCDDE3-2698-473F-8FAE-5EDEE4440F6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09" name="Text Box 453">
          <a:extLst>
            <a:ext uri="{FF2B5EF4-FFF2-40B4-BE49-F238E27FC236}">
              <a16:creationId xmlns:a16="http://schemas.microsoft.com/office/drawing/2014/main" id="{87877F15-7A44-4660-A1DA-102806F1603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10" name="Text Box 453">
          <a:extLst>
            <a:ext uri="{FF2B5EF4-FFF2-40B4-BE49-F238E27FC236}">
              <a16:creationId xmlns:a16="http://schemas.microsoft.com/office/drawing/2014/main" id="{DD4CAA88-6EE3-4047-8C0D-772F26209679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11" name="Text Box 453">
          <a:extLst>
            <a:ext uri="{FF2B5EF4-FFF2-40B4-BE49-F238E27FC236}">
              <a16:creationId xmlns:a16="http://schemas.microsoft.com/office/drawing/2014/main" id="{42D5072B-168D-4ADE-8EF8-BE3CB05042C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12" name="Text Box 453">
          <a:extLst>
            <a:ext uri="{FF2B5EF4-FFF2-40B4-BE49-F238E27FC236}">
              <a16:creationId xmlns:a16="http://schemas.microsoft.com/office/drawing/2014/main" id="{6DF217FA-6140-4D6E-AE53-15792C905A6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13" name="Text Box 453">
          <a:extLst>
            <a:ext uri="{FF2B5EF4-FFF2-40B4-BE49-F238E27FC236}">
              <a16:creationId xmlns:a16="http://schemas.microsoft.com/office/drawing/2014/main" id="{4803826B-DF97-4969-BD95-DFBB76AC7E7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814" name="Text Box 453">
          <a:extLst>
            <a:ext uri="{FF2B5EF4-FFF2-40B4-BE49-F238E27FC236}">
              <a16:creationId xmlns:a16="http://schemas.microsoft.com/office/drawing/2014/main" id="{CC6BE016-0F4F-4272-BBB4-01F55045C1BE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15" name="Text Box 453">
          <a:extLst>
            <a:ext uri="{FF2B5EF4-FFF2-40B4-BE49-F238E27FC236}">
              <a16:creationId xmlns:a16="http://schemas.microsoft.com/office/drawing/2014/main" id="{7166F4FC-FF34-42D0-8AF1-38450ADAC6B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16" name="Text Box 453">
          <a:extLst>
            <a:ext uri="{FF2B5EF4-FFF2-40B4-BE49-F238E27FC236}">
              <a16:creationId xmlns:a16="http://schemas.microsoft.com/office/drawing/2014/main" id="{54D1BDC3-F7C5-41A9-9907-A7F9EBD6329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17" name="Text Box 453">
          <a:extLst>
            <a:ext uri="{FF2B5EF4-FFF2-40B4-BE49-F238E27FC236}">
              <a16:creationId xmlns:a16="http://schemas.microsoft.com/office/drawing/2014/main" id="{ECFCA0E4-B273-43F4-99CA-8F2F50AF587B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18" name="Text Box 453">
          <a:extLst>
            <a:ext uri="{FF2B5EF4-FFF2-40B4-BE49-F238E27FC236}">
              <a16:creationId xmlns:a16="http://schemas.microsoft.com/office/drawing/2014/main" id="{D3C3F946-1F08-46B5-BEE0-763F6F1BE1F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19" name="Text Box 453">
          <a:extLst>
            <a:ext uri="{FF2B5EF4-FFF2-40B4-BE49-F238E27FC236}">
              <a16:creationId xmlns:a16="http://schemas.microsoft.com/office/drawing/2014/main" id="{B6D4E168-2246-440A-A996-16FDCEC99A8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20" name="Text Box 453">
          <a:extLst>
            <a:ext uri="{FF2B5EF4-FFF2-40B4-BE49-F238E27FC236}">
              <a16:creationId xmlns:a16="http://schemas.microsoft.com/office/drawing/2014/main" id="{ABB6AE2E-83E9-4A02-9859-CDCA058C569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21" name="Text Box 453">
          <a:extLst>
            <a:ext uri="{FF2B5EF4-FFF2-40B4-BE49-F238E27FC236}">
              <a16:creationId xmlns:a16="http://schemas.microsoft.com/office/drawing/2014/main" id="{08A530C9-C155-4A25-A351-73B4B9978A4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22" name="Text Box 453">
          <a:extLst>
            <a:ext uri="{FF2B5EF4-FFF2-40B4-BE49-F238E27FC236}">
              <a16:creationId xmlns:a16="http://schemas.microsoft.com/office/drawing/2014/main" id="{E977B6C8-D100-4B07-AE33-FD89E1A1EE4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23" name="Text Box 453">
          <a:extLst>
            <a:ext uri="{FF2B5EF4-FFF2-40B4-BE49-F238E27FC236}">
              <a16:creationId xmlns:a16="http://schemas.microsoft.com/office/drawing/2014/main" id="{4FCBC882-4467-41E6-AF58-073C63F7F9D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24" name="Text Box 453">
          <a:extLst>
            <a:ext uri="{FF2B5EF4-FFF2-40B4-BE49-F238E27FC236}">
              <a16:creationId xmlns:a16="http://schemas.microsoft.com/office/drawing/2014/main" id="{078AF043-F878-40D4-B35E-602EF67BF20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25" name="Text Box 453">
          <a:extLst>
            <a:ext uri="{FF2B5EF4-FFF2-40B4-BE49-F238E27FC236}">
              <a16:creationId xmlns:a16="http://schemas.microsoft.com/office/drawing/2014/main" id="{B5C890C6-3A13-4B9A-9478-6F3ED4E07EF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26" name="Text Box 453">
          <a:extLst>
            <a:ext uri="{FF2B5EF4-FFF2-40B4-BE49-F238E27FC236}">
              <a16:creationId xmlns:a16="http://schemas.microsoft.com/office/drawing/2014/main" id="{4B224537-B06E-429A-A167-67D9E041694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827" name="Text Box 453">
          <a:extLst>
            <a:ext uri="{FF2B5EF4-FFF2-40B4-BE49-F238E27FC236}">
              <a16:creationId xmlns:a16="http://schemas.microsoft.com/office/drawing/2014/main" id="{29B006DE-2112-4E06-A3CD-C5324700EFC2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28" name="Text Box 453">
          <a:extLst>
            <a:ext uri="{FF2B5EF4-FFF2-40B4-BE49-F238E27FC236}">
              <a16:creationId xmlns:a16="http://schemas.microsoft.com/office/drawing/2014/main" id="{A321ABA8-4ED0-4162-B7F9-83347FACD6A6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29" name="Text Box 453">
          <a:extLst>
            <a:ext uri="{FF2B5EF4-FFF2-40B4-BE49-F238E27FC236}">
              <a16:creationId xmlns:a16="http://schemas.microsoft.com/office/drawing/2014/main" id="{DF293AA3-B047-4E1A-BAD2-ED57BD4555B2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30" name="Text Box 453">
          <a:extLst>
            <a:ext uri="{FF2B5EF4-FFF2-40B4-BE49-F238E27FC236}">
              <a16:creationId xmlns:a16="http://schemas.microsoft.com/office/drawing/2014/main" id="{03A248D9-B7AA-4778-8285-3D1F702AC9E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31" name="Text Box 453">
          <a:extLst>
            <a:ext uri="{FF2B5EF4-FFF2-40B4-BE49-F238E27FC236}">
              <a16:creationId xmlns:a16="http://schemas.microsoft.com/office/drawing/2014/main" id="{E1A5C19A-8850-4374-BA6C-FE58D43441F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32" name="Text Box 453">
          <a:extLst>
            <a:ext uri="{FF2B5EF4-FFF2-40B4-BE49-F238E27FC236}">
              <a16:creationId xmlns:a16="http://schemas.microsoft.com/office/drawing/2014/main" id="{FCE76086-512C-4218-B101-2E67CEE8BA6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33" name="Text Box 453">
          <a:extLst>
            <a:ext uri="{FF2B5EF4-FFF2-40B4-BE49-F238E27FC236}">
              <a16:creationId xmlns:a16="http://schemas.microsoft.com/office/drawing/2014/main" id="{896FE82E-DC24-4ED3-830A-AFCB1503396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34" name="Text Box 453">
          <a:extLst>
            <a:ext uri="{FF2B5EF4-FFF2-40B4-BE49-F238E27FC236}">
              <a16:creationId xmlns:a16="http://schemas.microsoft.com/office/drawing/2014/main" id="{AE3A3805-D846-41A8-9D2D-B9DA01EC976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35" name="Text Box 453">
          <a:extLst>
            <a:ext uri="{FF2B5EF4-FFF2-40B4-BE49-F238E27FC236}">
              <a16:creationId xmlns:a16="http://schemas.microsoft.com/office/drawing/2014/main" id="{B9DE3851-3590-486A-A8BD-D6A765F7A3E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36" name="Text Box 453">
          <a:extLst>
            <a:ext uri="{FF2B5EF4-FFF2-40B4-BE49-F238E27FC236}">
              <a16:creationId xmlns:a16="http://schemas.microsoft.com/office/drawing/2014/main" id="{DC525C9B-2E18-4FD7-8DE2-246DBC024DA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37" name="Text Box 453">
          <a:extLst>
            <a:ext uri="{FF2B5EF4-FFF2-40B4-BE49-F238E27FC236}">
              <a16:creationId xmlns:a16="http://schemas.microsoft.com/office/drawing/2014/main" id="{6C1B5B85-D09B-4E53-9D6C-A59A9927704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38" name="Text Box 453">
          <a:extLst>
            <a:ext uri="{FF2B5EF4-FFF2-40B4-BE49-F238E27FC236}">
              <a16:creationId xmlns:a16="http://schemas.microsoft.com/office/drawing/2014/main" id="{6B69CB8B-61A0-45D0-A5AF-1A2B7F1CC1B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39" name="Text Box 453">
          <a:extLst>
            <a:ext uri="{FF2B5EF4-FFF2-40B4-BE49-F238E27FC236}">
              <a16:creationId xmlns:a16="http://schemas.microsoft.com/office/drawing/2014/main" id="{3CAC6B54-9DE0-4845-93F1-224256AA49C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40" name="Text Box 453">
          <a:extLst>
            <a:ext uri="{FF2B5EF4-FFF2-40B4-BE49-F238E27FC236}">
              <a16:creationId xmlns:a16="http://schemas.microsoft.com/office/drawing/2014/main" id="{98D0C21C-B75F-4632-BCDA-A8CDF00150D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41" name="Text Box 453">
          <a:extLst>
            <a:ext uri="{FF2B5EF4-FFF2-40B4-BE49-F238E27FC236}">
              <a16:creationId xmlns:a16="http://schemas.microsoft.com/office/drawing/2014/main" id="{D4D42C78-5E4E-43B4-AA26-BB90C912B18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842" name="Text Box 453">
          <a:extLst>
            <a:ext uri="{FF2B5EF4-FFF2-40B4-BE49-F238E27FC236}">
              <a16:creationId xmlns:a16="http://schemas.microsoft.com/office/drawing/2014/main" id="{5969247F-D1F1-452D-8CEB-3508B813FC76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43" name="Text Box 453">
          <a:extLst>
            <a:ext uri="{FF2B5EF4-FFF2-40B4-BE49-F238E27FC236}">
              <a16:creationId xmlns:a16="http://schemas.microsoft.com/office/drawing/2014/main" id="{7042F21E-0DD3-4000-AB4D-837064A47DF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44" name="Text Box 453">
          <a:extLst>
            <a:ext uri="{FF2B5EF4-FFF2-40B4-BE49-F238E27FC236}">
              <a16:creationId xmlns:a16="http://schemas.microsoft.com/office/drawing/2014/main" id="{72CDC7CB-5EC5-4336-9049-878A6A4B844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45" name="Text Box 453">
          <a:extLst>
            <a:ext uri="{FF2B5EF4-FFF2-40B4-BE49-F238E27FC236}">
              <a16:creationId xmlns:a16="http://schemas.microsoft.com/office/drawing/2014/main" id="{744C1119-F09A-448F-B84A-FBB7F452F776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46" name="Text Box 453">
          <a:extLst>
            <a:ext uri="{FF2B5EF4-FFF2-40B4-BE49-F238E27FC236}">
              <a16:creationId xmlns:a16="http://schemas.microsoft.com/office/drawing/2014/main" id="{6DF3F89D-F8DD-43D4-8F5A-A4D2EA852EC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47" name="Text Box 453">
          <a:extLst>
            <a:ext uri="{FF2B5EF4-FFF2-40B4-BE49-F238E27FC236}">
              <a16:creationId xmlns:a16="http://schemas.microsoft.com/office/drawing/2014/main" id="{F5AC367D-164E-41C8-966C-B778731DA7B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48" name="Text Box 453">
          <a:extLst>
            <a:ext uri="{FF2B5EF4-FFF2-40B4-BE49-F238E27FC236}">
              <a16:creationId xmlns:a16="http://schemas.microsoft.com/office/drawing/2014/main" id="{0BC4CB69-00FC-4EDF-A2AA-55C26EE57A6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49" name="Text Box 453">
          <a:extLst>
            <a:ext uri="{FF2B5EF4-FFF2-40B4-BE49-F238E27FC236}">
              <a16:creationId xmlns:a16="http://schemas.microsoft.com/office/drawing/2014/main" id="{93A6ABFB-2E1D-4B66-9EB9-2FED550D681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50" name="Text Box 453">
          <a:extLst>
            <a:ext uri="{FF2B5EF4-FFF2-40B4-BE49-F238E27FC236}">
              <a16:creationId xmlns:a16="http://schemas.microsoft.com/office/drawing/2014/main" id="{EEBDC225-7204-4A1C-958D-4C411726402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51" name="Text Box 453">
          <a:extLst>
            <a:ext uri="{FF2B5EF4-FFF2-40B4-BE49-F238E27FC236}">
              <a16:creationId xmlns:a16="http://schemas.microsoft.com/office/drawing/2014/main" id="{0F9BB99D-0B06-4C72-8413-B2B0DD4AD0C6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52" name="Text Box 453">
          <a:extLst>
            <a:ext uri="{FF2B5EF4-FFF2-40B4-BE49-F238E27FC236}">
              <a16:creationId xmlns:a16="http://schemas.microsoft.com/office/drawing/2014/main" id="{9E24CA0A-8538-4D2B-AB40-C10A8E00A3C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53" name="Text Box 453">
          <a:extLst>
            <a:ext uri="{FF2B5EF4-FFF2-40B4-BE49-F238E27FC236}">
              <a16:creationId xmlns:a16="http://schemas.microsoft.com/office/drawing/2014/main" id="{DE73D373-5FDE-46CC-B186-5E8B258F4E2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54" name="Text Box 453">
          <a:extLst>
            <a:ext uri="{FF2B5EF4-FFF2-40B4-BE49-F238E27FC236}">
              <a16:creationId xmlns:a16="http://schemas.microsoft.com/office/drawing/2014/main" id="{EEE7D954-4B78-4953-B2DA-0F7D34AE812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855" name="Text Box 453">
          <a:extLst>
            <a:ext uri="{FF2B5EF4-FFF2-40B4-BE49-F238E27FC236}">
              <a16:creationId xmlns:a16="http://schemas.microsoft.com/office/drawing/2014/main" id="{31AC28DB-2A69-4056-9E31-A53A4872CE71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56" name="Text Box 453">
          <a:extLst>
            <a:ext uri="{FF2B5EF4-FFF2-40B4-BE49-F238E27FC236}">
              <a16:creationId xmlns:a16="http://schemas.microsoft.com/office/drawing/2014/main" id="{C6E28DD5-AA9E-4D69-8208-D8C1B82B5D97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57" name="Text Box 453">
          <a:extLst>
            <a:ext uri="{FF2B5EF4-FFF2-40B4-BE49-F238E27FC236}">
              <a16:creationId xmlns:a16="http://schemas.microsoft.com/office/drawing/2014/main" id="{8287A702-99D2-4E67-835A-884493EEE862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58" name="Text Box 453">
          <a:extLst>
            <a:ext uri="{FF2B5EF4-FFF2-40B4-BE49-F238E27FC236}">
              <a16:creationId xmlns:a16="http://schemas.microsoft.com/office/drawing/2014/main" id="{26974CF2-B2EA-4043-AF82-B72C45A7489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59" name="Text Box 453">
          <a:extLst>
            <a:ext uri="{FF2B5EF4-FFF2-40B4-BE49-F238E27FC236}">
              <a16:creationId xmlns:a16="http://schemas.microsoft.com/office/drawing/2014/main" id="{FBE61D0B-A099-460A-8E00-0D107731F80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60" name="Text Box 453">
          <a:extLst>
            <a:ext uri="{FF2B5EF4-FFF2-40B4-BE49-F238E27FC236}">
              <a16:creationId xmlns:a16="http://schemas.microsoft.com/office/drawing/2014/main" id="{99335C54-0A35-46BE-8045-EC53D2ED12E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61" name="Text Box 453">
          <a:extLst>
            <a:ext uri="{FF2B5EF4-FFF2-40B4-BE49-F238E27FC236}">
              <a16:creationId xmlns:a16="http://schemas.microsoft.com/office/drawing/2014/main" id="{49727C10-5054-4610-AB67-29BBFBAFBD4C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62" name="Text Box 453">
          <a:extLst>
            <a:ext uri="{FF2B5EF4-FFF2-40B4-BE49-F238E27FC236}">
              <a16:creationId xmlns:a16="http://schemas.microsoft.com/office/drawing/2014/main" id="{D12B2D78-D18D-46B4-A652-35F517F0737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63" name="Text Box 453">
          <a:extLst>
            <a:ext uri="{FF2B5EF4-FFF2-40B4-BE49-F238E27FC236}">
              <a16:creationId xmlns:a16="http://schemas.microsoft.com/office/drawing/2014/main" id="{59772D31-B823-4CAC-AF10-FAE0EB70FF4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64" name="Text Box 453">
          <a:extLst>
            <a:ext uri="{FF2B5EF4-FFF2-40B4-BE49-F238E27FC236}">
              <a16:creationId xmlns:a16="http://schemas.microsoft.com/office/drawing/2014/main" id="{7F82943A-5687-4CCB-A416-4B980BA8D62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65" name="Text Box 453">
          <a:extLst>
            <a:ext uri="{FF2B5EF4-FFF2-40B4-BE49-F238E27FC236}">
              <a16:creationId xmlns:a16="http://schemas.microsoft.com/office/drawing/2014/main" id="{EAE59556-D542-4432-971B-FF22D829133C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66" name="Text Box 453">
          <a:extLst>
            <a:ext uri="{FF2B5EF4-FFF2-40B4-BE49-F238E27FC236}">
              <a16:creationId xmlns:a16="http://schemas.microsoft.com/office/drawing/2014/main" id="{E174B107-39AE-4D5D-8B87-7BBE9DB2BEB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67" name="Text Box 453">
          <a:extLst>
            <a:ext uri="{FF2B5EF4-FFF2-40B4-BE49-F238E27FC236}">
              <a16:creationId xmlns:a16="http://schemas.microsoft.com/office/drawing/2014/main" id="{673955B1-2C7F-44FE-8943-7696D41F46C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68" name="Text Box 453">
          <a:extLst>
            <a:ext uri="{FF2B5EF4-FFF2-40B4-BE49-F238E27FC236}">
              <a16:creationId xmlns:a16="http://schemas.microsoft.com/office/drawing/2014/main" id="{6D1DD3AE-3BDC-4152-9D28-4D31334D0A5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69" name="Text Box 453">
          <a:extLst>
            <a:ext uri="{FF2B5EF4-FFF2-40B4-BE49-F238E27FC236}">
              <a16:creationId xmlns:a16="http://schemas.microsoft.com/office/drawing/2014/main" id="{59D53189-BACB-4D0E-A7AD-01828F627DD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70" name="Text Box 453">
          <a:extLst>
            <a:ext uri="{FF2B5EF4-FFF2-40B4-BE49-F238E27FC236}">
              <a16:creationId xmlns:a16="http://schemas.microsoft.com/office/drawing/2014/main" id="{9E341E9C-5C3C-4699-B575-99148A71107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71" name="Text Box 453">
          <a:extLst>
            <a:ext uri="{FF2B5EF4-FFF2-40B4-BE49-F238E27FC236}">
              <a16:creationId xmlns:a16="http://schemas.microsoft.com/office/drawing/2014/main" id="{5DC812F4-9D7D-4FF2-8BF7-328112C4643A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72" name="Text Box 453">
          <a:extLst>
            <a:ext uri="{FF2B5EF4-FFF2-40B4-BE49-F238E27FC236}">
              <a16:creationId xmlns:a16="http://schemas.microsoft.com/office/drawing/2014/main" id="{B4E85D31-741C-4FC3-8B49-4B78837702F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73" name="Text Box 453">
          <a:extLst>
            <a:ext uri="{FF2B5EF4-FFF2-40B4-BE49-F238E27FC236}">
              <a16:creationId xmlns:a16="http://schemas.microsoft.com/office/drawing/2014/main" id="{02817A20-FE7A-4399-8FBB-B231B9344E3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874" name="Text Box 453">
          <a:extLst>
            <a:ext uri="{FF2B5EF4-FFF2-40B4-BE49-F238E27FC236}">
              <a16:creationId xmlns:a16="http://schemas.microsoft.com/office/drawing/2014/main" id="{9C086552-714A-4183-8FF1-824BB1C2E2C9}"/>
            </a:ext>
          </a:extLst>
        </xdr:cNvPr>
        <xdr:cNvSpPr txBox="1">
          <a:spLocks noChangeArrowheads="1"/>
        </xdr:cNvSpPr>
      </xdr:nvSpPr>
      <xdr:spPr bwMode="auto">
        <a:xfrm>
          <a:off x="744855" y="220387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875" name="Text Box 453">
          <a:extLst>
            <a:ext uri="{FF2B5EF4-FFF2-40B4-BE49-F238E27FC236}">
              <a16:creationId xmlns:a16="http://schemas.microsoft.com/office/drawing/2014/main" id="{EFFA771F-50EF-45A5-AF05-7E11016B4888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76" name="Text Box 453">
          <a:extLst>
            <a:ext uri="{FF2B5EF4-FFF2-40B4-BE49-F238E27FC236}">
              <a16:creationId xmlns:a16="http://schemas.microsoft.com/office/drawing/2014/main" id="{AFBC8F4D-049D-40AE-9E17-F01AC22EF87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77" name="Text Box 453">
          <a:extLst>
            <a:ext uri="{FF2B5EF4-FFF2-40B4-BE49-F238E27FC236}">
              <a16:creationId xmlns:a16="http://schemas.microsoft.com/office/drawing/2014/main" id="{AA805745-0904-4587-93E8-BA04194706E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78" name="Text Box 453">
          <a:extLst>
            <a:ext uri="{FF2B5EF4-FFF2-40B4-BE49-F238E27FC236}">
              <a16:creationId xmlns:a16="http://schemas.microsoft.com/office/drawing/2014/main" id="{C652B5E3-594F-4BDF-B046-B537CA47E25A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79" name="Text Box 453">
          <a:extLst>
            <a:ext uri="{FF2B5EF4-FFF2-40B4-BE49-F238E27FC236}">
              <a16:creationId xmlns:a16="http://schemas.microsoft.com/office/drawing/2014/main" id="{6DEC186C-E53B-4510-82CB-858170AFBC9D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80" name="Text Box 453">
          <a:extLst>
            <a:ext uri="{FF2B5EF4-FFF2-40B4-BE49-F238E27FC236}">
              <a16:creationId xmlns:a16="http://schemas.microsoft.com/office/drawing/2014/main" id="{C1235F58-51A6-47BB-B446-7F8D872803E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81" name="Text Box 453">
          <a:extLst>
            <a:ext uri="{FF2B5EF4-FFF2-40B4-BE49-F238E27FC236}">
              <a16:creationId xmlns:a16="http://schemas.microsoft.com/office/drawing/2014/main" id="{419E1B1C-F4D9-4468-9891-9E428BE8841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82" name="Text Box 453">
          <a:extLst>
            <a:ext uri="{FF2B5EF4-FFF2-40B4-BE49-F238E27FC236}">
              <a16:creationId xmlns:a16="http://schemas.microsoft.com/office/drawing/2014/main" id="{04F23DEB-8914-4260-88EA-5991DADA59BE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83" name="Text Box 453">
          <a:extLst>
            <a:ext uri="{FF2B5EF4-FFF2-40B4-BE49-F238E27FC236}">
              <a16:creationId xmlns:a16="http://schemas.microsoft.com/office/drawing/2014/main" id="{8CB95896-4B6B-44F2-BBD6-0E31222366B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84" name="Text Box 453">
          <a:extLst>
            <a:ext uri="{FF2B5EF4-FFF2-40B4-BE49-F238E27FC236}">
              <a16:creationId xmlns:a16="http://schemas.microsoft.com/office/drawing/2014/main" id="{E81B55A7-E0C2-4BD9-A6DB-CE3ED0E87B0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85" name="Text Box 453">
          <a:extLst>
            <a:ext uri="{FF2B5EF4-FFF2-40B4-BE49-F238E27FC236}">
              <a16:creationId xmlns:a16="http://schemas.microsoft.com/office/drawing/2014/main" id="{14657F8E-3592-406E-8804-62ADBD129FA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86" name="Text Box 453">
          <a:extLst>
            <a:ext uri="{FF2B5EF4-FFF2-40B4-BE49-F238E27FC236}">
              <a16:creationId xmlns:a16="http://schemas.microsoft.com/office/drawing/2014/main" id="{04DB9EA4-D9C0-4536-B2E8-9498EDA8299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87" name="Text Box 453">
          <a:extLst>
            <a:ext uri="{FF2B5EF4-FFF2-40B4-BE49-F238E27FC236}">
              <a16:creationId xmlns:a16="http://schemas.microsoft.com/office/drawing/2014/main" id="{79420EDD-E51A-420D-BDBE-9DE18709F83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88" name="Text Box 453">
          <a:extLst>
            <a:ext uri="{FF2B5EF4-FFF2-40B4-BE49-F238E27FC236}">
              <a16:creationId xmlns:a16="http://schemas.microsoft.com/office/drawing/2014/main" id="{BCD85FF1-674C-4E48-BC4E-3B88A34020AC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89" name="Text Box 453">
          <a:extLst>
            <a:ext uri="{FF2B5EF4-FFF2-40B4-BE49-F238E27FC236}">
              <a16:creationId xmlns:a16="http://schemas.microsoft.com/office/drawing/2014/main" id="{B4904444-F160-4F3E-8128-4C32CDE2340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90" name="Text Box 453">
          <a:extLst>
            <a:ext uri="{FF2B5EF4-FFF2-40B4-BE49-F238E27FC236}">
              <a16:creationId xmlns:a16="http://schemas.microsoft.com/office/drawing/2014/main" id="{920CE0A8-CFF0-4F68-B03D-F8A5B978265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91" name="Text Box 453">
          <a:extLst>
            <a:ext uri="{FF2B5EF4-FFF2-40B4-BE49-F238E27FC236}">
              <a16:creationId xmlns:a16="http://schemas.microsoft.com/office/drawing/2014/main" id="{03A5036A-3969-4FD3-B0A6-771DA359B58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892" name="Text Box 453">
          <a:extLst>
            <a:ext uri="{FF2B5EF4-FFF2-40B4-BE49-F238E27FC236}">
              <a16:creationId xmlns:a16="http://schemas.microsoft.com/office/drawing/2014/main" id="{99805660-8436-48A3-AEC0-7A42509D6E28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93" name="Text Box 453">
          <a:extLst>
            <a:ext uri="{FF2B5EF4-FFF2-40B4-BE49-F238E27FC236}">
              <a16:creationId xmlns:a16="http://schemas.microsoft.com/office/drawing/2014/main" id="{2A2B5056-DB94-4B73-A006-2B447496263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94" name="Text Box 453">
          <a:extLst>
            <a:ext uri="{FF2B5EF4-FFF2-40B4-BE49-F238E27FC236}">
              <a16:creationId xmlns:a16="http://schemas.microsoft.com/office/drawing/2014/main" id="{D44026D6-7C4E-48D4-8543-F815556C4CA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95" name="Text Box 453">
          <a:extLst>
            <a:ext uri="{FF2B5EF4-FFF2-40B4-BE49-F238E27FC236}">
              <a16:creationId xmlns:a16="http://schemas.microsoft.com/office/drawing/2014/main" id="{150481FE-AD54-4C04-A5DF-5E3195AB8BB4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96" name="Text Box 453">
          <a:extLst>
            <a:ext uri="{FF2B5EF4-FFF2-40B4-BE49-F238E27FC236}">
              <a16:creationId xmlns:a16="http://schemas.microsoft.com/office/drawing/2014/main" id="{459326C0-99FB-4E7B-BFF0-5AC0CC031FC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97" name="Text Box 453">
          <a:extLst>
            <a:ext uri="{FF2B5EF4-FFF2-40B4-BE49-F238E27FC236}">
              <a16:creationId xmlns:a16="http://schemas.microsoft.com/office/drawing/2014/main" id="{5EB76D52-5976-431A-B011-95077F8CE21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98" name="Text Box 453">
          <a:extLst>
            <a:ext uri="{FF2B5EF4-FFF2-40B4-BE49-F238E27FC236}">
              <a16:creationId xmlns:a16="http://schemas.microsoft.com/office/drawing/2014/main" id="{24D26B76-5100-42F2-8424-4A94B5F21AD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899" name="Text Box 453">
          <a:extLst>
            <a:ext uri="{FF2B5EF4-FFF2-40B4-BE49-F238E27FC236}">
              <a16:creationId xmlns:a16="http://schemas.microsoft.com/office/drawing/2014/main" id="{7B4CF071-6B0C-4D28-9A4B-41881C033B2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00" name="Text Box 453">
          <a:extLst>
            <a:ext uri="{FF2B5EF4-FFF2-40B4-BE49-F238E27FC236}">
              <a16:creationId xmlns:a16="http://schemas.microsoft.com/office/drawing/2014/main" id="{B83E4B1C-EC27-4834-8C2D-395B3E82DD0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01" name="Text Box 453">
          <a:extLst>
            <a:ext uri="{FF2B5EF4-FFF2-40B4-BE49-F238E27FC236}">
              <a16:creationId xmlns:a16="http://schemas.microsoft.com/office/drawing/2014/main" id="{24548C9C-1E77-42E8-B75F-C52967A8A7B4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02" name="Text Box 453">
          <a:extLst>
            <a:ext uri="{FF2B5EF4-FFF2-40B4-BE49-F238E27FC236}">
              <a16:creationId xmlns:a16="http://schemas.microsoft.com/office/drawing/2014/main" id="{3B7CF889-1E81-431A-B564-8CD64767371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03" name="Text Box 453">
          <a:extLst>
            <a:ext uri="{FF2B5EF4-FFF2-40B4-BE49-F238E27FC236}">
              <a16:creationId xmlns:a16="http://schemas.microsoft.com/office/drawing/2014/main" id="{90829AFC-544A-41B4-A620-6D17015F0AB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04" name="Text Box 453">
          <a:extLst>
            <a:ext uri="{FF2B5EF4-FFF2-40B4-BE49-F238E27FC236}">
              <a16:creationId xmlns:a16="http://schemas.microsoft.com/office/drawing/2014/main" id="{553E94F0-C5DA-4E25-8581-E64C266DFD2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905" name="Text Box 453">
          <a:extLst>
            <a:ext uri="{FF2B5EF4-FFF2-40B4-BE49-F238E27FC236}">
              <a16:creationId xmlns:a16="http://schemas.microsoft.com/office/drawing/2014/main" id="{DD18E74C-80CB-42E4-8CD3-8B7EEB02FA95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06" name="Text Box 453">
          <a:extLst>
            <a:ext uri="{FF2B5EF4-FFF2-40B4-BE49-F238E27FC236}">
              <a16:creationId xmlns:a16="http://schemas.microsoft.com/office/drawing/2014/main" id="{3D180B17-2C32-46E2-997B-A9F4DF08132E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07" name="Text Box 453">
          <a:extLst>
            <a:ext uri="{FF2B5EF4-FFF2-40B4-BE49-F238E27FC236}">
              <a16:creationId xmlns:a16="http://schemas.microsoft.com/office/drawing/2014/main" id="{BE5A2E55-8D8F-4D0C-A6F3-EC1BF457654C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08" name="Text Box 453">
          <a:extLst>
            <a:ext uri="{FF2B5EF4-FFF2-40B4-BE49-F238E27FC236}">
              <a16:creationId xmlns:a16="http://schemas.microsoft.com/office/drawing/2014/main" id="{90D77B12-207B-4902-8775-A38839FEBBF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09" name="Text Box 453">
          <a:extLst>
            <a:ext uri="{FF2B5EF4-FFF2-40B4-BE49-F238E27FC236}">
              <a16:creationId xmlns:a16="http://schemas.microsoft.com/office/drawing/2014/main" id="{ED0B29A1-ECA9-41EE-930F-E2632051708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10" name="Text Box 453">
          <a:extLst>
            <a:ext uri="{FF2B5EF4-FFF2-40B4-BE49-F238E27FC236}">
              <a16:creationId xmlns:a16="http://schemas.microsoft.com/office/drawing/2014/main" id="{3EA70E7C-120D-44C1-8BF8-808AA4A6E14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11" name="Text Box 453">
          <a:extLst>
            <a:ext uri="{FF2B5EF4-FFF2-40B4-BE49-F238E27FC236}">
              <a16:creationId xmlns:a16="http://schemas.microsoft.com/office/drawing/2014/main" id="{EDA5C635-0E3C-438D-B286-3A5563F5389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12" name="Text Box 453">
          <a:extLst>
            <a:ext uri="{FF2B5EF4-FFF2-40B4-BE49-F238E27FC236}">
              <a16:creationId xmlns:a16="http://schemas.microsoft.com/office/drawing/2014/main" id="{C02F888F-F58F-4634-92DD-1EFF4F4747B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13" name="Text Box 453">
          <a:extLst>
            <a:ext uri="{FF2B5EF4-FFF2-40B4-BE49-F238E27FC236}">
              <a16:creationId xmlns:a16="http://schemas.microsoft.com/office/drawing/2014/main" id="{DDEEA929-24A4-4182-A663-B550EE909C3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14" name="Text Box 453">
          <a:extLst>
            <a:ext uri="{FF2B5EF4-FFF2-40B4-BE49-F238E27FC236}">
              <a16:creationId xmlns:a16="http://schemas.microsoft.com/office/drawing/2014/main" id="{1C26D2F1-D90E-4DE0-BE10-D7DABDC8ACD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15" name="Text Box 453">
          <a:extLst>
            <a:ext uri="{FF2B5EF4-FFF2-40B4-BE49-F238E27FC236}">
              <a16:creationId xmlns:a16="http://schemas.microsoft.com/office/drawing/2014/main" id="{329AED75-F3D3-4367-9754-70DC55F0D88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16" name="Text Box 453">
          <a:extLst>
            <a:ext uri="{FF2B5EF4-FFF2-40B4-BE49-F238E27FC236}">
              <a16:creationId xmlns:a16="http://schemas.microsoft.com/office/drawing/2014/main" id="{685CF19C-AFDB-4E12-A519-7A3162960B0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17" name="Text Box 453">
          <a:extLst>
            <a:ext uri="{FF2B5EF4-FFF2-40B4-BE49-F238E27FC236}">
              <a16:creationId xmlns:a16="http://schemas.microsoft.com/office/drawing/2014/main" id="{E493C44F-7FCB-4F0E-A6A1-5F99357CE7E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18" name="Text Box 453">
          <a:extLst>
            <a:ext uri="{FF2B5EF4-FFF2-40B4-BE49-F238E27FC236}">
              <a16:creationId xmlns:a16="http://schemas.microsoft.com/office/drawing/2014/main" id="{A45F3226-1CC2-4974-B04A-342DCD0F359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19" name="Text Box 453">
          <a:extLst>
            <a:ext uri="{FF2B5EF4-FFF2-40B4-BE49-F238E27FC236}">
              <a16:creationId xmlns:a16="http://schemas.microsoft.com/office/drawing/2014/main" id="{00913BA6-9617-4FCB-BBFE-3C9A64DA3C6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920" name="Text Box 453">
          <a:extLst>
            <a:ext uri="{FF2B5EF4-FFF2-40B4-BE49-F238E27FC236}">
              <a16:creationId xmlns:a16="http://schemas.microsoft.com/office/drawing/2014/main" id="{5EF2E06E-4A1A-417C-957A-2E19177BC364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21" name="Text Box 453">
          <a:extLst>
            <a:ext uri="{FF2B5EF4-FFF2-40B4-BE49-F238E27FC236}">
              <a16:creationId xmlns:a16="http://schemas.microsoft.com/office/drawing/2014/main" id="{19811F0A-973E-48A1-8FBB-78466B173BC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22" name="Text Box 453">
          <a:extLst>
            <a:ext uri="{FF2B5EF4-FFF2-40B4-BE49-F238E27FC236}">
              <a16:creationId xmlns:a16="http://schemas.microsoft.com/office/drawing/2014/main" id="{DB613352-48A8-4C2C-BE58-0E148C3FD47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23" name="Text Box 453">
          <a:extLst>
            <a:ext uri="{FF2B5EF4-FFF2-40B4-BE49-F238E27FC236}">
              <a16:creationId xmlns:a16="http://schemas.microsoft.com/office/drawing/2014/main" id="{002D9A85-3693-4137-81DF-98F817AB5EF1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24" name="Text Box 453">
          <a:extLst>
            <a:ext uri="{FF2B5EF4-FFF2-40B4-BE49-F238E27FC236}">
              <a16:creationId xmlns:a16="http://schemas.microsoft.com/office/drawing/2014/main" id="{CA5DA49B-7EAD-4851-A7B8-4F3A1FA2BC4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25" name="Text Box 453">
          <a:extLst>
            <a:ext uri="{FF2B5EF4-FFF2-40B4-BE49-F238E27FC236}">
              <a16:creationId xmlns:a16="http://schemas.microsoft.com/office/drawing/2014/main" id="{9034E116-00FC-48AF-9017-46384A5966D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26" name="Text Box 453">
          <a:extLst>
            <a:ext uri="{FF2B5EF4-FFF2-40B4-BE49-F238E27FC236}">
              <a16:creationId xmlns:a16="http://schemas.microsoft.com/office/drawing/2014/main" id="{E3A53881-A9A8-4815-971C-3C4ED0E49D1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27" name="Text Box 453">
          <a:extLst>
            <a:ext uri="{FF2B5EF4-FFF2-40B4-BE49-F238E27FC236}">
              <a16:creationId xmlns:a16="http://schemas.microsoft.com/office/drawing/2014/main" id="{D7BABABF-1F3A-4618-923E-9013BC04D0C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28" name="Text Box 453">
          <a:extLst>
            <a:ext uri="{FF2B5EF4-FFF2-40B4-BE49-F238E27FC236}">
              <a16:creationId xmlns:a16="http://schemas.microsoft.com/office/drawing/2014/main" id="{5998D5E2-F079-4784-B6DF-82BB686F31A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29" name="Text Box 453">
          <a:extLst>
            <a:ext uri="{FF2B5EF4-FFF2-40B4-BE49-F238E27FC236}">
              <a16:creationId xmlns:a16="http://schemas.microsoft.com/office/drawing/2014/main" id="{26D4C508-6123-43C6-8D13-6748D4AECB05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30" name="Text Box 453">
          <a:extLst>
            <a:ext uri="{FF2B5EF4-FFF2-40B4-BE49-F238E27FC236}">
              <a16:creationId xmlns:a16="http://schemas.microsoft.com/office/drawing/2014/main" id="{380F17E8-10B3-4150-8039-3FC783480B1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31" name="Text Box 453">
          <a:extLst>
            <a:ext uri="{FF2B5EF4-FFF2-40B4-BE49-F238E27FC236}">
              <a16:creationId xmlns:a16="http://schemas.microsoft.com/office/drawing/2014/main" id="{05421A08-E9C0-4353-B72B-B1BEF80E502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32" name="Text Box 453">
          <a:extLst>
            <a:ext uri="{FF2B5EF4-FFF2-40B4-BE49-F238E27FC236}">
              <a16:creationId xmlns:a16="http://schemas.microsoft.com/office/drawing/2014/main" id="{7BBFCB4D-BA48-4549-984D-323F28B9280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933" name="Text Box 453">
          <a:extLst>
            <a:ext uri="{FF2B5EF4-FFF2-40B4-BE49-F238E27FC236}">
              <a16:creationId xmlns:a16="http://schemas.microsoft.com/office/drawing/2014/main" id="{191FE9E9-F5C9-4AE7-831C-2E1A96977B0E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34" name="Text Box 453">
          <a:extLst>
            <a:ext uri="{FF2B5EF4-FFF2-40B4-BE49-F238E27FC236}">
              <a16:creationId xmlns:a16="http://schemas.microsoft.com/office/drawing/2014/main" id="{0AB5D82F-6E82-44A8-BF5F-5F218B1D13FE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35" name="Text Box 453">
          <a:extLst>
            <a:ext uri="{FF2B5EF4-FFF2-40B4-BE49-F238E27FC236}">
              <a16:creationId xmlns:a16="http://schemas.microsoft.com/office/drawing/2014/main" id="{9534E196-D504-4C07-AEDD-EE0C313BD914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36" name="Text Box 453">
          <a:extLst>
            <a:ext uri="{FF2B5EF4-FFF2-40B4-BE49-F238E27FC236}">
              <a16:creationId xmlns:a16="http://schemas.microsoft.com/office/drawing/2014/main" id="{6F0A4926-581A-48DF-85F7-F3D4898C227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37" name="Text Box 453">
          <a:extLst>
            <a:ext uri="{FF2B5EF4-FFF2-40B4-BE49-F238E27FC236}">
              <a16:creationId xmlns:a16="http://schemas.microsoft.com/office/drawing/2014/main" id="{84F65073-70C4-4311-85B0-E7D3B50235B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38" name="Text Box 453">
          <a:extLst>
            <a:ext uri="{FF2B5EF4-FFF2-40B4-BE49-F238E27FC236}">
              <a16:creationId xmlns:a16="http://schemas.microsoft.com/office/drawing/2014/main" id="{3B272484-0CA9-4967-B1A8-8871FAC3D92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39" name="Text Box 453">
          <a:extLst>
            <a:ext uri="{FF2B5EF4-FFF2-40B4-BE49-F238E27FC236}">
              <a16:creationId xmlns:a16="http://schemas.microsoft.com/office/drawing/2014/main" id="{D0FC6602-8BA5-403A-A006-9C8D657E0536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40" name="Text Box 453">
          <a:extLst>
            <a:ext uri="{FF2B5EF4-FFF2-40B4-BE49-F238E27FC236}">
              <a16:creationId xmlns:a16="http://schemas.microsoft.com/office/drawing/2014/main" id="{EA40417E-195B-4C9E-A042-025DF2BDFDBE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41" name="Text Box 453">
          <a:extLst>
            <a:ext uri="{FF2B5EF4-FFF2-40B4-BE49-F238E27FC236}">
              <a16:creationId xmlns:a16="http://schemas.microsoft.com/office/drawing/2014/main" id="{B02C4017-9B5A-4DA3-9FB2-6C60039A6A8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42" name="Text Box 453">
          <a:extLst>
            <a:ext uri="{FF2B5EF4-FFF2-40B4-BE49-F238E27FC236}">
              <a16:creationId xmlns:a16="http://schemas.microsoft.com/office/drawing/2014/main" id="{4B410F8A-8010-494B-AF4C-C7E0C985462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43" name="Text Box 453">
          <a:extLst>
            <a:ext uri="{FF2B5EF4-FFF2-40B4-BE49-F238E27FC236}">
              <a16:creationId xmlns:a16="http://schemas.microsoft.com/office/drawing/2014/main" id="{CA9175FA-BBAC-45E9-B500-8B148577CAE4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44" name="Text Box 453">
          <a:extLst>
            <a:ext uri="{FF2B5EF4-FFF2-40B4-BE49-F238E27FC236}">
              <a16:creationId xmlns:a16="http://schemas.microsoft.com/office/drawing/2014/main" id="{23AD77F2-3900-4492-884B-57489CD8597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45" name="Text Box 453">
          <a:extLst>
            <a:ext uri="{FF2B5EF4-FFF2-40B4-BE49-F238E27FC236}">
              <a16:creationId xmlns:a16="http://schemas.microsoft.com/office/drawing/2014/main" id="{EBA9B421-F677-4679-8A5C-83D80F9F0DD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46" name="Text Box 453">
          <a:extLst>
            <a:ext uri="{FF2B5EF4-FFF2-40B4-BE49-F238E27FC236}">
              <a16:creationId xmlns:a16="http://schemas.microsoft.com/office/drawing/2014/main" id="{6DD518D0-FD2E-4DDD-8C65-613142EE2FA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47" name="Text Box 453">
          <a:extLst>
            <a:ext uri="{FF2B5EF4-FFF2-40B4-BE49-F238E27FC236}">
              <a16:creationId xmlns:a16="http://schemas.microsoft.com/office/drawing/2014/main" id="{B7F86B01-51AE-4342-B307-986F3032B34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48" name="Text Box 453">
          <a:extLst>
            <a:ext uri="{FF2B5EF4-FFF2-40B4-BE49-F238E27FC236}">
              <a16:creationId xmlns:a16="http://schemas.microsoft.com/office/drawing/2014/main" id="{8B15BFCF-D724-42A1-AB51-1319573C433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49" name="Text Box 453">
          <a:extLst>
            <a:ext uri="{FF2B5EF4-FFF2-40B4-BE49-F238E27FC236}">
              <a16:creationId xmlns:a16="http://schemas.microsoft.com/office/drawing/2014/main" id="{32DDB74A-9B80-452B-8DCB-E283CD1AA814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50" name="Text Box 453">
          <a:extLst>
            <a:ext uri="{FF2B5EF4-FFF2-40B4-BE49-F238E27FC236}">
              <a16:creationId xmlns:a16="http://schemas.microsoft.com/office/drawing/2014/main" id="{B3D64466-BE09-4A84-A6E4-E349258E78D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51" name="Text Box 453">
          <a:extLst>
            <a:ext uri="{FF2B5EF4-FFF2-40B4-BE49-F238E27FC236}">
              <a16:creationId xmlns:a16="http://schemas.microsoft.com/office/drawing/2014/main" id="{0FCDFFC4-5D2A-4C0C-B8D9-B9C52E63D0B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952" name="Text Box 453">
          <a:extLst>
            <a:ext uri="{FF2B5EF4-FFF2-40B4-BE49-F238E27FC236}">
              <a16:creationId xmlns:a16="http://schemas.microsoft.com/office/drawing/2014/main" id="{F314107D-AC0F-4868-B2AF-A3968C024592}"/>
            </a:ext>
          </a:extLst>
        </xdr:cNvPr>
        <xdr:cNvSpPr txBox="1">
          <a:spLocks noChangeArrowheads="1"/>
        </xdr:cNvSpPr>
      </xdr:nvSpPr>
      <xdr:spPr bwMode="auto">
        <a:xfrm>
          <a:off x="744855" y="220387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953" name="Text Box 453">
          <a:extLst>
            <a:ext uri="{FF2B5EF4-FFF2-40B4-BE49-F238E27FC236}">
              <a16:creationId xmlns:a16="http://schemas.microsoft.com/office/drawing/2014/main" id="{7919C05F-1A75-4DE6-A185-618CABE38075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54" name="Text Box 453">
          <a:extLst>
            <a:ext uri="{FF2B5EF4-FFF2-40B4-BE49-F238E27FC236}">
              <a16:creationId xmlns:a16="http://schemas.microsoft.com/office/drawing/2014/main" id="{7AD44F74-16D3-4FDC-ABD2-87B7404BA48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55" name="Text Box 453">
          <a:extLst>
            <a:ext uri="{FF2B5EF4-FFF2-40B4-BE49-F238E27FC236}">
              <a16:creationId xmlns:a16="http://schemas.microsoft.com/office/drawing/2014/main" id="{83584F93-7DB6-4735-A28B-6F875747689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56" name="Text Box 453">
          <a:extLst>
            <a:ext uri="{FF2B5EF4-FFF2-40B4-BE49-F238E27FC236}">
              <a16:creationId xmlns:a16="http://schemas.microsoft.com/office/drawing/2014/main" id="{551C9187-607A-4A43-80AC-653B570FBBC4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57" name="Text Box 453">
          <a:extLst>
            <a:ext uri="{FF2B5EF4-FFF2-40B4-BE49-F238E27FC236}">
              <a16:creationId xmlns:a16="http://schemas.microsoft.com/office/drawing/2014/main" id="{151C57A8-024E-4F70-96D1-D26F3915A622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58" name="Text Box 453">
          <a:extLst>
            <a:ext uri="{FF2B5EF4-FFF2-40B4-BE49-F238E27FC236}">
              <a16:creationId xmlns:a16="http://schemas.microsoft.com/office/drawing/2014/main" id="{B1D5299F-4680-4C11-BDC8-63F5A990BA2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59" name="Text Box 453">
          <a:extLst>
            <a:ext uri="{FF2B5EF4-FFF2-40B4-BE49-F238E27FC236}">
              <a16:creationId xmlns:a16="http://schemas.microsoft.com/office/drawing/2014/main" id="{BFE66AAE-1DA4-495D-92AB-C38B9F81A62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60" name="Text Box 453">
          <a:extLst>
            <a:ext uri="{FF2B5EF4-FFF2-40B4-BE49-F238E27FC236}">
              <a16:creationId xmlns:a16="http://schemas.microsoft.com/office/drawing/2014/main" id="{AA5D059B-AF57-417C-8B2D-E170EC3CDD85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61" name="Text Box 453">
          <a:extLst>
            <a:ext uri="{FF2B5EF4-FFF2-40B4-BE49-F238E27FC236}">
              <a16:creationId xmlns:a16="http://schemas.microsoft.com/office/drawing/2014/main" id="{652F2740-089B-4637-A270-E0731EF4D75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62" name="Text Box 453">
          <a:extLst>
            <a:ext uri="{FF2B5EF4-FFF2-40B4-BE49-F238E27FC236}">
              <a16:creationId xmlns:a16="http://schemas.microsoft.com/office/drawing/2014/main" id="{A4E2AC78-7FD4-46C1-A3F5-33A925176B4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63" name="Text Box 453">
          <a:extLst>
            <a:ext uri="{FF2B5EF4-FFF2-40B4-BE49-F238E27FC236}">
              <a16:creationId xmlns:a16="http://schemas.microsoft.com/office/drawing/2014/main" id="{8C6A0FED-610A-4E0E-8C0B-5652FD83DFD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64" name="Text Box 453">
          <a:extLst>
            <a:ext uri="{FF2B5EF4-FFF2-40B4-BE49-F238E27FC236}">
              <a16:creationId xmlns:a16="http://schemas.microsoft.com/office/drawing/2014/main" id="{ECFD3F3D-D071-4799-9E34-D68A9E6F265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65" name="Text Box 453">
          <a:extLst>
            <a:ext uri="{FF2B5EF4-FFF2-40B4-BE49-F238E27FC236}">
              <a16:creationId xmlns:a16="http://schemas.microsoft.com/office/drawing/2014/main" id="{B0C76DE4-2DEC-4BA4-AAB2-D3F6F221BD3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66" name="Text Box 453">
          <a:extLst>
            <a:ext uri="{FF2B5EF4-FFF2-40B4-BE49-F238E27FC236}">
              <a16:creationId xmlns:a16="http://schemas.microsoft.com/office/drawing/2014/main" id="{6F4A083F-C2F9-40D6-9A16-89E0F371B1F8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67" name="Text Box 453">
          <a:extLst>
            <a:ext uri="{FF2B5EF4-FFF2-40B4-BE49-F238E27FC236}">
              <a16:creationId xmlns:a16="http://schemas.microsoft.com/office/drawing/2014/main" id="{C9D1304B-8B25-48A5-86AD-93E5AB34779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68" name="Text Box 453">
          <a:extLst>
            <a:ext uri="{FF2B5EF4-FFF2-40B4-BE49-F238E27FC236}">
              <a16:creationId xmlns:a16="http://schemas.microsoft.com/office/drawing/2014/main" id="{9AD0AF7C-B4FA-4BE5-8E6E-DCF1149C84B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69" name="Text Box 453">
          <a:extLst>
            <a:ext uri="{FF2B5EF4-FFF2-40B4-BE49-F238E27FC236}">
              <a16:creationId xmlns:a16="http://schemas.microsoft.com/office/drawing/2014/main" id="{9CCED873-B207-4F0F-9410-E1584B6D234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970" name="Text Box 453">
          <a:extLst>
            <a:ext uri="{FF2B5EF4-FFF2-40B4-BE49-F238E27FC236}">
              <a16:creationId xmlns:a16="http://schemas.microsoft.com/office/drawing/2014/main" id="{6127D220-2C6F-4944-B269-333FE0F6D1DC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71" name="Text Box 453">
          <a:extLst>
            <a:ext uri="{FF2B5EF4-FFF2-40B4-BE49-F238E27FC236}">
              <a16:creationId xmlns:a16="http://schemas.microsoft.com/office/drawing/2014/main" id="{F427BE75-EEE8-4F7E-B68C-9A84C1B6A79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72" name="Text Box 453">
          <a:extLst>
            <a:ext uri="{FF2B5EF4-FFF2-40B4-BE49-F238E27FC236}">
              <a16:creationId xmlns:a16="http://schemas.microsoft.com/office/drawing/2014/main" id="{2EB22319-BEC5-4DE8-872B-45215C4F211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73" name="Text Box 453">
          <a:extLst>
            <a:ext uri="{FF2B5EF4-FFF2-40B4-BE49-F238E27FC236}">
              <a16:creationId xmlns:a16="http://schemas.microsoft.com/office/drawing/2014/main" id="{F468EA6E-AC2D-4505-BF81-A609E5A979B8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74" name="Text Box 453">
          <a:extLst>
            <a:ext uri="{FF2B5EF4-FFF2-40B4-BE49-F238E27FC236}">
              <a16:creationId xmlns:a16="http://schemas.microsoft.com/office/drawing/2014/main" id="{7F5D56AD-B4B2-4DAC-985D-21490A3B70F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75" name="Text Box 453">
          <a:extLst>
            <a:ext uri="{FF2B5EF4-FFF2-40B4-BE49-F238E27FC236}">
              <a16:creationId xmlns:a16="http://schemas.microsoft.com/office/drawing/2014/main" id="{E845DEBD-2C09-4225-8D53-BF2E7D137C5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76" name="Text Box 453">
          <a:extLst>
            <a:ext uri="{FF2B5EF4-FFF2-40B4-BE49-F238E27FC236}">
              <a16:creationId xmlns:a16="http://schemas.microsoft.com/office/drawing/2014/main" id="{5BB15E76-A47D-4EDD-AD8B-76C945FD883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77" name="Text Box 453">
          <a:extLst>
            <a:ext uri="{FF2B5EF4-FFF2-40B4-BE49-F238E27FC236}">
              <a16:creationId xmlns:a16="http://schemas.microsoft.com/office/drawing/2014/main" id="{BA5547A4-B6AE-490F-BACC-0509DEF2CA9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78" name="Text Box 453">
          <a:extLst>
            <a:ext uri="{FF2B5EF4-FFF2-40B4-BE49-F238E27FC236}">
              <a16:creationId xmlns:a16="http://schemas.microsoft.com/office/drawing/2014/main" id="{B3495AC5-28D0-4D99-8C31-8F8227D5052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79" name="Text Box 453">
          <a:extLst>
            <a:ext uri="{FF2B5EF4-FFF2-40B4-BE49-F238E27FC236}">
              <a16:creationId xmlns:a16="http://schemas.microsoft.com/office/drawing/2014/main" id="{A8E32B7B-9D9D-4E95-8006-0ACAB53B354B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80" name="Text Box 453">
          <a:extLst>
            <a:ext uri="{FF2B5EF4-FFF2-40B4-BE49-F238E27FC236}">
              <a16:creationId xmlns:a16="http://schemas.microsoft.com/office/drawing/2014/main" id="{42447B32-BD2D-421C-9FB0-D616FC3F255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81" name="Text Box 453">
          <a:extLst>
            <a:ext uri="{FF2B5EF4-FFF2-40B4-BE49-F238E27FC236}">
              <a16:creationId xmlns:a16="http://schemas.microsoft.com/office/drawing/2014/main" id="{A72F430F-521E-4588-948E-EF58C74D636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82" name="Text Box 453">
          <a:extLst>
            <a:ext uri="{FF2B5EF4-FFF2-40B4-BE49-F238E27FC236}">
              <a16:creationId xmlns:a16="http://schemas.microsoft.com/office/drawing/2014/main" id="{B193DEE3-ABB5-4318-96F0-00F3FE3946B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983" name="Text Box 453">
          <a:extLst>
            <a:ext uri="{FF2B5EF4-FFF2-40B4-BE49-F238E27FC236}">
              <a16:creationId xmlns:a16="http://schemas.microsoft.com/office/drawing/2014/main" id="{C5FDB2A7-E1B6-470D-8D5F-CEB496F4483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84" name="Text Box 453">
          <a:extLst>
            <a:ext uri="{FF2B5EF4-FFF2-40B4-BE49-F238E27FC236}">
              <a16:creationId xmlns:a16="http://schemas.microsoft.com/office/drawing/2014/main" id="{C8323BA5-B59A-48A2-8C89-CB130A24DD0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85" name="Text Box 453">
          <a:extLst>
            <a:ext uri="{FF2B5EF4-FFF2-40B4-BE49-F238E27FC236}">
              <a16:creationId xmlns:a16="http://schemas.microsoft.com/office/drawing/2014/main" id="{6FD2B30E-D741-485E-BB02-2E01558D9DC3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86" name="Text Box 453">
          <a:extLst>
            <a:ext uri="{FF2B5EF4-FFF2-40B4-BE49-F238E27FC236}">
              <a16:creationId xmlns:a16="http://schemas.microsoft.com/office/drawing/2014/main" id="{F3DBC6BE-7E74-4431-986C-BBDFE7E0E07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87" name="Text Box 453">
          <a:extLst>
            <a:ext uri="{FF2B5EF4-FFF2-40B4-BE49-F238E27FC236}">
              <a16:creationId xmlns:a16="http://schemas.microsoft.com/office/drawing/2014/main" id="{CE361524-8787-4DB2-86C0-F2D875F7B01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88" name="Text Box 453">
          <a:extLst>
            <a:ext uri="{FF2B5EF4-FFF2-40B4-BE49-F238E27FC236}">
              <a16:creationId xmlns:a16="http://schemas.microsoft.com/office/drawing/2014/main" id="{F63036AC-15CD-4D40-955D-65FCDB5B99B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89" name="Text Box 453">
          <a:extLst>
            <a:ext uri="{FF2B5EF4-FFF2-40B4-BE49-F238E27FC236}">
              <a16:creationId xmlns:a16="http://schemas.microsoft.com/office/drawing/2014/main" id="{58201F8B-7628-473E-89BE-43FCB4FB748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90" name="Text Box 453">
          <a:extLst>
            <a:ext uri="{FF2B5EF4-FFF2-40B4-BE49-F238E27FC236}">
              <a16:creationId xmlns:a16="http://schemas.microsoft.com/office/drawing/2014/main" id="{4510C8AD-6F43-41B7-B18A-84884500006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91" name="Text Box 453">
          <a:extLst>
            <a:ext uri="{FF2B5EF4-FFF2-40B4-BE49-F238E27FC236}">
              <a16:creationId xmlns:a16="http://schemas.microsoft.com/office/drawing/2014/main" id="{891B4E11-860E-446F-B55F-2E3B3709D67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92" name="Text Box 453">
          <a:extLst>
            <a:ext uri="{FF2B5EF4-FFF2-40B4-BE49-F238E27FC236}">
              <a16:creationId xmlns:a16="http://schemas.microsoft.com/office/drawing/2014/main" id="{304762D5-6D48-4623-9029-326C1797BA8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93" name="Text Box 453">
          <a:extLst>
            <a:ext uri="{FF2B5EF4-FFF2-40B4-BE49-F238E27FC236}">
              <a16:creationId xmlns:a16="http://schemas.microsoft.com/office/drawing/2014/main" id="{9F0331E0-047C-434F-8D32-F76318C76E9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94" name="Text Box 453">
          <a:extLst>
            <a:ext uri="{FF2B5EF4-FFF2-40B4-BE49-F238E27FC236}">
              <a16:creationId xmlns:a16="http://schemas.microsoft.com/office/drawing/2014/main" id="{1EF01CBF-AE92-4618-B3CF-2E1A080EDF9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95" name="Text Box 453">
          <a:extLst>
            <a:ext uri="{FF2B5EF4-FFF2-40B4-BE49-F238E27FC236}">
              <a16:creationId xmlns:a16="http://schemas.microsoft.com/office/drawing/2014/main" id="{05BECBCA-8ABF-4A0F-832C-4831AF4D872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96" name="Text Box 453">
          <a:extLst>
            <a:ext uri="{FF2B5EF4-FFF2-40B4-BE49-F238E27FC236}">
              <a16:creationId xmlns:a16="http://schemas.microsoft.com/office/drawing/2014/main" id="{1CCD8930-952F-4136-93FE-3D9FA3CEB44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97" name="Text Box 453">
          <a:extLst>
            <a:ext uri="{FF2B5EF4-FFF2-40B4-BE49-F238E27FC236}">
              <a16:creationId xmlns:a16="http://schemas.microsoft.com/office/drawing/2014/main" id="{6D3CB618-D7EB-47B7-A2FB-0784ACC98A1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2998" name="Text Box 453">
          <a:extLst>
            <a:ext uri="{FF2B5EF4-FFF2-40B4-BE49-F238E27FC236}">
              <a16:creationId xmlns:a16="http://schemas.microsoft.com/office/drawing/2014/main" id="{F72B4DCA-CBEB-40AD-95CA-BDB598DD96D2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999" name="Text Box 453">
          <a:extLst>
            <a:ext uri="{FF2B5EF4-FFF2-40B4-BE49-F238E27FC236}">
              <a16:creationId xmlns:a16="http://schemas.microsoft.com/office/drawing/2014/main" id="{94BCF8F0-E3AA-4119-8259-B623C2333C4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00" name="Text Box 453">
          <a:extLst>
            <a:ext uri="{FF2B5EF4-FFF2-40B4-BE49-F238E27FC236}">
              <a16:creationId xmlns:a16="http://schemas.microsoft.com/office/drawing/2014/main" id="{C88EA5D0-4941-47D0-8A86-3DC731189D9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01" name="Text Box 453">
          <a:extLst>
            <a:ext uri="{FF2B5EF4-FFF2-40B4-BE49-F238E27FC236}">
              <a16:creationId xmlns:a16="http://schemas.microsoft.com/office/drawing/2014/main" id="{133378F9-5837-46EB-AA24-C02916F00617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02" name="Text Box 453">
          <a:extLst>
            <a:ext uri="{FF2B5EF4-FFF2-40B4-BE49-F238E27FC236}">
              <a16:creationId xmlns:a16="http://schemas.microsoft.com/office/drawing/2014/main" id="{562AF027-0D63-4061-B187-FDDF66FC64D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03" name="Text Box 453">
          <a:extLst>
            <a:ext uri="{FF2B5EF4-FFF2-40B4-BE49-F238E27FC236}">
              <a16:creationId xmlns:a16="http://schemas.microsoft.com/office/drawing/2014/main" id="{0424EED9-DA3A-49AD-BF34-FED2BB05F5F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04" name="Text Box 453">
          <a:extLst>
            <a:ext uri="{FF2B5EF4-FFF2-40B4-BE49-F238E27FC236}">
              <a16:creationId xmlns:a16="http://schemas.microsoft.com/office/drawing/2014/main" id="{37ECEAF7-14FA-4D2F-8317-B64CAEC7E04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05" name="Text Box 453">
          <a:extLst>
            <a:ext uri="{FF2B5EF4-FFF2-40B4-BE49-F238E27FC236}">
              <a16:creationId xmlns:a16="http://schemas.microsoft.com/office/drawing/2014/main" id="{5A7D1528-1BC8-44EC-A71A-393D7549C08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06" name="Text Box 453">
          <a:extLst>
            <a:ext uri="{FF2B5EF4-FFF2-40B4-BE49-F238E27FC236}">
              <a16:creationId xmlns:a16="http://schemas.microsoft.com/office/drawing/2014/main" id="{BC00EDEB-B15A-4B6B-9F39-0D5A593077E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07" name="Text Box 453">
          <a:extLst>
            <a:ext uri="{FF2B5EF4-FFF2-40B4-BE49-F238E27FC236}">
              <a16:creationId xmlns:a16="http://schemas.microsoft.com/office/drawing/2014/main" id="{35DD3AFD-3835-4B78-AE05-D6A6DFE2E198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08" name="Text Box 453">
          <a:extLst>
            <a:ext uri="{FF2B5EF4-FFF2-40B4-BE49-F238E27FC236}">
              <a16:creationId xmlns:a16="http://schemas.microsoft.com/office/drawing/2014/main" id="{73073972-67D5-4F4E-BEDE-1405CE8315C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09" name="Text Box 453">
          <a:extLst>
            <a:ext uri="{FF2B5EF4-FFF2-40B4-BE49-F238E27FC236}">
              <a16:creationId xmlns:a16="http://schemas.microsoft.com/office/drawing/2014/main" id="{2DE0B37D-CC0C-4FD1-8630-2366C0B9F71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10" name="Text Box 453">
          <a:extLst>
            <a:ext uri="{FF2B5EF4-FFF2-40B4-BE49-F238E27FC236}">
              <a16:creationId xmlns:a16="http://schemas.microsoft.com/office/drawing/2014/main" id="{A29689EB-9945-4916-ADC8-C0DE93A654E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011" name="Text Box 453">
          <a:extLst>
            <a:ext uri="{FF2B5EF4-FFF2-40B4-BE49-F238E27FC236}">
              <a16:creationId xmlns:a16="http://schemas.microsoft.com/office/drawing/2014/main" id="{5EAB1FDB-6096-4BE6-9B3D-A1793FAD26F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12" name="Text Box 453">
          <a:extLst>
            <a:ext uri="{FF2B5EF4-FFF2-40B4-BE49-F238E27FC236}">
              <a16:creationId xmlns:a16="http://schemas.microsoft.com/office/drawing/2014/main" id="{A1CD4569-FA14-427C-84CB-5D52F160B3C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13" name="Text Box 453">
          <a:extLst>
            <a:ext uri="{FF2B5EF4-FFF2-40B4-BE49-F238E27FC236}">
              <a16:creationId xmlns:a16="http://schemas.microsoft.com/office/drawing/2014/main" id="{253302EA-AAC7-49C5-8F59-952F880CBEE2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14" name="Text Box 453">
          <a:extLst>
            <a:ext uri="{FF2B5EF4-FFF2-40B4-BE49-F238E27FC236}">
              <a16:creationId xmlns:a16="http://schemas.microsoft.com/office/drawing/2014/main" id="{471785D2-A463-4C9A-955B-74B548C4C7C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15" name="Text Box 453">
          <a:extLst>
            <a:ext uri="{FF2B5EF4-FFF2-40B4-BE49-F238E27FC236}">
              <a16:creationId xmlns:a16="http://schemas.microsoft.com/office/drawing/2014/main" id="{C3263775-522A-4DC5-BFC1-A18E8232CD3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16" name="Text Box 453">
          <a:extLst>
            <a:ext uri="{FF2B5EF4-FFF2-40B4-BE49-F238E27FC236}">
              <a16:creationId xmlns:a16="http://schemas.microsoft.com/office/drawing/2014/main" id="{B834097F-93A2-4948-925B-08870DED174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17" name="Text Box 453">
          <a:extLst>
            <a:ext uri="{FF2B5EF4-FFF2-40B4-BE49-F238E27FC236}">
              <a16:creationId xmlns:a16="http://schemas.microsoft.com/office/drawing/2014/main" id="{38BE91A6-D33F-4392-BD81-2E6C97EC53D6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18" name="Text Box 453">
          <a:extLst>
            <a:ext uri="{FF2B5EF4-FFF2-40B4-BE49-F238E27FC236}">
              <a16:creationId xmlns:a16="http://schemas.microsoft.com/office/drawing/2014/main" id="{9FEAB89B-3CD6-47DB-9E9B-A5755D870722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19" name="Text Box 453">
          <a:extLst>
            <a:ext uri="{FF2B5EF4-FFF2-40B4-BE49-F238E27FC236}">
              <a16:creationId xmlns:a16="http://schemas.microsoft.com/office/drawing/2014/main" id="{E7D0347E-AACE-46ED-BF49-AEE13CB01BF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20" name="Text Box 453">
          <a:extLst>
            <a:ext uri="{FF2B5EF4-FFF2-40B4-BE49-F238E27FC236}">
              <a16:creationId xmlns:a16="http://schemas.microsoft.com/office/drawing/2014/main" id="{8BEFCC23-AE58-4549-99AE-9564E1D44C6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21" name="Text Box 453">
          <a:extLst>
            <a:ext uri="{FF2B5EF4-FFF2-40B4-BE49-F238E27FC236}">
              <a16:creationId xmlns:a16="http://schemas.microsoft.com/office/drawing/2014/main" id="{32273042-4E97-4E6F-B526-C8BBB3C69070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22" name="Text Box 453">
          <a:extLst>
            <a:ext uri="{FF2B5EF4-FFF2-40B4-BE49-F238E27FC236}">
              <a16:creationId xmlns:a16="http://schemas.microsoft.com/office/drawing/2014/main" id="{4F67A1EE-2CBC-42AF-B9B2-479B4132932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23" name="Text Box 453">
          <a:extLst>
            <a:ext uri="{FF2B5EF4-FFF2-40B4-BE49-F238E27FC236}">
              <a16:creationId xmlns:a16="http://schemas.microsoft.com/office/drawing/2014/main" id="{E97852E7-2AC3-4209-BD67-B0ABB4E875E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24" name="Text Box 453">
          <a:extLst>
            <a:ext uri="{FF2B5EF4-FFF2-40B4-BE49-F238E27FC236}">
              <a16:creationId xmlns:a16="http://schemas.microsoft.com/office/drawing/2014/main" id="{61EF6D2E-12A4-4ED7-974B-0E079DFD9C4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25" name="Text Box 453">
          <a:extLst>
            <a:ext uri="{FF2B5EF4-FFF2-40B4-BE49-F238E27FC236}">
              <a16:creationId xmlns:a16="http://schemas.microsoft.com/office/drawing/2014/main" id="{C80D0840-EFFC-42D3-BBD8-6CB017693D7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26" name="Text Box 453">
          <a:extLst>
            <a:ext uri="{FF2B5EF4-FFF2-40B4-BE49-F238E27FC236}">
              <a16:creationId xmlns:a16="http://schemas.microsoft.com/office/drawing/2014/main" id="{56025B7E-D4E4-4F87-A4CC-DFDA830959A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27" name="Text Box 453">
          <a:extLst>
            <a:ext uri="{FF2B5EF4-FFF2-40B4-BE49-F238E27FC236}">
              <a16:creationId xmlns:a16="http://schemas.microsoft.com/office/drawing/2014/main" id="{AFBBE304-8C4C-4974-A3F9-0525B87364A1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28" name="Text Box 453">
          <a:extLst>
            <a:ext uri="{FF2B5EF4-FFF2-40B4-BE49-F238E27FC236}">
              <a16:creationId xmlns:a16="http://schemas.microsoft.com/office/drawing/2014/main" id="{2ED1DFBE-966C-4182-8B73-FBDCF5B04E4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29" name="Text Box 453">
          <a:extLst>
            <a:ext uri="{FF2B5EF4-FFF2-40B4-BE49-F238E27FC236}">
              <a16:creationId xmlns:a16="http://schemas.microsoft.com/office/drawing/2014/main" id="{204A366E-080B-40F1-AB31-B5F9B8FE1F3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030" name="Text Box 453">
          <a:extLst>
            <a:ext uri="{FF2B5EF4-FFF2-40B4-BE49-F238E27FC236}">
              <a16:creationId xmlns:a16="http://schemas.microsoft.com/office/drawing/2014/main" id="{537316CD-A24C-4406-BE3C-63B05E451EBF}"/>
            </a:ext>
          </a:extLst>
        </xdr:cNvPr>
        <xdr:cNvSpPr txBox="1">
          <a:spLocks noChangeArrowheads="1"/>
        </xdr:cNvSpPr>
      </xdr:nvSpPr>
      <xdr:spPr bwMode="auto">
        <a:xfrm>
          <a:off x="744855" y="220387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031" name="Text Box 453">
          <a:extLst>
            <a:ext uri="{FF2B5EF4-FFF2-40B4-BE49-F238E27FC236}">
              <a16:creationId xmlns:a16="http://schemas.microsoft.com/office/drawing/2014/main" id="{465B7EF8-E37D-491F-97FA-BED12CB95F94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32" name="Text Box 453">
          <a:extLst>
            <a:ext uri="{FF2B5EF4-FFF2-40B4-BE49-F238E27FC236}">
              <a16:creationId xmlns:a16="http://schemas.microsoft.com/office/drawing/2014/main" id="{E3A3EB86-AAC3-4AE8-A32C-2D6749540E6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33" name="Text Box 453">
          <a:extLst>
            <a:ext uri="{FF2B5EF4-FFF2-40B4-BE49-F238E27FC236}">
              <a16:creationId xmlns:a16="http://schemas.microsoft.com/office/drawing/2014/main" id="{7D342389-C911-4A70-B39D-9270796A715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34" name="Text Box 453">
          <a:extLst>
            <a:ext uri="{FF2B5EF4-FFF2-40B4-BE49-F238E27FC236}">
              <a16:creationId xmlns:a16="http://schemas.microsoft.com/office/drawing/2014/main" id="{89C51B64-95E2-4EF5-8BEE-6C8FB5C9CED9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35" name="Text Box 453">
          <a:extLst>
            <a:ext uri="{FF2B5EF4-FFF2-40B4-BE49-F238E27FC236}">
              <a16:creationId xmlns:a16="http://schemas.microsoft.com/office/drawing/2014/main" id="{C231FF9B-EEFC-4E05-A92A-65CC9AB8708D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36" name="Text Box 453">
          <a:extLst>
            <a:ext uri="{FF2B5EF4-FFF2-40B4-BE49-F238E27FC236}">
              <a16:creationId xmlns:a16="http://schemas.microsoft.com/office/drawing/2014/main" id="{0754AAF2-70E3-4298-877E-1E764D39BF3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37" name="Text Box 453">
          <a:extLst>
            <a:ext uri="{FF2B5EF4-FFF2-40B4-BE49-F238E27FC236}">
              <a16:creationId xmlns:a16="http://schemas.microsoft.com/office/drawing/2014/main" id="{F3D62BE6-0C16-4981-B132-B1222A60D63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38" name="Text Box 453">
          <a:extLst>
            <a:ext uri="{FF2B5EF4-FFF2-40B4-BE49-F238E27FC236}">
              <a16:creationId xmlns:a16="http://schemas.microsoft.com/office/drawing/2014/main" id="{E93D7AF0-87E1-4437-98EA-36AC4246E444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39" name="Text Box 453">
          <a:extLst>
            <a:ext uri="{FF2B5EF4-FFF2-40B4-BE49-F238E27FC236}">
              <a16:creationId xmlns:a16="http://schemas.microsoft.com/office/drawing/2014/main" id="{C177CBA2-3164-4207-AEA1-1329377C881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40" name="Text Box 453">
          <a:extLst>
            <a:ext uri="{FF2B5EF4-FFF2-40B4-BE49-F238E27FC236}">
              <a16:creationId xmlns:a16="http://schemas.microsoft.com/office/drawing/2014/main" id="{EAFCB0F0-0589-4959-A28D-627C4D1F13A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41" name="Text Box 453">
          <a:extLst>
            <a:ext uri="{FF2B5EF4-FFF2-40B4-BE49-F238E27FC236}">
              <a16:creationId xmlns:a16="http://schemas.microsoft.com/office/drawing/2014/main" id="{D030C5CE-36A2-45E2-AEA9-35775F923F9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42" name="Text Box 453">
          <a:extLst>
            <a:ext uri="{FF2B5EF4-FFF2-40B4-BE49-F238E27FC236}">
              <a16:creationId xmlns:a16="http://schemas.microsoft.com/office/drawing/2014/main" id="{5D02BF77-4DD9-4E0F-94F8-9BB55B33B10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43" name="Text Box 453">
          <a:extLst>
            <a:ext uri="{FF2B5EF4-FFF2-40B4-BE49-F238E27FC236}">
              <a16:creationId xmlns:a16="http://schemas.microsoft.com/office/drawing/2014/main" id="{6592537F-F61A-4B1E-BA8B-B182298C551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44" name="Text Box 453">
          <a:extLst>
            <a:ext uri="{FF2B5EF4-FFF2-40B4-BE49-F238E27FC236}">
              <a16:creationId xmlns:a16="http://schemas.microsoft.com/office/drawing/2014/main" id="{C75797B4-81F1-4DAC-9932-699BCEF95D18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45" name="Text Box 453">
          <a:extLst>
            <a:ext uri="{FF2B5EF4-FFF2-40B4-BE49-F238E27FC236}">
              <a16:creationId xmlns:a16="http://schemas.microsoft.com/office/drawing/2014/main" id="{FDF0E0D8-20AB-43E1-8553-D42BCA7AFB9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46" name="Text Box 453">
          <a:extLst>
            <a:ext uri="{FF2B5EF4-FFF2-40B4-BE49-F238E27FC236}">
              <a16:creationId xmlns:a16="http://schemas.microsoft.com/office/drawing/2014/main" id="{E5FDA36A-5903-450F-9105-9ED0040C369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47" name="Text Box 453">
          <a:extLst>
            <a:ext uri="{FF2B5EF4-FFF2-40B4-BE49-F238E27FC236}">
              <a16:creationId xmlns:a16="http://schemas.microsoft.com/office/drawing/2014/main" id="{3AAAF824-72DE-4FF5-B46B-12DF9DBC795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048" name="Text Box 453">
          <a:extLst>
            <a:ext uri="{FF2B5EF4-FFF2-40B4-BE49-F238E27FC236}">
              <a16:creationId xmlns:a16="http://schemas.microsoft.com/office/drawing/2014/main" id="{7BF36FA4-8C03-4687-BBD2-8C9FC0A4D64B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49" name="Text Box 453">
          <a:extLst>
            <a:ext uri="{FF2B5EF4-FFF2-40B4-BE49-F238E27FC236}">
              <a16:creationId xmlns:a16="http://schemas.microsoft.com/office/drawing/2014/main" id="{0C45EC27-1DE9-4AE7-AFB5-29D1FFEB318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50" name="Text Box 453">
          <a:extLst>
            <a:ext uri="{FF2B5EF4-FFF2-40B4-BE49-F238E27FC236}">
              <a16:creationId xmlns:a16="http://schemas.microsoft.com/office/drawing/2014/main" id="{32C4C1CB-99F9-4FC9-A156-409C353B347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51" name="Text Box 453">
          <a:extLst>
            <a:ext uri="{FF2B5EF4-FFF2-40B4-BE49-F238E27FC236}">
              <a16:creationId xmlns:a16="http://schemas.microsoft.com/office/drawing/2014/main" id="{E471F729-60BF-4F83-93DB-8BB5A4987E4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52" name="Text Box 453">
          <a:extLst>
            <a:ext uri="{FF2B5EF4-FFF2-40B4-BE49-F238E27FC236}">
              <a16:creationId xmlns:a16="http://schemas.microsoft.com/office/drawing/2014/main" id="{38BAF0E9-9A46-4236-B95F-C4B29784A8A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53" name="Text Box 453">
          <a:extLst>
            <a:ext uri="{FF2B5EF4-FFF2-40B4-BE49-F238E27FC236}">
              <a16:creationId xmlns:a16="http://schemas.microsoft.com/office/drawing/2014/main" id="{45500E77-4C1B-458B-89EA-02B9717417D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54" name="Text Box 453">
          <a:extLst>
            <a:ext uri="{FF2B5EF4-FFF2-40B4-BE49-F238E27FC236}">
              <a16:creationId xmlns:a16="http://schemas.microsoft.com/office/drawing/2014/main" id="{FFEE213F-5597-4F5A-9510-A1A4591E305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55" name="Text Box 453">
          <a:extLst>
            <a:ext uri="{FF2B5EF4-FFF2-40B4-BE49-F238E27FC236}">
              <a16:creationId xmlns:a16="http://schemas.microsoft.com/office/drawing/2014/main" id="{4AFFD85D-A0A0-4FCD-86CA-5CC23623A50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56" name="Text Box 453">
          <a:extLst>
            <a:ext uri="{FF2B5EF4-FFF2-40B4-BE49-F238E27FC236}">
              <a16:creationId xmlns:a16="http://schemas.microsoft.com/office/drawing/2014/main" id="{F7A46EB4-A087-4CC9-B47C-29D4498BAE6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57" name="Text Box 453">
          <a:extLst>
            <a:ext uri="{FF2B5EF4-FFF2-40B4-BE49-F238E27FC236}">
              <a16:creationId xmlns:a16="http://schemas.microsoft.com/office/drawing/2014/main" id="{526FD0B2-3B0C-4B9C-AB7B-C2614AE57DEE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58" name="Text Box 453">
          <a:extLst>
            <a:ext uri="{FF2B5EF4-FFF2-40B4-BE49-F238E27FC236}">
              <a16:creationId xmlns:a16="http://schemas.microsoft.com/office/drawing/2014/main" id="{4BB92EED-F3C9-4D30-8095-E8074A06A92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59" name="Text Box 453">
          <a:extLst>
            <a:ext uri="{FF2B5EF4-FFF2-40B4-BE49-F238E27FC236}">
              <a16:creationId xmlns:a16="http://schemas.microsoft.com/office/drawing/2014/main" id="{F8F3FB65-F928-4F63-955B-C244D36B98C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60" name="Text Box 453">
          <a:extLst>
            <a:ext uri="{FF2B5EF4-FFF2-40B4-BE49-F238E27FC236}">
              <a16:creationId xmlns:a16="http://schemas.microsoft.com/office/drawing/2014/main" id="{8CF80F7D-8D7B-417E-A03C-EDDCC3607D8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061" name="Text Box 453">
          <a:extLst>
            <a:ext uri="{FF2B5EF4-FFF2-40B4-BE49-F238E27FC236}">
              <a16:creationId xmlns:a16="http://schemas.microsoft.com/office/drawing/2014/main" id="{121F0122-6DA4-4A47-9D4E-3EC29692351D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62" name="Text Box 453">
          <a:extLst>
            <a:ext uri="{FF2B5EF4-FFF2-40B4-BE49-F238E27FC236}">
              <a16:creationId xmlns:a16="http://schemas.microsoft.com/office/drawing/2014/main" id="{E9C72446-69C6-4517-983D-F0D5082858B5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63" name="Text Box 453">
          <a:extLst>
            <a:ext uri="{FF2B5EF4-FFF2-40B4-BE49-F238E27FC236}">
              <a16:creationId xmlns:a16="http://schemas.microsoft.com/office/drawing/2014/main" id="{B172B371-D5C9-4328-BA15-7808972E91FD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64" name="Text Box 453">
          <a:extLst>
            <a:ext uri="{FF2B5EF4-FFF2-40B4-BE49-F238E27FC236}">
              <a16:creationId xmlns:a16="http://schemas.microsoft.com/office/drawing/2014/main" id="{EB9AACB0-FCA1-4AED-989A-E73E66A16F4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65" name="Text Box 453">
          <a:extLst>
            <a:ext uri="{FF2B5EF4-FFF2-40B4-BE49-F238E27FC236}">
              <a16:creationId xmlns:a16="http://schemas.microsoft.com/office/drawing/2014/main" id="{02C69B59-3259-4591-845C-17318AAB31F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66" name="Text Box 453">
          <a:extLst>
            <a:ext uri="{FF2B5EF4-FFF2-40B4-BE49-F238E27FC236}">
              <a16:creationId xmlns:a16="http://schemas.microsoft.com/office/drawing/2014/main" id="{FBD5CE58-50E8-456B-8A23-E303579C482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67" name="Text Box 453">
          <a:extLst>
            <a:ext uri="{FF2B5EF4-FFF2-40B4-BE49-F238E27FC236}">
              <a16:creationId xmlns:a16="http://schemas.microsoft.com/office/drawing/2014/main" id="{74C73898-2774-4A02-9D65-0118CB6F82A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68" name="Text Box 453">
          <a:extLst>
            <a:ext uri="{FF2B5EF4-FFF2-40B4-BE49-F238E27FC236}">
              <a16:creationId xmlns:a16="http://schemas.microsoft.com/office/drawing/2014/main" id="{AF27F3AA-09D0-4A08-897F-2405663C31A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69" name="Text Box 453">
          <a:extLst>
            <a:ext uri="{FF2B5EF4-FFF2-40B4-BE49-F238E27FC236}">
              <a16:creationId xmlns:a16="http://schemas.microsoft.com/office/drawing/2014/main" id="{184FAFA5-12EB-4310-AE2A-244B475E1EE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70" name="Text Box 453">
          <a:extLst>
            <a:ext uri="{FF2B5EF4-FFF2-40B4-BE49-F238E27FC236}">
              <a16:creationId xmlns:a16="http://schemas.microsoft.com/office/drawing/2014/main" id="{A6740875-9157-40BD-8519-3AC6429085E1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71" name="Text Box 453">
          <a:extLst>
            <a:ext uri="{FF2B5EF4-FFF2-40B4-BE49-F238E27FC236}">
              <a16:creationId xmlns:a16="http://schemas.microsoft.com/office/drawing/2014/main" id="{2F44A4D2-58C9-4319-8437-28E9DD042F7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72" name="Text Box 453">
          <a:extLst>
            <a:ext uri="{FF2B5EF4-FFF2-40B4-BE49-F238E27FC236}">
              <a16:creationId xmlns:a16="http://schemas.microsoft.com/office/drawing/2014/main" id="{4725630E-816C-4FCA-841B-23A275C9F09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73" name="Text Box 453">
          <a:extLst>
            <a:ext uri="{FF2B5EF4-FFF2-40B4-BE49-F238E27FC236}">
              <a16:creationId xmlns:a16="http://schemas.microsoft.com/office/drawing/2014/main" id="{42F0C1F0-6660-4877-AEBE-4EDCAB0B282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74" name="Text Box 453">
          <a:extLst>
            <a:ext uri="{FF2B5EF4-FFF2-40B4-BE49-F238E27FC236}">
              <a16:creationId xmlns:a16="http://schemas.microsoft.com/office/drawing/2014/main" id="{175DF1A4-8C1D-4868-8AFB-659FED6A4B9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75" name="Text Box 453">
          <a:extLst>
            <a:ext uri="{FF2B5EF4-FFF2-40B4-BE49-F238E27FC236}">
              <a16:creationId xmlns:a16="http://schemas.microsoft.com/office/drawing/2014/main" id="{8E798F0D-CDB1-4C0B-B5D4-DD1E3F0E3CF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076" name="Text Box 453">
          <a:extLst>
            <a:ext uri="{FF2B5EF4-FFF2-40B4-BE49-F238E27FC236}">
              <a16:creationId xmlns:a16="http://schemas.microsoft.com/office/drawing/2014/main" id="{D5643965-C2FC-4701-A208-B4E6724A3886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77" name="Text Box 453">
          <a:extLst>
            <a:ext uri="{FF2B5EF4-FFF2-40B4-BE49-F238E27FC236}">
              <a16:creationId xmlns:a16="http://schemas.microsoft.com/office/drawing/2014/main" id="{7182E9AD-1A93-430E-8AF1-6E7D7375892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78" name="Text Box 453">
          <a:extLst>
            <a:ext uri="{FF2B5EF4-FFF2-40B4-BE49-F238E27FC236}">
              <a16:creationId xmlns:a16="http://schemas.microsoft.com/office/drawing/2014/main" id="{A83A1FDD-EB4D-48A0-AE22-682E5390419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79" name="Text Box 453">
          <a:extLst>
            <a:ext uri="{FF2B5EF4-FFF2-40B4-BE49-F238E27FC236}">
              <a16:creationId xmlns:a16="http://schemas.microsoft.com/office/drawing/2014/main" id="{31B194D7-0867-44FA-9FBE-9DFB13F2CE08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80" name="Text Box 453">
          <a:extLst>
            <a:ext uri="{FF2B5EF4-FFF2-40B4-BE49-F238E27FC236}">
              <a16:creationId xmlns:a16="http://schemas.microsoft.com/office/drawing/2014/main" id="{C60FB11E-B8AD-40FE-882B-13968450507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81" name="Text Box 453">
          <a:extLst>
            <a:ext uri="{FF2B5EF4-FFF2-40B4-BE49-F238E27FC236}">
              <a16:creationId xmlns:a16="http://schemas.microsoft.com/office/drawing/2014/main" id="{B24557AB-91C8-47D3-838A-7F64C351BF3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82" name="Text Box 453">
          <a:extLst>
            <a:ext uri="{FF2B5EF4-FFF2-40B4-BE49-F238E27FC236}">
              <a16:creationId xmlns:a16="http://schemas.microsoft.com/office/drawing/2014/main" id="{389CD0AF-A098-4D9B-9052-BAC576835C1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83" name="Text Box 453">
          <a:extLst>
            <a:ext uri="{FF2B5EF4-FFF2-40B4-BE49-F238E27FC236}">
              <a16:creationId xmlns:a16="http://schemas.microsoft.com/office/drawing/2014/main" id="{02646C79-3581-45EC-B49B-08C31595381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84" name="Text Box 453">
          <a:extLst>
            <a:ext uri="{FF2B5EF4-FFF2-40B4-BE49-F238E27FC236}">
              <a16:creationId xmlns:a16="http://schemas.microsoft.com/office/drawing/2014/main" id="{C08BE15F-877F-4819-9352-28B8831CA00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85" name="Text Box 453">
          <a:extLst>
            <a:ext uri="{FF2B5EF4-FFF2-40B4-BE49-F238E27FC236}">
              <a16:creationId xmlns:a16="http://schemas.microsoft.com/office/drawing/2014/main" id="{497E8528-C3E9-4B9B-9D1E-66F7086FBA3D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86" name="Text Box 453">
          <a:extLst>
            <a:ext uri="{FF2B5EF4-FFF2-40B4-BE49-F238E27FC236}">
              <a16:creationId xmlns:a16="http://schemas.microsoft.com/office/drawing/2014/main" id="{AFCB67CA-E149-4E0A-9B71-8B34FFE04B7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87" name="Text Box 453">
          <a:extLst>
            <a:ext uri="{FF2B5EF4-FFF2-40B4-BE49-F238E27FC236}">
              <a16:creationId xmlns:a16="http://schemas.microsoft.com/office/drawing/2014/main" id="{7A2FBA01-A0CC-4AF9-87B1-6E77A3BBC3A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88" name="Text Box 453">
          <a:extLst>
            <a:ext uri="{FF2B5EF4-FFF2-40B4-BE49-F238E27FC236}">
              <a16:creationId xmlns:a16="http://schemas.microsoft.com/office/drawing/2014/main" id="{3CBF6B7F-899C-4FCF-B12D-94B3A8F85B8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089" name="Text Box 453">
          <a:extLst>
            <a:ext uri="{FF2B5EF4-FFF2-40B4-BE49-F238E27FC236}">
              <a16:creationId xmlns:a16="http://schemas.microsoft.com/office/drawing/2014/main" id="{AFB09E2A-B068-4C42-A140-087BA0027C83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90" name="Text Box 453">
          <a:extLst>
            <a:ext uri="{FF2B5EF4-FFF2-40B4-BE49-F238E27FC236}">
              <a16:creationId xmlns:a16="http://schemas.microsoft.com/office/drawing/2014/main" id="{6113897A-2A0C-4D6E-8A30-3B3E4B085ED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91" name="Text Box 453">
          <a:extLst>
            <a:ext uri="{FF2B5EF4-FFF2-40B4-BE49-F238E27FC236}">
              <a16:creationId xmlns:a16="http://schemas.microsoft.com/office/drawing/2014/main" id="{1996BB9F-10EC-4210-AFE9-17173DBF7B06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92" name="Text Box 453">
          <a:extLst>
            <a:ext uri="{FF2B5EF4-FFF2-40B4-BE49-F238E27FC236}">
              <a16:creationId xmlns:a16="http://schemas.microsoft.com/office/drawing/2014/main" id="{8795400E-7A01-444D-8688-BA1DD1F2E2F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93" name="Text Box 453">
          <a:extLst>
            <a:ext uri="{FF2B5EF4-FFF2-40B4-BE49-F238E27FC236}">
              <a16:creationId xmlns:a16="http://schemas.microsoft.com/office/drawing/2014/main" id="{B823D65D-3461-4554-A822-CFC350E4BA8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94" name="Text Box 453">
          <a:extLst>
            <a:ext uri="{FF2B5EF4-FFF2-40B4-BE49-F238E27FC236}">
              <a16:creationId xmlns:a16="http://schemas.microsoft.com/office/drawing/2014/main" id="{C69AD547-E6BA-4F1A-9D48-A14AD9F34D6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95" name="Text Box 453">
          <a:extLst>
            <a:ext uri="{FF2B5EF4-FFF2-40B4-BE49-F238E27FC236}">
              <a16:creationId xmlns:a16="http://schemas.microsoft.com/office/drawing/2014/main" id="{F2D7D3BD-2A23-459A-BEBB-6E838486376C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96" name="Text Box 453">
          <a:extLst>
            <a:ext uri="{FF2B5EF4-FFF2-40B4-BE49-F238E27FC236}">
              <a16:creationId xmlns:a16="http://schemas.microsoft.com/office/drawing/2014/main" id="{DAA58BCC-6E34-48E7-967B-6D489377B717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97" name="Text Box 453">
          <a:extLst>
            <a:ext uri="{FF2B5EF4-FFF2-40B4-BE49-F238E27FC236}">
              <a16:creationId xmlns:a16="http://schemas.microsoft.com/office/drawing/2014/main" id="{95A30AD1-BE14-456A-BCB1-09506EC298E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98" name="Text Box 453">
          <a:extLst>
            <a:ext uri="{FF2B5EF4-FFF2-40B4-BE49-F238E27FC236}">
              <a16:creationId xmlns:a16="http://schemas.microsoft.com/office/drawing/2014/main" id="{A23652E5-88BD-4B7E-A614-611765A2873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099" name="Text Box 453">
          <a:extLst>
            <a:ext uri="{FF2B5EF4-FFF2-40B4-BE49-F238E27FC236}">
              <a16:creationId xmlns:a16="http://schemas.microsoft.com/office/drawing/2014/main" id="{7B92CCDC-17EC-4D82-9213-CA730F63C0C0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00" name="Text Box 453">
          <a:extLst>
            <a:ext uri="{FF2B5EF4-FFF2-40B4-BE49-F238E27FC236}">
              <a16:creationId xmlns:a16="http://schemas.microsoft.com/office/drawing/2014/main" id="{1C405F04-CE2D-4E06-87BC-88780009AB5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01" name="Text Box 453">
          <a:extLst>
            <a:ext uri="{FF2B5EF4-FFF2-40B4-BE49-F238E27FC236}">
              <a16:creationId xmlns:a16="http://schemas.microsoft.com/office/drawing/2014/main" id="{3BC27643-3DF2-4E27-BDF6-DF860633DAEE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02" name="Text Box 453">
          <a:extLst>
            <a:ext uri="{FF2B5EF4-FFF2-40B4-BE49-F238E27FC236}">
              <a16:creationId xmlns:a16="http://schemas.microsoft.com/office/drawing/2014/main" id="{EBD89FD3-C0F6-48D2-BB9A-E2F834679ED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03" name="Text Box 453">
          <a:extLst>
            <a:ext uri="{FF2B5EF4-FFF2-40B4-BE49-F238E27FC236}">
              <a16:creationId xmlns:a16="http://schemas.microsoft.com/office/drawing/2014/main" id="{F06C4364-677C-4CBC-A475-AB54E02B630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04" name="Text Box 453">
          <a:extLst>
            <a:ext uri="{FF2B5EF4-FFF2-40B4-BE49-F238E27FC236}">
              <a16:creationId xmlns:a16="http://schemas.microsoft.com/office/drawing/2014/main" id="{2435FB49-92D3-442C-9CDB-AF5CD2139C7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05" name="Text Box 453">
          <a:extLst>
            <a:ext uri="{FF2B5EF4-FFF2-40B4-BE49-F238E27FC236}">
              <a16:creationId xmlns:a16="http://schemas.microsoft.com/office/drawing/2014/main" id="{FD625885-CCA4-4C42-8718-915F5DD5F18C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06" name="Text Box 453">
          <a:extLst>
            <a:ext uri="{FF2B5EF4-FFF2-40B4-BE49-F238E27FC236}">
              <a16:creationId xmlns:a16="http://schemas.microsoft.com/office/drawing/2014/main" id="{988D1203-697B-4745-9001-E995CFEA404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07" name="Text Box 453">
          <a:extLst>
            <a:ext uri="{FF2B5EF4-FFF2-40B4-BE49-F238E27FC236}">
              <a16:creationId xmlns:a16="http://schemas.microsoft.com/office/drawing/2014/main" id="{DCB120AD-AFB1-47E6-A334-83F2CDB9F9B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108" name="Text Box 453">
          <a:extLst>
            <a:ext uri="{FF2B5EF4-FFF2-40B4-BE49-F238E27FC236}">
              <a16:creationId xmlns:a16="http://schemas.microsoft.com/office/drawing/2014/main" id="{9FC160FD-6E1B-443C-BD83-D8099FCFCDA6}"/>
            </a:ext>
          </a:extLst>
        </xdr:cNvPr>
        <xdr:cNvSpPr txBox="1">
          <a:spLocks noChangeArrowheads="1"/>
        </xdr:cNvSpPr>
      </xdr:nvSpPr>
      <xdr:spPr bwMode="auto">
        <a:xfrm>
          <a:off x="744855" y="220387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109" name="Text Box 453">
          <a:extLst>
            <a:ext uri="{FF2B5EF4-FFF2-40B4-BE49-F238E27FC236}">
              <a16:creationId xmlns:a16="http://schemas.microsoft.com/office/drawing/2014/main" id="{7F1A9D50-A4B3-44CB-9BC8-E41C66A5C087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10" name="Text Box 453">
          <a:extLst>
            <a:ext uri="{FF2B5EF4-FFF2-40B4-BE49-F238E27FC236}">
              <a16:creationId xmlns:a16="http://schemas.microsoft.com/office/drawing/2014/main" id="{A465DC96-EAFC-4F76-950C-E58A9CFC086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11" name="Text Box 453">
          <a:extLst>
            <a:ext uri="{FF2B5EF4-FFF2-40B4-BE49-F238E27FC236}">
              <a16:creationId xmlns:a16="http://schemas.microsoft.com/office/drawing/2014/main" id="{5A04421A-3B84-43B7-BCA2-E689425E094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12" name="Text Box 453">
          <a:extLst>
            <a:ext uri="{FF2B5EF4-FFF2-40B4-BE49-F238E27FC236}">
              <a16:creationId xmlns:a16="http://schemas.microsoft.com/office/drawing/2014/main" id="{DF30F3F0-3DEC-47D1-99FA-0E53DF68BAD3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13" name="Text Box 453">
          <a:extLst>
            <a:ext uri="{FF2B5EF4-FFF2-40B4-BE49-F238E27FC236}">
              <a16:creationId xmlns:a16="http://schemas.microsoft.com/office/drawing/2014/main" id="{D82F0DD7-AD83-4F2A-AD76-C95D44F753F0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14" name="Text Box 453">
          <a:extLst>
            <a:ext uri="{FF2B5EF4-FFF2-40B4-BE49-F238E27FC236}">
              <a16:creationId xmlns:a16="http://schemas.microsoft.com/office/drawing/2014/main" id="{21E75FB5-1417-4303-8A28-50A4D621542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15" name="Text Box 453">
          <a:extLst>
            <a:ext uri="{FF2B5EF4-FFF2-40B4-BE49-F238E27FC236}">
              <a16:creationId xmlns:a16="http://schemas.microsoft.com/office/drawing/2014/main" id="{E073DEF3-9CFF-4360-BF18-7C7B8626906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16" name="Text Box 453">
          <a:extLst>
            <a:ext uri="{FF2B5EF4-FFF2-40B4-BE49-F238E27FC236}">
              <a16:creationId xmlns:a16="http://schemas.microsoft.com/office/drawing/2014/main" id="{0F992C12-E6BA-466E-B7AB-232EECA8BB4E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17" name="Text Box 453">
          <a:extLst>
            <a:ext uri="{FF2B5EF4-FFF2-40B4-BE49-F238E27FC236}">
              <a16:creationId xmlns:a16="http://schemas.microsoft.com/office/drawing/2014/main" id="{878E5477-D9C6-42F2-838A-368F705116F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18" name="Text Box 453">
          <a:extLst>
            <a:ext uri="{FF2B5EF4-FFF2-40B4-BE49-F238E27FC236}">
              <a16:creationId xmlns:a16="http://schemas.microsoft.com/office/drawing/2014/main" id="{52FFF2B0-287E-451A-9F18-3B3A58714DE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19" name="Text Box 453">
          <a:extLst>
            <a:ext uri="{FF2B5EF4-FFF2-40B4-BE49-F238E27FC236}">
              <a16:creationId xmlns:a16="http://schemas.microsoft.com/office/drawing/2014/main" id="{4BDF829D-1FB5-434A-848C-ADD80930A56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20" name="Text Box 453">
          <a:extLst>
            <a:ext uri="{FF2B5EF4-FFF2-40B4-BE49-F238E27FC236}">
              <a16:creationId xmlns:a16="http://schemas.microsoft.com/office/drawing/2014/main" id="{C524E64D-9D48-458C-AA80-7FA93F62BBA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21" name="Text Box 453">
          <a:extLst>
            <a:ext uri="{FF2B5EF4-FFF2-40B4-BE49-F238E27FC236}">
              <a16:creationId xmlns:a16="http://schemas.microsoft.com/office/drawing/2014/main" id="{F99BF95E-147B-4B89-989A-00465B878B9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22" name="Text Box 453">
          <a:extLst>
            <a:ext uri="{FF2B5EF4-FFF2-40B4-BE49-F238E27FC236}">
              <a16:creationId xmlns:a16="http://schemas.microsoft.com/office/drawing/2014/main" id="{FC4F3335-E9EE-45E9-807F-58DBE49CE7F9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23" name="Text Box 453">
          <a:extLst>
            <a:ext uri="{FF2B5EF4-FFF2-40B4-BE49-F238E27FC236}">
              <a16:creationId xmlns:a16="http://schemas.microsoft.com/office/drawing/2014/main" id="{F57B3ECC-951B-4963-8670-4E49B607276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24" name="Text Box 453">
          <a:extLst>
            <a:ext uri="{FF2B5EF4-FFF2-40B4-BE49-F238E27FC236}">
              <a16:creationId xmlns:a16="http://schemas.microsoft.com/office/drawing/2014/main" id="{26FF96F6-C464-4A40-973D-D504CDA3236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25" name="Text Box 453">
          <a:extLst>
            <a:ext uri="{FF2B5EF4-FFF2-40B4-BE49-F238E27FC236}">
              <a16:creationId xmlns:a16="http://schemas.microsoft.com/office/drawing/2014/main" id="{46A56A11-7B36-4592-914C-A4F5CCFF7EE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126" name="Text Box 453">
          <a:extLst>
            <a:ext uri="{FF2B5EF4-FFF2-40B4-BE49-F238E27FC236}">
              <a16:creationId xmlns:a16="http://schemas.microsoft.com/office/drawing/2014/main" id="{E1808DF5-C257-49F7-A03A-79DFE31D542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27" name="Text Box 453">
          <a:extLst>
            <a:ext uri="{FF2B5EF4-FFF2-40B4-BE49-F238E27FC236}">
              <a16:creationId xmlns:a16="http://schemas.microsoft.com/office/drawing/2014/main" id="{B92FE7E0-7355-4F78-962F-06C602DA704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28" name="Text Box 453">
          <a:extLst>
            <a:ext uri="{FF2B5EF4-FFF2-40B4-BE49-F238E27FC236}">
              <a16:creationId xmlns:a16="http://schemas.microsoft.com/office/drawing/2014/main" id="{D0B524CB-A401-4AA6-859C-9EC381F8B0A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29" name="Text Box 453">
          <a:extLst>
            <a:ext uri="{FF2B5EF4-FFF2-40B4-BE49-F238E27FC236}">
              <a16:creationId xmlns:a16="http://schemas.microsoft.com/office/drawing/2014/main" id="{F9EC40E0-44C1-4AE5-9FBA-9670D33B6A15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30" name="Text Box 453">
          <a:extLst>
            <a:ext uri="{FF2B5EF4-FFF2-40B4-BE49-F238E27FC236}">
              <a16:creationId xmlns:a16="http://schemas.microsoft.com/office/drawing/2014/main" id="{CF8DA6C2-FBA3-405D-9730-4E1B10EB4E7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31" name="Text Box 453">
          <a:extLst>
            <a:ext uri="{FF2B5EF4-FFF2-40B4-BE49-F238E27FC236}">
              <a16:creationId xmlns:a16="http://schemas.microsoft.com/office/drawing/2014/main" id="{2429E09D-B176-46C1-958A-ECAAD69AF91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32" name="Text Box 453">
          <a:extLst>
            <a:ext uri="{FF2B5EF4-FFF2-40B4-BE49-F238E27FC236}">
              <a16:creationId xmlns:a16="http://schemas.microsoft.com/office/drawing/2014/main" id="{A35AFF2C-4D15-4F56-9F11-E6FEE4A0EF3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33" name="Text Box 453">
          <a:extLst>
            <a:ext uri="{FF2B5EF4-FFF2-40B4-BE49-F238E27FC236}">
              <a16:creationId xmlns:a16="http://schemas.microsoft.com/office/drawing/2014/main" id="{EB835811-3993-4230-9610-929B559CE3B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34" name="Text Box 453">
          <a:extLst>
            <a:ext uri="{FF2B5EF4-FFF2-40B4-BE49-F238E27FC236}">
              <a16:creationId xmlns:a16="http://schemas.microsoft.com/office/drawing/2014/main" id="{B30209C7-E51D-4805-996E-03ADD519D30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35" name="Text Box 453">
          <a:extLst>
            <a:ext uri="{FF2B5EF4-FFF2-40B4-BE49-F238E27FC236}">
              <a16:creationId xmlns:a16="http://schemas.microsoft.com/office/drawing/2014/main" id="{88913F4E-1C0D-41B8-BB20-D3C87028447B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36" name="Text Box 453">
          <a:extLst>
            <a:ext uri="{FF2B5EF4-FFF2-40B4-BE49-F238E27FC236}">
              <a16:creationId xmlns:a16="http://schemas.microsoft.com/office/drawing/2014/main" id="{5EACD3F8-06A6-432F-9E3E-D75C498F16E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37" name="Text Box 453">
          <a:extLst>
            <a:ext uri="{FF2B5EF4-FFF2-40B4-BE49-F238E27FC236}">
              <a16:creationId xmlns:a16="http://schemas.microsoft.com/office/drawing/2014/main" id="{BB69D13B-DE4E-4F5F-906A-417AAD6CC11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38" name="Text Box 453">
          <a:extLst>
            <a:ext uri="{FF2B5EF4-FFF2-40B4-BE49-F238E27FC236}">
              <a16:creationId xmlns:a16="http://schemas.microsoft.com/office/drawing/2014/main" id="{E3FC1A90-C887-45E9-B8BB-40CDF160E21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139" name="Text Box 453">
          <a:extLst>
            <a:ext uri="{FF2B5EF4-FFF2-40B4-BE49-F238E27FC236}">
              <a16:creationId xmlns:a16="http://schemas.microsoft.com/office/drawing/2014/main" id="{7C1AD4FA-D8E6-4D28-8F07-7CA029784CF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40" name="Text Box 453">
          <a:extLst>
            <a:ext uri="{FF2B5EF4-FFF2-40B4-BE49-F238E27FC236}">
              <a16:creationId xmlns:a16="http://schemas.microsoft.com/office/drawing/2014/main" id="{F6228CE6-AEF2-4831-BDAC-8020FAC31A8D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41" name="Text Box 453">
          <a:extLst>
            <a:ext uri="{FF2B5EF4-FFF2-40B4-BE49-F238E27FC236}">
              <a16:creationId xmlns:a16="http://schemas.microsoft.com/office/drawing/2014/main" id="{794BA84A-D69B-414A-80B8-D9281911D58F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42" name="Text Box 453">
          <a:extLst>
            <a:ext uri="{FF2B5EF4-FFF2-40B4-BE49-F238E27FC236}">
              <a16:creationId xmlns:a16="http://schemas.microsoft.com/office/drawing/2014/main" id="{5B95A16C-E6E7-4268-BD56-975599A2BFE8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43" name="Text Box 453">
          <a:extLst>
            <a:ext uri="{FF2B5EF4-FFF2-40B4-BE49-F238E27FC236}">
              <a16:creationId xmlns:a16="http://schemas.microsoft.com/office/drawing/2014/main" id="{8B482844-3829-41A0-A6B3-AEAFA2FB2D7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44" name="Text Box 453">
          <a:extLst>
            <a:ext uri="{FF2B5EF4-FFF2-40B4-BE49-F238E27FC236}">
              <a16:creationId xmlns:a16="http://schemas.microsoft.com/office/drawing/2014/main" id="{B10813A5-BEFB-4983-939A-F071B3258BD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45" name="Text Box 453">
          <a:extLst>
            <a:ext uri="{FF2B5EF4-FFF2-40B4-BE49-F238E27FC236}">
              <a16:creationId xmlns:a16="http://schemas.microsoft.com/office/drawing/2014/main" id="{4BA296E9-A9C3-4A71-83E1-E5D3E2E7AC8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46" name="Text Box 453">
          <a:extLst>
            <a:ext uri="{FF2B5EF4-FFF2-40B4-BE49-F238E27FC236}">
              <a16:creationId xmlns:a16="http://schemas.microsoft.com/office/drawing/2014/main" id="{14D4F3B4-D773-4229-9C69-A6BE5D92D43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47" name="Text Box 453">
          <a:extLst>
            <a:ext uri="{FF2B5EF4-FFF2-40B4-BE49-F238E27FC236}">
              <a16:creationId xmlns:a16="http://schemas.microsoft.com/office/drawing/2014/main" id="{78B4A152-AD17-4EE6-9073-372E8B82BF8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48" name="Text Box 453">
          <a:extLst>
            <a:ext uri="{FF2B5EF4-FFF2-40B4-BE49-F238E27FC236}">
              <a16:creationId xmlns:a16="http://schemas.microsoft.com/office/drawing/2014/main" id="{3023B2F8-CA01-4AA0-992C-C84235259764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49" name="Text Box 453">
          <a:extLst>
            <a:ext uri="{FF2B5EF4-FFF2-40B4-BE49-F238E27FC236}">
              <a16:creationId xmlns:a16="http://schemas.microsoft.com/office/drawing/2014/main" id="{EDBE1945-3786-4A9E-B8B2-CF32A247FD49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50" name="Text Box 453">
          <a:extLst>
            <a:ext uri="{FF2B5EF4-FFF2-40B4-BE49-F238E27FC236}">
              <a16:creationId xmlns:a16="http://schemas.microsoft.com/office/drawing/2014/main" id="{3F2459B2-F9CF-4825-9F3E-A9AEC8E45E3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51" name="Text Box 453">
          <a:extLst>
            <a:ext uri="{FF2B5EF4-FFF2-40B4-BE49-F238E27FC236}">
              <a16:creationId xmlns:a16="http://schemas.microsoft.com/office/drawing/2014/main" id="{955E81D9-FCF0-4228-99C4-62E0DC1EB97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52" name="Text Box 453">
          <a:extLst>
            <a:ext uri="{FF2B5EF4-FFF2-40B4-BE49-F238E27FC236}">
              <a16:creationId xmlns:a16="http://schemas.microsoft.com/office/drawing/2014/main" id="{79366048-CB98-4ED3-B773-C9F8860930F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53" name="Text Box 453">
          <a:extLst>
            <a:ext uri="{FF2B5EF4-FFF2-40B4-BE49-F238E27FC236}">
              <a16:creationId xmlns:a16="http://schemas.microsoft.com/office/drawing/2014/main" id="{DBC36933-1372-4D2E-8EE2-FEF57D38DD4C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154" name="Text Box 453">
          <a:extLst>
            <a:ext uri="{FF2B5EF4-FFF2-40B4-BE49-F238E27FC236}">
              <a16:creationId xmlns:a16="http://schemas.microsoft.com/office/drawing/2014/main" id="{4D952DDA-7B63-4203-9085-DD273B978655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55" name="Text Box 453">
          <a:extLst>
            <a:ext uri="{FF2B5EF4-FFF2-40B4-BE49-F238E27FC236}">
              <a16:creationId xmlns:a16="http://schemas.microsoft.com/office/drawing/2014/main" id="{058EAC72-B3B2-42EA-8A5E-47C237ED9900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56" name="Text Box 453">
          <a:extLst>
            <a:ext uri="{FF2B5EF4-FFF2-40B4-BE49-F238E27FC236}">
              <a16:creationId xmlns:a16="http://schemas.microsoft.com/office/drawing/2014/main" id="{F17EDE45-E892-4334-A7B9-BA9041E9CE8B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57" name="Text Box 453">
          <a:extLst>
            <a:ext uri="{FF2B5EF4-FFF2-40B4-BE49-F238E27FC236}">
              <a16:creationId xmlns:a16="http://schemas.microsoft.com/office/drawing/2014/main" id="{EDB0ACB5-66A5-4AC6-946C-178690341100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58" name="Text Box 453">
          <a:extLst>
            <a:ext uri="{FF2B5EF4-FFF2-40B4-BE49-F238E27FC236}">
              <a16:creationId xmlns:a16="http://schemas.microsoft.com/office/drawing/2014/main" id="{AFB47727-7D64-404F-AD3C-1910FBEB6A1A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59" name="Text Box 453">
          <a:extLst>
            <a:ext uri="{FF2B5EF4-FFF2-40B4-BE49-F238E27FC236}">
              <a16:creationId xmlns:a16="http://schemas.microsoft.com/office/drawing/2014/main" id="{47D9C020-052C-4525-AB42-397C21E2FD67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60" name="Text Box 453">
          <a:extLst>
            <a:ext uri="{FF2B5EF4-FFF2-40B4-BE49-F238E27FC236}">
              <a16:creationId xmlns:a16="http://schemas.microsoft.com/office/drawing/2014/main" id="{7649FCEB-2DFA-42B0-A91D-7609A52B265D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61" name="Text Box 453">
          <a:extLst>
            <a:ext uri="{FF2B5EF4-FFF2-40B4-BE49-F238E27FC236}">
              <a16:creationId xmlns:a16="http://schemas.microsoft.com/office/drawing/2014/main" id="{9D5BD7DF-550C-47E4-A333-EDB6ED40D692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62" name="Text Box 453">
          <a:extLst>
            <a:ext uri="{FF2B5EF4-FFF2-40B4-BE49-F238E27FC236}">
              <a16:creationId xmlns:a16="http://schemas.microsoft.com/office/drawing/2014/main" id="{BB60D46F-5C46-495D-8E6D-49137F922893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63" name="Text Box 453">
          <a:extLst>
            <a:ext uri="{FF2B5EF4-FFF2-40B4-BE49-F238E27FC236}">
              <a16:creationId xmlns:a16="http://schemas.microsoft.com/office/drawing/2014/main" id="{51319B14-2BD7-4537-B0EC-6692E7E72475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64" name="Text Box 453">
          <a:extLst>
            <a:ext uri="{FF2B5EF4-FFF2-40B4-BE49-F238E27FC236}">
              <a16:creationId xmlns:a16="http://schemas.microsoft.com/office/drawing/2014/main" id="{7D7DA04A-2875-4985-84E4-A5E72237BFC5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65" name="Text Box 453">
          <a:extLst>
            <a:ext uri="{FF2B5EF4-FFF2-40B4-BE49-F238E27FC236}">
              <a16:creationId xmlns:a16="http://schemas.microsoft.com/office/drawing/2014/main" id="{55F16AF3-75FB-4034-B58F-37761D35D486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66" name="Text Box 453">
          <a:extLst>
            <a:ext uri="{FF2B5EF4-FFF2-40B4-BE49-F238E27FC236}">
              <a16:creationId xmlns:a16="http://schemas.microsoft.com/office/drawing/2014/main" id="{AA5F7E34-F007-4C7A-9E73-B2C5397E9BAF}"/>
            </a:ext>
          </a:extLst>
        </xdr:cNvPr>
        <xdr:cNvSpPr txBox="1">
          <a:spLocks noChangeArrowheads="1"/>
        </xdr:cNvSpPr>
      </xdr:nvSpPr>
      <xdr:spPr bwMode="auto">
        <a:xfrm>
          <a:off x="744855" y="220133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167" name="Text Box 453">
          <a:extLst>
            <a:ext uri="{FF2B5EF4-FFF2-40B4-BE49-F238E27FC236}">
              <a16:creationId xmlns:a16="http://schemas.microsoft.com/office/drawing/2014/main" id="{EBE2363D-9F5A-4AEA-ADCB-7286E74B3850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68" name="Text Box 453">
          <a:extLst>
            <a:ext uri="{FF2B5EF4-FFF2-40B4-BE49-F238E27FC236}">
              <a16:creationId xmlns:a16="http://schemas.microsoft.com/office/drawing/2014/main" id="{025CC93E-5471-472B-9539-D75AF1F05ED1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69" name="Text Box 453">
          <a:extLst>
            <a:ext uri="{FF2B5EF4-FFF2-40B4-BE49-F238E27FC236}">
              <a16:creationId xmlns:a16="http://schemas.microsoft.com/office/drawing/2014/main" id="{3536F1FC-ADA4-4144-B30A-74612B4FBF23}"/>
            </a:ext>
          </a:extLst>
        </xdr:cNvPr>
        <xdr:cNvSpPr txBox="1">
          <a:spLocks noChangeArrowheads="1"/>
        </xdr:cNvSpPr>
      </xdr:nvSpPr>
      <xdr:spPr bwMode="auto">
        <a:xfrm>
          <a:off x="744855" y="222038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70" name="Text Box 453">
          <a:extLst>
            <a:ext uri="{FF2B5EF4-FFF2-40B4-BE49-F238E27FC236}">
              <a16:creationId xmlns:a16="http://schemas.microsoft.com/office/drawing/2014/main" id="{ADFEC8D2-6FB5-4701-8419-B0DB71F6833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71" name="Text Box 453">
          <a:extLst>
            <a:ext uri="{FF2B5EF4-FFF2-40B4-BE49-F238E27FC236}">
              <a16:creationId xmlns:a16="http://schemas.microsoft.com/office/drawing/2014/main" id="{AA472B39-1F9D-49EF-8688-F287BA7E26A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72" name="Text Box 453">
          <a:extLst>
            <a:ext uri="{FF2B5EF4-FFF2-40B4-BE49-F238E27FC236}">
              <a16:creationId xmlns:a16="http://schemas.microsoft.com/office/drawing/2014/main" id="{DF59CA68-5745-4FF4-BD5D-E3B47C3039A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73" name="Text Box 453">
          <a:extLst>
            <a:ext uri="{FF2B5EF4-FFF2-40B4-BE49-F238E27FC236}">
              <a16:creationId xmlns:a16="http://schemas.microsoft.com/office/drawing/2014/main" id="{AE234DF4-08B9-4284-829B-384D1074551A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74" name="Text Box 453">
          <a:extLst>
            <a:ext uri="{FF2B5EF4-FFF2-40B4-BE49-F238E27FC236}">
              <a16:creationId xmlns:a16="http://schemas.microsoft.com/office/drawing/2014/main" id="{4199B76F-A774-4D4C-9A38-CF184D8B6555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75" name="Text Box 453">
          <a:extLst>
            <a:ext uri="{FF2B5EF4-FFF2-40B4-BE49-F238E27FC236}">
              <a16:creationId xmlns:a16="http://schemas.microsoft.com/office/drawing/2014/main" id="{400E344D-BA86-4E1E-A43A-8023361BCD6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76" name="Text Box 453">
          <a:extLst>
            <a:ext uri="{FF2B5EF4-FFF2-40B4-BE49-F238E27FC236}">
              <a16:creationId xmlns:a16="http://schemas.microsoft.com/office/drawing/2014/main" id="{6457CF87-275E-43F6-8A49-F8731A1D0C5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77" name="Text Box 453">
          <a:extLst>
            <a:ext uri="{FF2B5EF4-FFF2-40B4-BE49-F238E27FC236}">
              <a16:creationId xmlns:a16="http://schemas.microsoft.com/office/drawing/2014/main" id="{BF1DFBD2-9A00-45B4-8387-5A546EB5C7A7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78" name="Text Box 453">
          <a:extLst>
            <a:ext uri="{FF2B5EF4-FFF2-40B4-BE49-F238E27FC236}">
              <a16:creationId xmlns:a16="http://schemas.microsoft.com/office/drawing/2014/main" id="{F5078D85-B836-4F21-A440-EED0B37C6C9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79" name="Text Box 453">
          <a:extLst>
            <a:ext uri="{FF2B5EF4-FFF2-40B4-BE49-F238E27FC236}">
              <a16:creationId xmlns:a16="http://schemas.microsoft.com/office/drawing/2014/main" id="{16E702CF-0BFB-440E-B6E3-4BB556DC323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80" name="Text Box 453">
          <a:extLst>
            <a:ext uri="{FF2B5EF4-FFF2-40B4-BE49-F238E27FC236}">
              <a16:creationId xmlns:a16="http://schemas.microsoft.com/office/drawing/2014/main" id="{CBA94004-7EBE-473A-BC35-428A62AED11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81" name="Text Box 453">
          <a:extLst>
            <a:ext uri="{FF2B5EF4-FFF2-40B4-BE49-F238E27FC236}">
              <a16:creationId xmlns:a16="http://schemas.microsoft.com/office/drawing/2014/main" id="{CFF5033F-6FCC-47BF-A418-788A461AEE8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82" name="Text Box 453">
          <a:extLst>
            <a:ext uri="{FF2B5EF4-FFF2-40B4-BE49-F238E27FC236}">
              <a16:creationId xmlns:a16="http://schemas.microsoft.com/office/drawing/2014/main" id="{F912F2C0-EF3A-480D-A380-247E4C27FE8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83" name="Text Box 453">
          <a:extLst>
            <a:ext uri="{FF2B5EF4-FFF2-40B4-BE49-F238E27FC236}">
              <a16:creationId xmlns:a16="http://schemas.microsoft.com/office/drawing/2014/main" id="{1B1EB211-F1FA-4D49-9087-FE69BD684D6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84" name="Text Box 453">
          <a:extLst>
            <a:ext uri="{FF2B5EF4-FFF2-40B4-BE49-F238E27FC236}">
              <a16:creationId xmlns:a16="http://schemas.microsoft.com/office/drawing/2014/main" id="{BE6D977C-BDA2-4E91-9968-4AF79DB87A0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85" name="Text Box 453">
          <a:extLst>
            <a:ext uri="{FF2B5EF4-FFF2-40B4-BE49-F238E27FC236}">
              <a16:creationId xmlns:a16="http://schemas.microsoft.com/office/drawing/2014/main" id="{B973CB79-6D0E-49A9-9E97-F5E81AD18CB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186" name="Text Box 453">
          <a:extLst>
            <a:ext uri="{FF2B5EF4-FFF2-40B4-BE49-F238E27FC236}">
              <a16:creationId xmlns:a16="http://schemas.microsoft.com/office/drawing/2014/main" id="{15AF684B-C016-4BF2-808D-11D5B204FF14}"/>
            </a:ext>
          </a:extLst>
        </xdr:cNvPr>
        <xdr:cNvSpPr txBox="1">
          <a:spLocks noChangeArrowheads="1"/>
        </xdr:cNvSpPr>
      </xdr:nvSpPr>
      <xdr:spPr bwMode="auto">
        <a:xfrm>
          <a:off x="744855" y="235796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187" name="Text Box 453">
          <a:extLst>
            <a:ext uri="{FF2B5EF4-FFF2-40B4-BE49-F238E27FC236}">
              <a16:creationId xmlns:a16="http://schemas.microsoft.com/office/drawing/2014/main" id="{04A36470-C8DE-483A-BA42-C9D2E325973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88" name="Text Box 453">
          <a:extLst>
            <a:ext uri="{FF2B5EF4-FFF2-40B4-BE49-F238E27FC236}">
              <a16:creationId xmlns:a16="http://schemas.microsoft.com/office/drawing/2014/main" id="{62FE7AD0-55A6-47FA-B695-09CD38AC4A9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89" name="Text Box 453">
          <a:extLst>
            <a:ext uri="{FF2B5EF4-FFF2-40B4-BE49-F238E27FC236}">
              <a16:creationId xmlns:a16="http://schemas.microsoft.com/office/drawing/2014/main" id="{899FFB14-2BA6-402C-B787-2269F4F713A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90" name="Text Box 453">
          <a:extLst>
            <a:ext uri="{FF2B5EF4-FFF2-40B4-BE49-F238E27FC236}">
              <a16:creationId xmlns:a16="http://schemas.microsoft.com/office/drawing/2014/main" id="{2438391C-07AF-4F75-A785-D66AFF06B3AE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91" name="Text Box 453">
          <a:extLst>
            <a:ext uri="{FF2B5EF4-FFF2-40B4-BE49-F238E27FC236}">
              <a16:creationId xmlns:a16="http://schemas.microsoft.com/office/drawing/2014/main" id="{EE0CFBB1-48A3-485A-B2A2-DCFF3558875F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92" name="Text Box 453">
          <a:extLst>
            <a:ext uri="{FF2B5EF4-FFF2-40B4-BE49-F238E27FC236}">
              <a16:creationId xmlns:a16="http://schemas.microsoft.com/office/drawing/2014/main" id="{1AD3907B-4F2B-4090-B8B6-DEFAD480265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93" name="Text Box 453">
          <a:extLst>
            <a:ext uri="{FF2B5EF4-FFF2-40B4-BE49-F238E27FC236}">
              <a16:creationId xmlns:a16="http://schemas.microsoft.com/office/drawing/2014/main" id="{D711827A-C849-47DF-8F40-B34BFAFECE9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94" name="Text Box 453">
          <a:extLst>
            <a:ext uri="{FF2B5EF4-FFF2-40B4-BE49-F238E27FC236}">
              <a16:creationId xmlns:a16="http://schemas.microsoft.com/office/drawing/2014/main" id="{C48C513B-6C54-4138-9074-97B65E538AEF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95" name="Text Box 453">
          <a:extLst>
            <a:ext uri="{FF2B5EF4-FFF2-40B4-BE49-F238E27FC236}">
              <a16:creationId xmlns:a16="http://schemas.microsoft.com/office/drawing/2014/main" id="{7BAFDD53-B1D5-48E5-9E79-D47E817D78B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96" name="Text Box 453">
          <a:extLst>
            <a:ext uri="{FF2B5EF4-FFF2-40B4-BE49-F238E27FC236}">
              <a16:creationId xmlns:a16="http://schemas.microsoft.com/office/drawing/2014/main" id="{3A6884D7-741B-4A90-B183-D83DAACBD2B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97" name="Text Box 453">
          <a:extLst>
            <a:ext uri="{FF2B5EF4-FFF2-40B4-BE49-F238E27FC236}">
              <a16:creationId xmlns:a16="http://schemas.microsoft.com/office/drawing/2014/main" id="{EF9B0D86-9AFA-4529-B44B-9FC488E37EF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98" name="Text Box 453">
          <a:extLst>
            <a:ext uri="{FF2B5EF4-FFF2-40B4-BE49-F238E27FC236}">
              <a16:creationId xmlns:a16="http://schemas.microsoft.com/office/drawing/2014/main" id="{3EB718C3-C9CF-4F38-B91A-3BF3BCD72EE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199" name="Text Box 453">
          <a:extLst>
            <a:ext uri="{FF2B5EF4-FFF2-40B4-BE49-F238E27FC236}">
              <a16:creationId xmlns:a16="http://schemas.microsoft.com/office/drawing/2014/main" id="{C1ED5DB7-99D9-45E7-8F14-6D4CDCB3114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00" name="Text Box 453">
          <a:extLst>
            <a:ext uri="{FF2B5EF4-FFF2-40B4-BE49-F238E27FC236}">
              <a16:creationId xmlns:a16="http://schemas.microsoft.com/office/drawing/2014/main" id="{E89FA984-6485-4928-BE5A-A51B98746F29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01" name="Text Box 453">
          <a:extLst>
            <a:ext uri="{FF2B5EF4-FFF2-40B4-BE49-F238E27FC236}">
              <a16:creationId xmlns:a16="http://schemas.microsoft.com/office/drawing/2014/main" id="{E51CCA82-8E14-48E1-81C7-A3125157EA8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02" name="Text Box 453">
          <a:extLst>
            <a:ext uri="{FF2B5EF4-FFF2-40B4-BE49-F238E27FC236}">
              <a16:creationId xmlns:a16="http://schemas.microsoft.com/office/drawing/2014/main" id="{BB5A6BBE-A5B7-468F-9AA3-97D1E6994EC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03" name="Text Box 453">
          <a:extLst>
            <a:ext uri="{FF2B5EF4-FFF2-40B4-BE49-F238E27FC236}">
              <a16:creationId xmlns:a16="http://schemas.microsoft.com/office/drawing/2014/main" id="{C8AEE0E8-46CE-4B0A-95E6-1B2B796AAB8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204" name="Text Box 453">
          <a:extLst>
            <a:ext uri="{FF2B5EF4-FFF2-40B4-BE49-F238E27FC236}">
              <a16:creationId xmlns:a16="http://schemas.microsoft.com/office/drawing/2014/main" id="{8BB7550C-D8A2-4C7D-A6A9-9A8DEE51F1DA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05" name="Text Box 453">
          <a:extLst>
            <a:ext uri="{FF2B5EF4-FFF2-40B4-BE49-F238E27FC236}">
              <a16:creationId xmlns:a16="http://schemas.microsoft.com/office/drawing/2014/main" id="{8B8574DB-07C2-4F4A-ABA9-BEE926CC05E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06" name="Text Box 453">
          <a:extLst>
            <a:ext uri="{FF2B5EF4-FFF2-40B4-BE49-F238E27FC236}">
              <a16:creationId xmlns:a16="http://schemas.microsoft.com/office/drawing/2014/main" id="{08E500A1-5750-4806-A811-E0689FB805D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07" name="Text Box 453">
          <a:extLst>
            <a:ext uri="{FF2B5EF4-FFF2-40B4-BE49-F238E27FC236}">
              <a16:creationId xmlns:a16="http://schemas.microsoft.com/office/drawing/2014/main" id="{79C5680D-F70C-4D04-8095-498B4A0E048B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08" name="Text Box 453">
          <a:extLst>
            <a:ext uri="{FF2B5EF4-FFF2-40B4-BE49-F238E27FC236}">
              <a16:creationId xmlns:a16="http://schemas.microsoft.com/office/drawing/2014/main" id="{D7A22938-1933-472D-B892-9BA2506D42E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09" name="Text Box 453">
          <a:extLst>
            <a:ext uri="{FF2B5EF4-FFF2-40B4-BE49-F238E27FC236}">
              <a16:creationId xmlns:a16="http://schemas.microsoft.com/office/drawing/2014/main" id="{8E978ED9-B62A-4327-B02D-FA5D1B376EA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10" name="Text Box 453">
          <a:extLst>
            <a:ext uri="{FF2B5EF4-FFF2-40B4-BE49-F238E27FC236}">
              <a16:creationId xmlns:a16="http://schemas.microsoft.com/office/drawing/2014/main" id="{9DD92A9A-40BF-46C2-9848-3F177A9BF43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11" name="Text Box 453">
          <a:extLst>
            <a:ext uri="{FF2B5EF4-FFF2-40B4-BE49-F238E27FC236}">
              <a16:creationId xmlns:a16="http://schemas.microsoft.com/office/drawing/2014/main" id="{EB1954A8-7C12-4561-B8D4-51442A01820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12" name="Text Box 453">
          <a:extLst>
            <a:ext uri="{FF2B5EF4-FFF2-40B4-BE49-F238E27FC236}">
              <a16:creationId xmlns:a16="http://schemas.microsoft.com/office/drawing/2014/main" id="{6164E414-F715-41C0-BB24-B263B23EE28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13" name="Text Box 453">
          <a:extLst>
            <a:ext uri="{FF2B5EF4-FFF2-40B4-BE49-F238E27FC236}">
              <a16:creationId xmlns:a16="http://schemas.microsoft.com/office/drawing/2014/main" id="{A1B4A963-3954-432A-B003-E17883703C52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14" name="Text Box 453">
          <a:extLst>
            <a:ext uri="{FF2B5EF4-FFF2-40B4-BE49-F238E27FC236}">
              <a16:creationId xmlns:a16="http://schemas.microsoft.com/office/drawing/2014/main" id="{EBCBE460-372D-4787-9DC4-6F3A9F7A345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15" name="Text Box 453">
          <a:extLst>
            <a:ext uri="{FF2B5EF4-FFF2-40B4-BE49-F238E27FC236}">
              <a16:creationId xmlns:a16="http://schemas.microsoft.com/office/drawing/2014/main" id="{03B6391A-CC98-4F34-AB08-692D5D9B056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16" name="Text Box 453">
          <a:extLst>
            <a:ext uri="{FF2B5EF4-FFF2-40B4-BE49-F238E27FC236}">
              <a16:creationId xmlns:a16="http://schemas.microsoft.com/office/drawing/2014/main" id="{D5322D43-4ED0-407A-A45B-05167C80316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217" name="Text Box 453">
          <a:extLst>
            <a:ext uri="{FF2B5EF4-FFF2-40B4-BE49-F238E27FC236}">
              <a16:creationId xmlns:a16="http://schemas.microsoft.com/office/drawing/2014/main" id="{FFFC3A31-1A22-4924-92C9-0687733BF75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18" name="Text Box 453">
          <a:extLst>
            <a:ext uri="{FF2B5EF4-FFF2-40B4-BE49-F238E27FC236}">
              <a16:creationId xmlns:a16="http://schemas.microsoft.com/office/drawing/2014/main" id="{ABCC3B41-9915-4363-A63D-6A53DEA7A0F0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19" name="Text Box 453">
          <a:extLst>
            <a:ext uri="{FF2B5EF4-FFF2-40B4-BE49-F238E27FC236}">
              <a16:creationId xmlns:a16="http://schemas.microsoft.com/office/drawing/2014/main" id="{C44B1A33-1942-4D71-97C4-1FE10D4C7F50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20" name="Text Box 453">
          <a:extLst>
            <a:ext uri="{FF2B5EF4-FFF2-40B4-BE49-F238E27FC236}">
              <a16:creationId xmlns:a16="http://schemas.microsoft.com/office/drawing/2014/main" id="{EB934FB8-B012-4279-81BC-B3ABCFD210A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21" name="Text Box 453">
          <a:extLst>
            <a:ext uri="{FF2B5EF4-FFF2-40B4-BE49-F238E27FC236}">
              <a16:creationId xmlns:a16="http://schemas.microsoft.com/office/drawing/2014/main" id="{371E334A-8A97-4AC4-9D32-29485C76C1B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22" name="Text Box 453">
          <a:extLst>
            <a:ext uri="{FF2B5EF4-FFF2-40B4-BE49-F238E27FC236}">
              <a16:creationId xmlns:a16="http://schemas.microsoft.com/office/drawing/2014/main" id="{F18D40E7-BF2D-4260-B649-E8988978C61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23" name="Text Box 453">
          <a:extLst>
            <a:ext uri="{FF2B5EF4-FFF2-40B4-BE49-F238E27FC236}">
              <a16:creationId xmlns:a16="http://schemas.microsoft.com/office/drawing/2014/main" id="{E44CF5E0-C8C7-4CDF-9B11-CD3CDD2DB01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24" name="Text Box 453">
          <a:extLst>
            <a:ext uri="{FF2B5EF4-FFF2-40B4-BE49-F238E27FC236}">
              <a16:creationId xmlns:a16="http://schemas.microsoft.com/office/drawing/2014/main" id="{FB977228-5EE1-4D04-BD60-D69479C0CDE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25" name="Text Box 453">
          <a:extLst>
            <a:ext uri="{FF2B5EF4-FFF2-40B4-BE49-F238E27FC236}">
              <a16:creationId xmlns:a16="http://schemas.microsoft.com/office/drawing/2014/main" id="{96555E0B-90C0-47CE-B6C6-BAD17132591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26" name="Text Box 453">
          <a:extLst>
            <a:ext uri="{FF2B5EF4-FFF2-40B4-BE49-F238E27FC236}">
              <a16:creationId xmlns:a16="http://schemas.microsoft.com/office/drawing/2014/main" id="{BE425C89-4C63-45D1-8491-B4B127FF81B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27" name="Text Box 453">
          <a:extLst>
            <a:ext uri="{FF2B5EF4-FFF2-40B4-BE49-F238E27FC236}">
              <a16:creationId xmlns:a16="http://schemas.microsoft.com/office/drawing/2014/main" id="{340FC76D-A23F-4AC8-BDF7-C39F2CF7241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28" name="Text Box 453">
          <a:extLst>
            <a:ext uri="{FF2B5EF4-FFF2-40B4-BE49-F238E27FC236}">
              <a16:creationId xmlns:a16="http://schemas.microsoft.com/office/drawing/2014/main" id="{9859E6F8-5329-48BF-AB3E-8106800AA14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29" name="Text Box 453">
          <a:extLst>
            <a:ext uri="{FF2B5EF4-FFF2-40B4-BE49-F238E27FC236}">
              <a16:creationId xmlns:a16="http://schemas.microsoft.com/office/drawing/2014/main" id="{6981DE38-B9BA-407F-9780-17F0E78B4E5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30" name="Text Box 453">
          <a:extLst>
            <a:ext uri="{FF2B5EF4-FFF2-40B4-BE49-F238E27FC236}">
              <a16:creationId xmlns:a16="http://schemas.microsoft.com/office/drawing/2014/main" id="{510D6B43-4FA0-429A-9C07-E446C27299A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31" name="Text Box 453">
          <a:extLst>
            <a:ext uri="{FF2B5EF4-FFF2-40B4-BE49-F238E27FC236}">
              <a16:creationId xmlns:a16="http://schemas.microsoft.com/office/drawing/2014/main" id="{3E51C9C1-2277-466C-BCA1-A39209EF4A8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232" name="Text Box 453">
          <a:extLst>
            <a:ext uri="{FF2B5EF4-FFF2-40B4-BE49-F238E27FC236}">
              <a16:creationId xmlns:a16="http://schemas.microsoft.com/office/drawing/2014/main" id="{C20765FD-C359-427A-BB85-D4EC0609A652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33" name="Text Box 453">
          <a:extLst>
            <a:ext uri="{FF2B5EF4-FFF2-40B4-BE49-F238E27FC236}">
              <a16:creationId xmlns:a16="http://schemas.microsoft.com/office/drawing/2014/main" id="{024A5758-8D12-414F-8FB8-29DBD03C55D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34" name="Text Box 453">
          <a:extLst>
            <a:ext uri="{FF2B5EF4-FFF2-40B4-BE49-F238E27FC236}">
              <a16:creationId xmlns:a16="http://schemas.microsoft.com/office/drawing/2014/main" id="{0A66E239-6463-4DB8-9B5F-437D5ED386F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35" name="Text Box 453">
          <a:extLst>
            <a:ext uri="{FF2B5EF4-FFF2-40B4-BE49-F238E27FC236}">
              <a16:creationId xmlns:a16="http://schemas.microsoft.com/office/drawing/2014/main" id="{8A86D8CC-DBB6-4BBE-977A-0BBDE3ADD7AB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36" name="Text Box 453">
          <a:extLst>
            <a:ext uri="{FF2B5EF4-FFF2-40B4-BE49-F238E27FC236}">
              <a16:creationId xmlns:a16="http://schemas.microsoft.com/office/drawing/2014/main" id="{BC585CC2-C1FD-415A-803F-083B60F6890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37" name="Text Box 453">
          <a:extLst>
            <a:ext uri="{FF2B5EF4-FFF2-40B4-BE49-F238E27FC236}">
              <a16:creationId xmlns:a16="http://schemas.microsoft.com/office/drawing/2014/main" id="{4C6AC266-A070-44AB-8FBB-CB151743038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38" name="Text Box 453">
          <a:extLst>
            <a:ext uri="{FF2B5EF4-FFF2-40B4-BE49-F238E27FC236}">
              <a16:creationId xmlns:a16="http://schemas.microsoft.com/office/drawing/2014/main" id="{5B239225-1E3C-404D-8EF1-7ECC8E84B63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39" name="Text Box 453">
          <a:extLst>
            <a:ext uri="{FF2B5EF4-FFF2-40B4-BE49-F238E27FC236}">
              <a16:creationId xmlns:a16="http://schemas.microsoft.com/office/drawing/2014/main" id="{FBFE6958-0894-4B22-AC66-BC6095BEEEF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40" name="Text Box 453">
          <a:extLst>
            <a:ext uri="{FF2B5EF4-FFF2-40B4-BE49-F238E27FC236}">
              <a16:creationId xmlns:a16="http://schemas.microsoft.com/office/drawing/2014/main" id="{ECFD50CE-0313-4A41-84F2-CDF8C557027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41" name="Text Box 453">
          <a:extLst>
            <a:ext uri="{FF2B5EF4-FFF2-40B4-BE49-F238E27FC236}">
              <a16:creationId xmlns:a16="http://schemas.microsoft.com/office/drawing/2014/main" id="{7187D164-FF61-49F8-9CD5-BB24CBFBF03F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42" name="Text Box 453">
          <a:extLst>
            <a:ext uri="{FF2B5EF4-FFF2-40B4-BE49-F238E27FC236}">
              <a16:creationId xmlns:a16="http://schemas.microsoft.com/office/drawing/2014/main" id="{D92681E3-3B5D-4DF7-8CEC-E7ED633647F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43" name="Text Box 453">
          <a:extLst>
            <a:ext uri="{FF2B5EF4-FFF2-40B4-BE49-F238E27FC236}">
              <a16:creationId xmlns:a16="http://schemas.microsoft.com/office/drawing/2014/main" id="{85CEDB92-4708-4AA6-96ED-580DD44DBC5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44" name="Text Box 453">
          <a:extLst>
            <a:ext uri="{FF2B5EF4-FFF2-40B4-BE49-F238E27FC236}">
              <a16:creationId xmlns:a16="http://schemas.microsoft.com/office/drawing/2014/main" id="{5FA78CB2-E4DE-4AB7-A680-9562D25628F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245" name="Text Box 453">
          <a:extLst>
            <a:ext uri="{FF2B5EF4-FFF2-40B4-BE49-F238E27FC236}">
              <a16:creationId xmlns:a16="http://schemas.microsoft.com/office/drawing/2014/main" id="{0E3A96C0-828B-4F42-BB34-34BCFE11D085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46" name="Text Box 453">
          <a:extLst>
            <a:ext uri="{FF2B5EF4-FFF2-40B4-BE49-F238E27FC236}">
              <a16:creationId xmlns:a16="http://schemas.microsoft.com/office/drawing/2014/main" id="{7177EFFC-2396-4EA5-B082-77ACF0E2C542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47" name="Text Box 453">
          <a:extLst>
            <a:ext uri="{FF2B5EF4-FFF2-40B4-BE49-F238E27FC236}">
              <a16:creationId xmlns:a16="http://schemas.microsoft.com/office/drawing/2014/main" id="{991A38BE-02F4-4D49-9044-AB214E14D5BF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48" name="Text Box 453">
          <a:extLst>
            <a:ext uri="{FF2B5EF4-FFF2-40B4-BE49-F238E27FC236}">
              <a16:creationId xmlns:a16="http://schemas.microsoft.com/office/drawing/2014/main" id="{6984C22F-A00D-4A58-8DBF-7B5C4EB6E0E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49" name="Text Box 453">
          <a:extLst>
            <a:ext uri="{FF2B5EF4-FFF2-40B4-BE49-F238E27FC236}">
              <a16:creationId xmlns:a16="http://schemas.microsoft.com/office/drawing/2014/main" id="{96D10A41-A81B-4D59-99A9-033ABA07EF8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50" name="Text Box 453">
          <a:extLst>
            <a:ext uri="{FF2B5EF4-FFF2-40B4-BE49-F238E27FC236}">
              <a16:creationId xmlns:a16="http://schemas.microsoft.com/office/drawing/2014/main" id="{CF0A5443-2116-4025-A83C-071F2D1FDFA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51" name="Text Box 453">
          <a:extLst>
            <a:ext uri="{FF2B5EF4-FFF2-40B4-BE49-F238E27FC236}">
              <a16:creationId xmlns:a16="http://schemas.microsoft.com/office/drawing/2014/main" id="{6613D375-0681-4037-AC82-A8D595E81808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52" name="Text Box 453">
          <a:extLst>
            <a:ext uri="{FF2B5EF4-FFF2-40B4-BE49-F238E27FC236}">
              <a16:creationId xmlns:a16="http://schemas.microsoft.com/office/drawing/2014/main" id="{5549EEC8-63EC-4BC2-92C2-7FE360612BA4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53" name="Text Box 453">
          <a:extLst>
            <a:ext uri="{FF2B5EF4-FFF2-40B4-BE49-F238E27FC236}">
              <a16:creationId xmlns:a16="http://schemas.microsoft.com/office/drawing/2014/main" id="{5C15A958-BE8B-4F6D-9932-C30FA860D4F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54" name="Text Box 453">
          <a:extLst>
            <a:ext uri="{FF2B5EF4-FFF2-40B4-BE49-F238E27FC236}">
              <a16:creationId xmlns:a16="http://schemas.microsoft.com/office/drawing/2014/main" id="{7069328B-5D44-44AB-A712-7024F96811A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55" name="Text Box 453">
          <a:extLst>
            <a:ext uri="{FF2B5EF4-FFF2-40B4-BE49-F238E27FC236}">
              <a16:creationId xmlns:a16="http://schemas.microsoft.com/office/drawing/2014/main" id="{AB7FAB05-6106-4304-A17D-09E7B005DE05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56" name="Text Box 453">
          <a:extLst>
            <a:ext uri="{FF2B5EF4-FFF2-40B4-BE49-F238E27FC236}">
              <a16:creationId xmlns:a16="http://schemas.microsoft.com/office/drawing/2014/main" id="{84D747CB-0A51-4DD5-B00E-878CABF1A10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57" name="Text Box 453">
          <a:extLst>
            <a:ext uri="{FF2B5EF4-FFF2-40B4-BE49-F238E27FC236}">
              <a16:creationId xmlns:a16="http://schemas.microsoft.com/office/drawing/2014/main" id="{43E1198B-521B-455D-85F3-6121894C6A4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58" name="Text Box 453">
          <a:extLst>
            <a:ext uri="{FF2B5EF4-FFF2-40B4-BE49-F238E27FC236}">
              <a16:creationId xmlns:a16="http://schemas.microsoft.com/office/drawing/2014/main" id="{9D83A818-9420-486F-A170-D9B403FC5F3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59" name="Text Box 453">
          <a:extLst>
            <a:ext uri="{FF2B5EF4-FFF2-40B4-BE49-F238E27FC236}">
              <a16:creationId xmlns:a16="http://schemas.microsoft.com/office/drawing/2014/main" id="{3B48E760-EDE4-466C-BED0-16B8EA406AF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60" name="Text Box 453">
          <a:extLst>
            <a:ext uri="{FF2B5EF4-FFF2-40B4-BE49-F238E27FC236}">
              <a16:creationId xmlns:a16="http://schemas.microsoft.com/office/drawing/2014/main" id="{B8442C45-E352-4C02-9DFD-59B9A55DD63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61" name="Text Box 453">
          <a:extLst>
            <a:ext uri="{FF2B5EF4-FFF2-40B4-BE49-F238E27FC236}">
              <a16:creationId xmlns:a16="http://schemas.microsoft.com/office/drawing/2014/main" id="{AC393C77-4DD4-4EEE-BAB7-E8773A02C33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62" name="Text Box 453">
          <a:extLst>
            <a:ext uri="{FF2B5EF4-FFF2-40B4-BE49-F238E27FC236}">
              <a16:creationId xmlns:a16="http://schemas.microsoft.com/office/drawing/2014/main" id="{E39C724F-58B5-481B-9845-0925BF60265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63" name="Text Box 453">
          <a:extLst>
            <a:ext uri="{FF2B5EF4-FFF2-40B4-BE49-F238E27FC236}">
              <a16:creationId xmlns:a16="http://schemas.microsoft.com/office/drawing/2014/main" id="{676B2D58-6864-412A-BC62-6E37055FAFE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264" name="Text Box 453">
          <a:extLst>
            <a:ext uri="{FF2B5EF4-FFF2-40B4-BE49-F238E27FC236}">
              <a16:creationId xmlns:a16="http://schemas.microsoft.com/office/drawing/2014/main" id="{51794128-FDE4-403A-972A-C36C100841DC}"/>
            </a:ext>
          </a:extLst>
        </xdr:cNvPr>
        <xdr:cNvSpPr txBox="1">
          <a:spLocks noChangeArrowheads="1"/>
        </xdr:cNvSpPr>
      </xdr:nvSpPr>
      <xdr:spPr bwMode="auto">
        <a:xfrm>
          <a:off x="744855" y="235796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265" name="Text Box 453">
          <a:extLst>
            <a:ext uri="{FF2B5EF4-FFF2-40B4-BE49-F238E27FC236}">
              <a16:creationId xmlns:a16="http://schemas.microsoft.com/office/drawing/2014/main" id="{7857BFCB-0CE2-4669-85A7-45457B0C4583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66" name="Text Box 453">
          <a:extLst>
            <a:ext uri="{FF2B5EF4-FFF2-40B4-BE49-F238E27FC236}">
              <a16:creationId xmlns:a16="http://schemas.microsoft.com/office/drawing/2014/main" id="{67171A93-CF69-4DFC-BB2A-B04FB2B6D85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67" name="Text Box 453">
          <a:extLst>
            <a:ext uri="{FF2B5EF4-FFF2-40B4-BE49-F238E27FC236}">
              <a16:creationId xmlns:a16="http://schemas.microsoft.com/office/drawing/2014/main" id="{809D88A9-415F-4AF4-9366-0103F1F937C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68" name="Text Box 453">
          <a:extLst>
            <a:ext uri="{FF2B5EF4-FFF2-40B4-BE49-F238E27FC236}">
              <a16:creationId xmlns:a16="http://schemas.microsoft.com/office/drawing/2014/main" id="{4EC64D3D-AC2D-4775-9913-F9F2A7075E0D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69" name="Text Box 453">
          <a:extLst>
            <a:ext uri="{FF2B5EF4-FFF2-40B4-BE49-F238E27FC236}">
              <a16:creationId xmlns:a16="http://schemas.microsoft.com/office/drawing/2014/main" id="{274C0C03-1B61-47D0-9B83-190AD74F7E95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70" name="Text Box 453">
          <a:extLst>
            <a:ext uri="{FF2B5EF4-FFF2-40B4-BE49-F238E27FC236}">
              <a16:creationId xmlns:a16="http://schemas.microsoft.com/office/drawing/2014/main" id="{1D56E867-1793-4480-95BB-7FC21960C01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71" name="Text Box 453">
          <a:extLst>
            <a:ext uri="{FF2B5EF4-FFF2-40B4-BE49-F238E27FC236}">
              <a16:creationId xmlns:a16="http://schemas.microsoft.com/office/drawing/2014/main" id="{850573FD-FFDC-44BA-9E67-F3D1DEBF95C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72" name="Text Box 453">
          <a:extLst>
            <a:ext uri="{FF2B5EF4-FFF2-40B4-BE49-F238E27FC236}">
              <a16:creationId xmlns:a16="http://schemas.microsoft.com/office/drawing/2014/main" id="{ECB4816C-F78E-44E9-B84B-6C17F22AA4BD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73" name="Text Box 453">
          <a:extLst>
            <a:ext uri="{FF2B5EF4-FFF2-40B4-BE49-F238E27FC236}">
              <a16:creationId xmlns:a16="http://schemas.microsoft.com/office/drawing/2014/main" id="{0D5A5385-AA67-496A-AC9F-ECA11BA0733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74" name="Text Box 453">
          <a:extLst>
            <a:ext uri="{FF2B5EF4-FFF2-40B4-BE49-F238E27FC236}">
              <a16:creationId xmlns:a16="http://schemas.microsoft.com/office/drawing/2014/main" id="{AD672E81-A1C4-48A2-B1D9-0027FAD207D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75" name="Text Box 453">
          <a:extLst>
            <a:ext uri="{FF2B5EF4-FFF2-40B4-BE49-F238E27FC236}">
              <a16:creationId xmlns:a16="http://schemas.microsoft.com/office/drawing/2014/main" id="{14216E20-1BF0-4E22-B6C1-E5B6D44FE95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76" name="Text Box 453">
          <a:extLst>
            <a:ext uri="{FF2B5EF4-FFF2-40B4-BE49-F238E27FC236}">
              <a16:creationId xmlns:a16="http://schemas.microsoft.com/office/drawing/2014/main" id="{2FC9F12F-7255-4CA1-B514-31CCB58123A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77" name="Text Box 453">
          <a:extLst>
            <a:ext uri="{FF2B5EF4-FFF2-40B4-BE49-F238E27FC236}">
              <a16:creationId xmlns:a16="http://schemas.microsoft.com/office/drawing/2014/main" id="{CE49AFB9-E344-45BF-A12E-906FCF01F5D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78" name="Text Box 453">
          <a:extLst>
            <a:ext uri="{FF2B5EF4-FFF2-40B4-BE49-F238E27FC236}">
              <a16:creationId xmlns:a16="http://schemas.microsoft.com/office/drawing/2014/main" id="{8CE4DBCA-F6B7-448F-AC82-66AAB9198722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79" name="Text Box 453">
          <a:extLst>
            <a:ext uri="{FF2B5EF4-FFF2-40B4-BE49-F238E27FC236}">
              <a16:creationId xmlns:a16="http://schemas.microsoft.com/office/drawing/2014/main" id="{107EF83D-99D8-4844-8D61-F6B2DA46CD9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80" name="Text Box 453">
          <a:extLst>
            <a:ext uri="{FF2B5EF4-FFF2-40B4-BE49-F238E27FC236}">
              <a16:creationId xmlns:a16="http://schemas.microsoft.com/office/drawing/2014/main" id="{1870ED90-0904-4B1F-8D2F-CF00BD3079C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81" name="Text Box 453">
          <a:extLst>
            <a:ext uri="{FF2B5EF4-FFF2-40B4-BE49-F238E27FC236}">
              <a16:creationId xmlns:a16="http://schemas.microsoft.com/office/drawing/2014/main" id="{B1F59B5F-A11E-42F3-85BF-E1FF1D81F24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282" name="Text Box 453">
          <a:extLst>
            <a:ext uri="{FF2B5EF4-FFF2-40B4-BE49-F238E27FC236}">
              <a16:creationId xmlns:a16="http://schemas.microsoft.com/office/drawing/2014/main" id="{FD21BB44-FE19-4D9D-A206-A93C5FE0BE61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83" name="Text Box 453">
          <a:extLst>
            <a:ext uri="{FF2B5EF4-FFF2-40B4-BE49-F238E27FC236}">
              <a16:creationId xmlns:a16="http://schemas.microsoft.com/office/drawing/2014/main" id="{0ECF6F46-3905-4BB8-80EE-A8D11B32188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84" name="Text Box 453">
          <a:extLst>
            <a:ext uri="{FF2B5EF4-FFF2-40B4-BE49-F238E27FC236}">
              <a16:creationId xmlns:a16="http://schemas.microsoft.com/office/drawing/2014/main" id="{D268CA9E-412E-455C-BDD0-45D68277E96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85" name="Text Box 453">
          <a:extLst>
            <a:ext uri="{FF2B5EF4-FFF2-40B4-BE49-F238E27FC236}">
              <a16:creationId xmlns:a16="http://schemas.microsoft.com/office/drawing/2014/main" id="{345E8BA6-D9A8-4E0D-8C78-506806C882B2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86" name="Text Box 453">
          <a:extLst>
            <a:ext uri="{FF2B5EF4-FFF2-40B4-BE49-F238E27FC236}">
              <a16:creationId xmlns:a16="http://schemas.microsoft.com/office/drawing/2014/main" id="{053A681B-DB03-498E-A8F0-88A4FAB357B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87" name="Text Box 453">
          <a:extLst>
            <a:ext uri="{FF2B5EF4-FFF2-40B4-BE49-F238E27FC236}">
              <a16:creationId xmlns:a16="http://schemas.microsoft.com/office/drawing/2014/main" id="{E9BD63A0-8AC1-47BD-8607-A4963528C0E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88" name="Text Box 453">
          <a:extLst>
            <a:ext uri="{FF2B5EF4-FFF2-40B4-BE49-F238E27FC236}">
              <a16:creationId xmlns:a16="http://schemas.microsoft.com/office/drawing/2014/main" id="{0C08C7A1-8D93-422F-9828-716B174AD72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89" name="Text Box 453">
          <a:extLst>
            <a:ext uri="{FF2B5EF4-FFF2-40B4-BE49-F238E27FC236}">
              <a16:creationId xmlns:a16="http://schemas.microsoft.com/office/drawing/2014/main" id="{1D05DA8F-FC7B-480B-AC7F-41BA11F5B84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90" name="Text Box 453">
          <a:extLst>
            <a:ext uri="{FF2B5EF4-FFF2-40B4-BE49-F238E27FC236}">
              <a16:creationId xmlns:a16="http://schemas.microsoft.com/office/drawing/2014/main" id="{BACF0D26-0A8A-4B6E-BBA2-8D0C5279A2F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91" name="Text Box 453">
          <a:extLst>
            <a:ext uri="{FF2B5EF4-FFF2-40B4-BE49-F238E27FC236}">
              <a16:creationId xmlns:a16="http://schemas.microsoft.com/office/drawing/2014/main" id="{7C798FCF-2BE8-4418-9D00-9A56D6A76A68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92" name="Text Box 453">
          <a:extLst>
            <a:ext uri="{FF2B5EF4-FFF2-40B4-BE49-F238E27FC236}">
              <a16:creationId xmlns:a16="http://schemas.microsoft.com/office/drawing/2014/main" id="{5BFA730E-1396-4882-812B-A0C390E62DA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93" name="Text Box 453">
          <a:extLst>
            <a:ext uri="{FF2B5EF4-FFF2-40B4-BE49-F238E27FC236}">
              <a16:creationId xmlns:a16="http://schemas.microsoft.com/office/drawing/2014/main" id="{90F68958-7E88-44A9-819A-E14A10BDB4B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94" name="Text Box 453">
          <a:extLst>
            <a:ext uri="{FF2B5EF4-FFF2-40B4-BE49-F238E27FC236}">
              <a16:creationId xmlns:a16="http://schemas.microsoft.com/office/drawing/2014/main" id="{1A2A7D99-F3D0-43F2-9172-A85A731284B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295" name="Text Box 453">
          <a:extLst>
            <a:ext uri="{FF2B5EF4-FFF2-40B4-BE49-F238E27FC236}">
              <a16:creationId xmlns:a16="http://schemas.microsoft.com/office/drawing/2014/main" id="{2D8AAA5B-6681-4A5C-AE04-603976DA40E4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96" name="Text Box 453">
          <a:extLst>
            <a:ext uri="{FF2B5EF4-FFF2-40B4-BE49-F238E27FC236}">
              <a16:creationId xmlns:a16="http://schemas.microsoft.com/office/drawing/2014/main" id="{568267E2-A79E-429D-8725-51C2B0B62422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97" name="Text Box 453">
          <a:extLst>
            <a:ext uri="{FF2B5EF4-FFF2-40B4-BE49-F238E27FC236}">
              <a16:creationId xmlns:a16="http://schemas.microsoft.com/office/drawing/2014/main" id="{E9893AE4-77D9-48FA-87AF-9DF55AABBEF4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98" name="Text Box 453">
          <a:extLst>
            <a:ext uri="{FF2B5EF4-FFF2-40B4-BE49-F238E27FC236}">
              <a16:creationId xmlns:a16="http://schemas.microsoft.com/office/drawing/2014/main" id="{37A7CFDE-530B-4A4B-B9E5-A3774956541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299" name="Text Box 453">
          <a:extLst>
            <a:ext uri="{FF2B5EF4-FFF2-40B4-BE49-F238E27FC236}">
              <a16:creationId xmlns:a16="http://schemas.microsoft.com/office/drawing/2014/main" id="{FB1DF375-1737-4BAA-BA73-FE9494C5936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00" name="Text Box 453">
          <a:extLst>
            <a:ext uri="{FF2B5EF4-FFF2-40B4-BE49-F238E27FC236}">
              <a16:creationId xmlns:a16="http://schemas.microsoft.com/office/drawing/2014/main" id="{E3658C40-B68B-4FEE-BC88-9F4B83C334D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01" name="Text Box 453">
          <a:extLst>
            <a:ext uri="{FF2B5EF4-FFF2-40B4-BE49-F238E27FC236}">
              <a16:creationId xmlns:a16="http://schemas.microsoft.com/office/drawing/2014/main" id="{3686C4EA-076A-44DF-9C2F-34C3B6BC6C8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02" name="Text Box 453">
          <a:extLst>
            <a:ext uri="{FF2B5EF4-FFF2-40B4-BE49-F238E27FC236}">
              <a16:creationId xmlns:a16="http://schemas.microsoft.com/office/drawing/2014/main" id="{45F9446A-707D-4A92-8FA6-AC6F0978017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03" name="Text Box 453">
          <a:extLst>
            <a:ext uri="{FF2B5EF4-FFF2-40B4-BE49-F238E27FC236}">
              <a16:creationId xmlns:a16="http://schemas.microsoft.com/office/drawing/2014/main" id="{4204DE89-DA23-4C46-BADF-B14EB1E62B9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04" name="Text Box 453">
          <a:extLst>
            <a:ext uri="{FF2B5EF4-FFF2-40B4-BE49-F238E27FC236}">
              <a16:creationId xmlns:a16="http://schemas.microsoft.com/office/drawing/2014/main" id="{3016DC70-61EF-49E2-B57C-AB65DD3A452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05" name="Text Box 453">
          <a:extLst>
            <a:ext uri="{FF2B5EF4-FFF2-40B4-BE49-F238E27FC236}">
              <a16:creationId xmlns:a16="http://schemas.microsoft.com/office/drawing/2014/main" id="{EAFA3D77-4507-40C6-99FE-D9C8413EF25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06" name="Text Box 453">
          <a:extLst>
            <a:ext uri="{FF2B5EF4-FFF2-40B4-BE49-F238E27FC236}">
              <a16:creationId xmlns:a16="http://schemas.microsoft.com/office/drawing/2014/main" id="{9C4A2CA1-5285-4412-8010-C4EACB36527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07" name="Text Box 453">
          <a:extLst>
            <a:ext uri="{FF2B5EF4-FFF2-40B4-BE49-F238E27FC236}">
              <a16:creationId xmlns:a16="http://schemas.microsoft.com/office/drawing/2014/main" id="{2D25C7E0-1343-4F1B-A12E-41B636CA072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08" name="Text Box 453">
          <a:extLst>
            <a:ext uri="{FF2B5EF4-FFF2-40B4-BE49-F238E27FC236}">
              <a16:creationId xmlns:a16="http://schemas.microsoft.com/office/drawing/2014/main" id="{2BA44762-4D5F-4112-BC42-C96502E0858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09" name="Text Box 453">
          <a:extLst>
            <a:ext uri="{FF2B5EF4-FFF2-40B4-BE49-F238E27FC236}">
              <a16:creationId xmlns:a16="http://schemas.microsoft.com/office/drawing/2014/main" id="{CA4BE366-59DC-4193-A9E9-A0A20EBC09C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310" name="Text Box 453">
          <a:extLst>
            <a:ext uri="{FF2B5EF4-FFF2-40B4-BE49-F238E27FC236}">
              <a16:creationId xmlns:a16="http://schemas.microsoft.com/office/drawing/2014/main" id="{C323E363-8E00-45EE-A6C7-ECB17337BE07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11" name="Text Box 453">
          <a:extLst>
            <a:ext uri="{FF2B5EF4-FFF2-40B4-BE49-F238E27FC236}">
              <a16:creationId xmlns:a16="http://schemas.microsoft.com/office/drawing/2014/main" id="{218682C4-8A7A-45AB-AA66-B884408D57D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12" name="Text Box 453">
          <a:extLst>
            <a:ext uri="{FF2B5EF4-FFF2-40B4-BE49-F238E27FC236}">
              <a16:creationId xmlns:a16="http://schemas.microsoft.com/office/drawing/2014/main" id="{72EE42B2-1EEB-4852-8257-3C085C75CF2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13" name="Text Box 453">
          <a:extLst>
            <a:ext uri="{FF2B5EF4-FFF2-40B4-BE49-F238E27FC236}">
              <a16:creationId xmlns:a16="http://schemas.microsoft.com/office/drawing/2014/main" id="{32F1DEF1-20F4-459F-8689-884A1114D47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14" name="Text Box 453">
          <a:extLst>
            <a:ext uri="{FF2B5EF4-FFF2-40B4-BE49-F238E27FC236}">
              <a16:creationId xmlns:a16="http://schemas.microsoft.com/office/drawing/2014/main" id="{FF2548F2-336F-4DA2-9196-C0FBF601994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15" name="Text Box 453">
          <a:extLst>
            <a:ext uri="{FF2B5EF4-FFF2-40B4-BE49-F238E27FC236}">
              <a16:creationId xmlns:a16="http://schemas.microsoft.com/office/drawing/2014/main" id="{D1D003F3-79ED-471A-9B8D-38E6ABDE1CB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16" name="Text Box 453">
          <a:extLst>
            <a:ext uri="{FF2B5EF4-FFF2-40B4-BE49-F238E27FC236}">
              <a16:creationId xmlns:a16="http://schemas.microsoft.com/office/drawing/2014/main" id="{04AFADE1-9FD5-4EF4-AC1A-633EC5A16C6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17" name="Text Box 453">
          <a:extLst>
            <a:ext uri="{FF2B5EF4-FFF2-40B4-BE49-F238E27FC236}">
              <a16:creationId xmlns:a16="http://schemas.microsoft.com/office/drawing/2014/main" id="{6C39FFE1-1640-49EA-B160-61B3AF9312C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18" name="Text Box 453">
          <a:extLst>
            <a:ext uri="{FF2B5EF4-FFF2-40B4-BE49-F238E27FC236}">
              <a16:creationId xmlns:a16="http://schemas.microsoft.com/office/drawing/2014/main" id="{BDBFD0A0-0E00-419E-AB1C-D067D849BBF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19" name="Text Box 453">
          <a:extLst>
            <a:ext uri="{FF2B5EF4-FFF2-40B4-BE49-F238E27FC236}">
              <a16:creationId xmlns:a16="http://schemas.microsoft.com/office/drawing/2014/main" id="{9705A9C6-1250-4B31-B400-C7C8CDB81AF9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20" name="Text Box 453">
          <a:extLst>
            <a:ext uri="{FF2B5EF4-FFF2-40B4-BE49-F238E27FC236}">
              <a16:creationId xmlns:a16="http://schemas.microsoft.com/office/drawing/2014/main" id="{4F7B0B71-B817-45E8-B5C6-633AA0CB4C0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21" name="Text Box 453">
          <a:extLst>
            <a:ext uri="{FF2B5EF4-FFF2-40B4-BE49-F238E27FC236}">
              <a16:creationId xmlns:a16="http://schemas.microsoft.com/office/drawing/2014/main" id="{21A03F32-FC06-4822-B12D-56933BD0656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22" name="Text Box 453">
          <a:extLst>
            <a:ext uri="{FF2B5EF4-FFF2-40B4-BE49-F238E27FC236}">
              <a16:creationId xmlns:a16="http://schemas.microsoft.com/office/drawing/2014/main" id="{48373825-DDD2-444F-995B-93C05921F86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323" name="Text Box 453">
          <a:extLst>
            <a:ext uri="{FF2B5EF4-FFF2-40B4-BE49-F238E27FC236}">
              <a16:creationId xmlns:a16="http://schemas.microsoft.com/office/drawing/2014/main" id="{684FB867-0882-4308-B6CD-C3D88CBE40F5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24" name="Text Box 453">
          <a:extLst>
            <a:ext uri="{FF2B5EF4-FFF2-40B4-BE49-F238E27FC236}">
              <a16:creationId xmlns:a16="http://schemas.microsoft.com/office/drawing/2014/main" id="{55297566-AD6F-43D3-8E01-3B7BE0E9DCD4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25" name="Text Box 453">
          <a:extLst>
            <a:ext uri="{FF2B5EF4-FFF2-40B4-BE49-F238E27FC236}">
              <a16:creationId xmlns:a16="http://schemas.microsoft.com/office/drawing/2014/main" id="{981B7106-9A50-41DC-BFC6-86468DB4227F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26" name="Text Box 453">
          <a:extLst>
            <a:ext uri="{FF2B5EF4-FFF2-40B4-BE49-F238E27FC236}">
              <a16:creationId xmlns:a16="http://schemas.microsoft.com/office/drawing/2014/main" id="{3B4C1199-9BED-4F89-AA44-8D8B9C8C7E9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27" name="Text Box 453">
          <a:extLst>
            <a:ext uri="{FF2B5EF4-FFF2-40B4-BE49-F238E27FC236}">
              <a16:creationId xmlns:a16="http://schemas.microsoft.com/office/drawing/2014/main" id="{66A737D5-D14D-4339-81A9-8D107BAA796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28" name="Text Box 453">
          <a:extLst>
            <a:ext uri="{FF2B5EF4-FFF2-40B4-BE49-F238E27FC236}">
              <a16:creationId xmlns:a16="http://schemas.microsoft.com/office/drawing/2014/main" id="{4DB73EAB-3F8F-4BD9-A217-93E4DACCC5A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29" name="Text Box 453">
          <a:extLst>
            <a:ext uri="{FF2B5EF4-FFF2-40B4-BE49-F238E27FC236}">
              <a16:creationId xmlns:a16="http://schemas.microsoft.com/office/drawing/2014/main" id="{61E3289E-8F53-4F5A-8602-39066E138A89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30" name="Text Box 453">
          <a:extLst>
            <a:ext uri="{FF2B5EF4-FFF2-40B4-BE49-F238E27FC236}">
              <a16:creationId xmlns:a16="http://schemas.microsoft.com/office/drawing/2014/main" id="{BEFA724E-771F-4C40-BFB7-59B603FF7DB2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31" name="Text Box 453">
          <a:extLst>
            <a:ext uri="{FF2B5EF4-FFF2-40B4-BE49-F238E27FC236}">
              <a16:creationId xmlns:a16="http://schemas.microsoft.com/office/drawing/2014/main" id="{8B59CCAF-E874-4892-A14E-1BC7ADFEF86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32" name="Text Box 453">
          <a:extLst>
            <a:ext uri="{FF2B5EF4-FFF2-40B4-BE49-F238E27FC236}">
              <a16:creationId xmlns:a16="http://schemas.microsoft.com/office/drawing/2014/main" id="{6D877941-9DA9-427A-B64F-0BE603EEA36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33" name="Text Box 453">
          <a:extLst>
            <a:ext uri="{FF2B5EF4-FFF2-40B4-BE49-F238E27FC236}">
              <a16:creationId xmlns:a16="http://schemas.microsoft.com/office/drawing/2014/main" id="{4A2E57BF-5C38-4344-905E-4A53C2455788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34" name="Text Box 453">
          <a:extLst>
            <a:ext uri="{FF2B5EF4-FFF2-40B4-BE49-F238E27FC236}">
              <a16:creationId xmlns:a16="http://schemas.microsoft.com/office/drawing/2014/main" id="{AABD8B9F-24BA-4F3F-8E22-9410021A761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35" name="Text Box 453">
          <a:extLst>
            <a:ext uri="{FF2B5EF4-FFF2-40B4-BE49-F238E27FC236}">
              <a16:creationId xmlns:a16="http://schemas.microsoft.com/office/drawing/2014/main" id="{05D4C873-6668-413B-BA44-F40CA2564A8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36" name="Text Box 453">
          <a:extLst>
            <a:ext uri="{FF2B5EF4-FFF2-40B4-BE49-F238E27FC236}">
              <a16:creationId xmlns:a16="http://schemas.microsoft.com/office/drawing/2014/main" id="{E8C16CDA-8DCA-482B-A62F-6C58AF1CF21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37" name="Text Box 453">
          <a:extLst>
            <a:ext uri="{FF2B5EF4-FFF2-40B4-BE49-F238E27FC236}">
              <a16:creationId xmlns:a16="http://schemas.microsoft.com/office/drawing/2014/main" id="{D1350E9B-A8CC-4F4F-BB28-331CF0179F1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38" name="Text Box 453">
          <a:extLst>
            <a:ext uri="{FF2B5EF4-FFF2-40B4-BE49-F238E27FC236}">
              <a16:creationId xmlns:a16="http://schemas.microsoft.com/office/drawing/2014/main" id="{57A703C7-353D-4CF3-AFA6-CE5C7DEAA66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39" name="Text Box 453">
          <a:extLst>
            <a:ext uri="{FF2B5EF4-FFF2-40B4-BE49-F238E27FC236}">
              <a16:creationId xmlns:a16="http://schemas.microsoft.com/office/drawing/2014/main" id="{DADA450A-676B-4A28-B8F9-817D54ABAE60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40" name="Text Box 453">
          <a:extLst>
            <a:ext uri="{FF2B5EF4-FFF2-40B4-BE49-F238E27FC236}">
              <a16:creationId xmlns:a16="http://schemas.microsoft.com/office/drawing/2014/main" id="{D1A2CF39-9D53-418E-A0F8-627DCA09E12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41" name="Text Box 453">
          <a:extLst>
            <a:ext uri="{FF2B5EF4-FFF2-40B4-BE49-F238E27FC236}">
              <a16:creationId xmlns:a16="http://schemas.microsoft.com/office/drawing/2014/main" id="{C8AB86C1-FAAB-41A5-A234-D2B7A079C28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342" name="Text Box 453">
          <a:extLst>
            <a:ext uri="{FF2B5EF4-FFF2-40B4-BE49-F238E27FC236}">
              <a16:creationId xmlns:a16="http://schemas.microsoft.com/office/drawing/2014/main" id="{7EC45230-389D-40A3-90A7-75A719E62DAF}"/>
            </a:ext>
          </a:extLst>
        </xdr:cNvPr>
        <xdr:cNvSpPr txBox="1">
          <a:spLocks noChangeArrowheads="1"/>
        </xdr:cNvSpPr>
      </xdr:nvSpPr>
      <xdr:spPr bwMode="auto">
        <a:xfrm>
          <a:off x="744855" y="235796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343" name="Text Box 453">
          <a:extLst>
            <a:ext uri="{FF2B5EF4-FFF2-40B4-BE49-F238E27FC236}">
              <a16:creationId xmlns:a16="http://schemas.microsoft.com/office/drawing/2014/main" id="{BA52A838-6645-45E3-B9FD-617AFFACB71E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44" name="Text Box 453">
          <a:extLst>
            <a:ext uri="{FF2B5EF4-FFF2-40B4-BE49-F238E27FC236}">
              <a16:creationId xmlns:a16="http://schemas.microsoft.com/office/drawing/2014/main" id="{B5AEC222-80EE-4B06-BB38-9F154671F73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45" name="Text Box 453">
          <a:extLst>
            <a:ext uri="{FF2B5EF4-FFF2-40B4-BE49-F238E27FC236}">
              <a16:creationId xmlns:a16="http://schemas.microsoft.com/office/drawing/2014/main" id="{64502931-9039-4795-B3DC-C1DE7739689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46" name="Text Box 453">
          <a:extLst>
            <a:ext uri="{FF2B5EF4-FFF2-40B4-BE49-F238E27FC236}">
              <a16:creationId xmlns:a16="http://schemas.microsoft.com/office/drawing/2014/main" id="{B86E3869-58EE-451F-8B51-763607D1F473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47" name="Text Box 453">
          <a:extLst>
            <a:ext uri="{FF2B5EF4-FFF2-40B4-BE49-F238E27FC236}">
              <a16:creationId xmlns:a16="http://schemas.microsoft.com/office/drawing/2014/main" id="{E220D676-5D3F-4709-AA81-3FF7D436D00E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48" name="Text Box 453">
          <a:extLst>
            <a:ext uri="{FF2B5EF4-FFF2-40B4-BE49-F238E27FC236}">
              <a16:creationId xmlns:a16="http://schemas.microsoft.com/office/drawing/2014/main" id="{3BFA2F69-1E97-476C-B443-CA22F06EF98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49" name="Text Box 453">
          <a:extLst>
            <a:ext uri="{FF2B5EF4-FFF2-40B4-BE49-F238E27FC236}">
              <a16:creationId xmlns:a16="http://schemas.microsoft.com/office/drawing/2014/main" id="{77F4E2AB-882C-4A86-A486-20AA583B105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50" name="Text Box 453">
          <a:extLst>
            <a:ext uri="{FF2B5EF4-FFF2-40B4-BE49-F238E27FC236}">
              <a16:creationId xmlns:a16="http://schemas.microsoft.com/office/drawing/2014/main" id="{52C0E2C4-D630-42AC-BB29-96AB9779604F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51" name="Text Box 453">
          <a:extLst>
            <a:ext uri="{FF2B5EF4-FFF2-40B4-BE49-F238E27FC236}">
              <a16:creationId xmlns:a16="http://schemas.microsoft.com/office/drawing/2014/main" id="{C7DE9CA7-B4C4-4480-9322-DA5D7339276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52" name="Text Box 453">
          <a:extLst>
            <a:ext uri="{FF2B5EF4-FFF2-40B4-BE49-F238E27FC236}">
              <a16:creationId xmlns:a16="http://schemas.microsoft.com/office/drawing/2014/main" id="{99A64989-E1E4-4454-9621-2B725FA7665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53" name="Text Box 453">
          <a:extLst>
            <a:ext uri="{FF2B5EF4-FFF2-40B4-BE49-F238E27FC236}">
              <a16:creationId xmlns:a16="http://schemas.microsoft.com/office/drawing/2014/main" id="{966C26F9-1A0D-4663-A544-0D543EABC3E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54" name="Text Box 453">
          <a:extLst>
            <a:ext uri="{FF2B5EF4-FFF2-40B4-BE49-F238E27FC236}">
              <a16:creationId xmlns:a16="http://schemas.microsoft.com/office/drawing/2014/main" id="{98C9A9D2-0B39-40F4-8BC7-69F4A9EB051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55" name="Text Box 453">
          <a:extLst>
            <a:ext uri="{FF2B5EF4-FFF2-40B4-BE49-F238E27FC236}">
              <a16:creationId xmlns:a16="http://schemas.microsoft.com/office/drawing/2014/main" id="{37DE0BDE-806A-4360-9CF6-22731BEECA3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56" name="Text Box 453">
          <a:extLst>
            <a:ext uri="{FF2B5EF4-FFF2-40B4-BE49-F238E27FC236}">
              <a16:creationId xmlns:a16="http://schemas.microsoft.com/office/drawing/2014/main" id="{B6CA6F62-8157-4CDC-AAE1-83878FE953ED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57" name="Text Box 453">
          <a:extLst>
            <a:ext uri="{FF2B5EF4-FFF2-40B4-BE49-F238E27FC236}">
              <a16:creationId xmlns:a16="http://schemas.microsoft.com/office/drawing/2014/main" id="{832A8527-2E83-4AC6-8D41-994092CA58D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58" name="Text Box 453">
          <a:extLst>
            <a:ext uri="{FF2B5EF4-FFF2-40B4-BE49-F238E27FC236}">
              <a16:creationId xmlns:a16="http://schemas.microsoft.com/office/drawing/2014/main" id="{9A8C4954-E286-4F44-BEF3-E7D61161108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59" name="Text Box 453">
          <a:extLst>
            <a:ext uri="{FF2B5EF4-FFF2-40B4-BE49-F238E27FC236}">
              <a16:creationId xmlns:a16="http://schemas.microsoft.com/office/drawing/2014/main" id="{6A45474C-2DB7-4626-ACA3-E6E5ED19BC3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360" name="Text Box 453">
          <a:extLst>
            <a:ext uri="{FF2B5EF4-FFF2-40B4-BE49-F238E27FC236}">
              <a16:creationId xmlns:a16="http://schemas.microsoft.com/office/drawing/2014/main" id="{C8F02CDE-0BE4-4AE7-AF1C-FF5D90E007BE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61" name="Text Box 453">
          <a:extLst>
            <a:ext uri="{FF2B5EF4-FFF2-40B4-BE49-F238E27FC236}">
              <a16:creationId xmlns:a16="http://schemas.microsoft.com/office/drawing/2014/main" id="{4C6203A7-00F2-4E54-AF7B-C38BB5CDC2C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62" name="Text Box 453">
          <a:extLst>
            <a:ext uri="{FF2B5EF4-FFF2-40B4-BE49-F238E27FC236}">
              <a16:creationId xmlns:a16="http://schemas.microsoft.com/office/drawing/2014/main" id="{A274E987-D521-425B-B7CB-C388EC81768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63" name="Text Box 453">
          <a:extLst>
            <a:ext uri="{FF2B5EF4-FFF2-40B4-BE49-F238E27FC236}">
              <a16:creationId xmlns:a16="http://schemas.microsoft.com/office/drawing/2014/main" id="{B82D5AE4-1A6E-4FD6-8B3A-4A770CC7CB7E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64" name="Text Box 453">
          <a:extLst>
            <a:ext uri="{FF2B5EF4-FFF2-40B4-BE49-F238E27FC236}">
              <a16:creationId xmlns:a16="http://schemas.microsoft.com/office/drawing/2014/main" id="{E5FCFAE0-3F6A-42DA-A8A4-CCB06C0BA9C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65" name="Text Box 453">
          <a:extLst>
            <a:ext uri="{FF2B5EF4-FFF2-40B4-BE49-F238E27FC236}">
              <a16:creationId xmlns:a16="http://schemas.microsoft.com/office/drawing/2014/main" id="{17F48C0B-A134-4EA2-87A1-B48445F0F1D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66" name="Text Box 453">
          <a:extLst>
            <a:ext uri="{FF2B5EF4-FFF2-40B4-BE49-F238E27FC236}">
              <a16:creationId xmlns:a16="http://schemas.microsoft.com/office/drawing/2014/main" id="{8634CF88-79E3-492A-AFD4-5C169767353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67" name="Text Box 453">
          <a:extLst>
            <a:ext uri="{FF2B5EF4-FFF2-40B4-BE49-F238E27FC236}">
              <a16:creationId xmlns:a16="http://schemas.microsoft.com/office/drawing/2014/main" id="{21955A07-D0E8-4A7A-8076-99F2CD6B22E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68" name="Text Box 453">
          <a:extLst>
            <a:ext uri="{FF2B5EF4-FFF2-40B4-BE49-F238E27FC236}">
              <a16:creationId xmlns:a16="http://schemas.microsoft.com/office/drawing/2014/main" id="{17CDECA9-F857-47B8-9237-6F1D2A645AA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69" name="Text Box 453">
          <a:extLst>
            <a:ext uri="{FF2B5EF4-FFF2-40B4-BE49-F238E27FC236}">
              <a16:creationId xmlns:a16="http://schemas.microsoft.com/office/drawing/2014/main" id="{081C4EF6-7127-4326-95F1-3FCFCDAC3C90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70" name="Text Box 453">
          <a:extLst>
            <a:ext uri="{FF2B5EF4-FFF2-40B4-BE49-F238E27FC236}">
              <a16:creationId xmlns:a16="http://schemas.microsoft.com/office/drawing/2014/main" id="{C39EDD47-2CA9-4866-A66B-C7E491D3C0C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71" name="Text Box 453">
          <a:extLst>
            <a:ext uri="{FF2B5EF4-FFF2-40B4-BE49-F238E27FC236}">
              <a16:creationId xmlns:a16="http://schemas.microsoft.com/office/drawing/2014/main" id="{A2B5AB41-F02D-4343-896E-FEB5BF0B18C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72" name="Text Box 453">
          <a:extLst>
            <a:ext uri="{FF2B5EF4-FFF2-40B4-BE49-F238E27FC236}">
              <a16:creationId xmlns:a16="http://schemas.microsoft.com/office/drawing/2014/main" id="{A3252630-BB45-493B-9751-AB2E26DDF2B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373" name="Text Box 453">
          <a:extLst>
            <a:ext uri="{FF2B5EF4-FFF2-40B4-BE49-F238E27FC236}">
              <a16:creationId xmlns:a16="http://schemas.microsoft.com/office/drawing/2014/main" id="{AB2B0640-64E9-425E-8990-6B7159D3A37A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74" name="Text Box 453">
          <a:extLst>
            <a:ext uri="{FF2B5EF4-FFF2-40B4-BE49-F238E27FC236}">
              <a16:creationId xmlns:a16="http://schemas.microsoft.com/office/drawing/2014/main" id="{B058A22A-FE7E-4E44-A26E-53FEBFC3DD60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75" name="Text Box 453">
          <a:extLst>
            <a:ext uri="{FF2B5EF4-FFF2-40B4-BE49-F238E27FC236}">
              <a16:creationId xmlns:a16="http://schemas.microsoft.com/office/drawing/2014/main" id="{4A1A1B7B-5A57-4DE5-A5F8-B8F41A8A8D5D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76" name="Text Box 453">
          <a:extLst>
            <a:ext uri="{FF2B5EF4-FFF2-40B4-BE49-F238E27FC236}">
              <a16:creationId xmlns:a16="http://schemas.microsoft.com/office/drawing/2014/main" id="{243D9F0E-A17B-47D9-94DF-C031B548071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77" name="Text Box 453">
          <a:extLst>
            <a:ext uri="{FF2B5EF4-FFF2-40B4-BE49-F238E27FC236}">
              <a16:creationId xmlns:a16="http://schemas.microsoft.com/office/drawing/2014/main" id="{E730D7B0-BEF4-4AEB-ACD8-4DF09A7E316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78" name="Text Box 453">
          <a:extLst>
            <a:ext uri="{FF2B5EF4-FFF2-40B4-BE49-F238E27FC236}">
              <a16:creationId xmlns:a16="http://schemas.microsoft.com/office/drawing/2014/main" id="{3E4C5F8F-84E6-476B-8E63-CFF045633BC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79" name="Text Box 453">
          <a:extLst>
            <a:ext uri="{FF2B5EF4-FFF2-40B4-BE49-F238E27FC236}">
              <a16:creationId xmlns:a16="http://schemas.microsoft.com/office/drawing/2014/main" id="{2CCC90FC-60B1-4B93-A2D6-6509F8EBFF9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80" name="Text Box 453">
          <a:extLst>
            <a:ext uri="{FF2B5EF4-FFF2-40B4-BE49-F238E27FC236}">
              <a16:creationId xmlns:a16="http://schemas.microsoft.com/office/drawing/2014/main" id="{A2BBA8E6-B1AD-4947-8AAF-09F6AB0E0B3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81" name="Text Box 453">
          <a:extLst>
            <a:ext uri="{FF2B5EF4-FFF2-40B4-BE49-F238E27FC236}">
              <a16:creationId xmlns:a16="http://schemas.microsoft.com/office/drawing/2014/main" id="{8D03A26A-446E-4638-BECB-BD718AD1706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82" name="Text Box 453">
          <a:extLst>
            <a:ext uri="{FF2B5EF4-FFF2-40B4-BE49-F238E27FC236}">
              <a16:creationId xmlns:a16="http://schemas.microsoft.com/office/drawing/2014/main" id="{79A644BC-554C-40DF-95BE-156E9F41AC7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83" name="Text Box 453">
          <a:extLst>
            <a:ext uri="{FF2B5EF4-FFF2-40B4-BE49-F238E27FC236}">
              <a16:creationId xmlns:a16="http://schemas.microsoft.com/office/drawing/2014/main" id="{8370C60C-EA39-4F29-8A21-BC069BB443F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84" name="Text Box 453">
          <a:extLst>
            <a:ext uri="{FF2B5EF4-FFF2-40B4-BE49-F238E27FC236}">
              <a16:creationId xmlns:a16="http://schemas.microsoft.com/office/drawing/2014/main" id="{5CFD2FF5-22AA-471E-B51A-2BA97DA185C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85" name="Text Box 453">
          <a:extLst>
            <a:ext uri="{FF2B5EF4-FFF2-40B4-BE49-F238E27FC236}">
              <a16:creationId xmlns:a16="http://schemas.microsoft.com/office/drawing/2014/main" id="{0808B2BA-6161-4A42-BAFF-33DBB258AC6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86" name="Text Box 453">
          <a:extLst>
            <a:ext uri="{FF2B5EF4-FFF2-40B4-BE49-F238E27FC236}">
              <a16:creationId xmlns:a16="http://schemas.microsoft.com/office/drawing/2014/main" id="{B46A8AE6-4EF0-4B38-8BD6-25F3C4639BE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87" name="Text Box 453">
          <a:extLst>
            <a:ext uri="{FF2B5EF4-FFF2-40B4-BE49-F238E27FC236}">
              <a16:creationId xmlns:a16="http://schemas.microsoft.com/office/drawing/2014/main" id="{477347B3-D134-47C4-9DF6-6382F987DCE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388" name="Text Box 453">
          <a:extLst>
            <a:ext uri="{FF2B5EF4-FFF2-40B4-BE49-F238E27FC236}">
              <a16:creationId xmlns:a16="http://schemas.microsoft.com/office/drawing/2014/main" id="{47D034A6-FA14-492C-8CEA-F92937321C4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89" name="Text Box 453">
          <a:extLst>
            <a:ext uri="{FF2B5EF4-FFF2-40B4-BE49-F238E27FC236}">
              <a16:creationId xmlns:a16="http://schemas.microsoft.com/office/drawing/2014/main" id="{EFEB680B-DFBE-47E1-9158-F5AA62E2F92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90" name="Text Box 453">
          <a:extLst>
            <a:ext uri="{FF2B5EF4-FFF2-40B4-BE49-F238E27FC236}">
              <a16:creationId xmlns:a16="http://schemas.microsoft.com/office/drawing/2014/main" id="{2DCC2387-EE6E-4DEC-8D61-6D2B30939F0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91" name="Text Box 453">
          <a:extLst>
            <a:ext uri="{FF2B5EF4-FFF2-40B4-BE49-F238E27FC236}">
              <a16:creationId xmlns:a16="http://schemas.microsoft.com/office/drawing/2014/main" id="{E8671C0C-D29B-4CD5-84C2-38DD1F11739B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92" name="Text Box 453">
          <a:extLst>
            <a:ext uri="{FF2B5EF4-FFF2-40B4-BE49-F238E27FC236}">
              <a16:creationId xmlns:a16="http://schemas.microsoft.com/office/drawing/2014/main" id="{0ED4127B-80B9-40E3-AB2E-766E187E442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93" name="Text Box 453">
          <a:extLst>
            <a:ext uri="{FF2B5EF4-FFF2-40B4-BE49-F238E27FC236}">
              <a16:creationId xmlns:a16="http://schemas.microsoft.com/office/drawing/2014/main" id="{701CE8BF-0DEE-44F8-85B5-879E982726E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94" name="Text Box 453">
          <a:extLst>
            <a:ext uri="{FF2B5EF4-FFF2-40B4-BE49-F238E27FC236}">
              <a16:creationId xmlns:a16="http://schemas.microsoft.com/office/drawing/2014/main" id="{0A0BE169-57D3-4EEA-9AD9-A8B01887D2A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95" name="Text Box 453">
          <a:extLst>
            <a:ext uri="{FF2B5EF4-FFF2-40B4-BE49-F238E27FC236}">
              <a16:creationId xmlns:a16="http://schemas.microsoft.com/office/drawing/2014/main" id="{468FB8E8-A18E-45CC-983C-588E8E00D6C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96" name="Text Box 453">
          <a:extLst>
            <a:ext uri="{FF2B5EF4-FFF2-40B4-BE49-F238E27FC236}">
              <a16:creationId xmlns:a16="http://schemas.microsoft.com/office/drawing/2014/main" id="{D7C3C4E6-23FC-4565-B297-4E59DC9B464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97" name="Text Box 453">
          <a:extLst>
            <a:ext uri="{FF2B5EF4-FFF2-40B4-BE49-F238E27FC236}">
              <a16:creationId xmlns:a16="http://schemas.microsoft.com/office/drawing/2014/main" id="{A47C0531-149D-463E-9B5F-AF903F79A53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98" name="Text Box 453">
          <a:extLst>
            <a:ext uri="{FF2B5EF4-FFF2-40B4-BE49-F238E27FC236}">
              <a16:creationId xmlns:a16="http://schemas.microsoft.com/office/drawing/2014/main" id="{E592C1BF-C092-4446-8CF0-5B5A6C89BF3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399" name="Text Box 453">
          <a:extLst>
            <a:ext uri="{FF2B5EF4-FFF2-40B4-BE49-F238E27FC236}">
              <a16:creationId xmlns:a16="http://schemas.microsoft.com/office/drawing/2014/main" id="{A8756E80-14A1-4C9C-B343-AF8A266173D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00" name="Text Box 453">
          <a:extLst>
            <a:ext uri="{FF2B5EF4-FFF2-40B4-BE49-F238E27FC236}">
              <a16:creationId xmlns:a16="http://schemas.microsoft.com/office/drawing/2014/main" id="{6C309EE7-13E9-49A9-8B7B-0264F82E709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401" name="Text Box 453">
          <a:extLst>
            <a:ext uri="{FF2B5EF4-FFF2-40B4-BE49-F238E27FC236}">
              <a16:creationId xmlns:a16="http://schemas.microsoft.com/office/drawing/2014/main" id="{33A69248-AF94-4BD3-A384-EE5021F09239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02" name="Text Box 453">
          <a:extLst>
            <a:ext uri="{FF2B5EF4-FFF2-40B4-BE49-F238E27FC236}">
              <a16:creationId xmlns:a16="http://schemas.microsoft.com/office/drawing/2014/main" id="{9665F384-8B5B-488E-8C6D-B91EA00E9C3A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03" name="Text Box 453">
          <a:extLst>
            <a:ext uri="{FF2B5EF4-FFF2-40B4-BE49-F238E27FC236}">
              <a16:creationId xmlns:a16="http://schemas.microsoft.com/office/drawing/2014/main" id="{341F6705-A893-43D7-9821-882919213709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04" name="Text Box 453">
          <a:extLst>
            <a:ext uri="{FF2B5EF4-FFF2-40B4-BE49-F238E27FC236}">
              <a16:creationId xmlns:a16="http://schemas.microsoft.com/office/drawing/2014/main" id="{0ACC8490-56D9-4D2E-96D2-25E7DFFE626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05" name="Text Box 453">
          <a:extLst>
            <a:ext uri="{FF2B5EF4-FFF2-40B4-BE49-F238E27FC236}">
              <a16:creationId xmlns:a16="http://schemas.microsoft.com/office/drawing/2014/main" id="{5C5DB171-7DEA-4EA0-88C5-BE44335A5B8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06" name="Text Box 453">
          <a:extLst>
            <a:ext uri="{FF2B5EF4-FFF2-40B4-BE49-F238E27FC236}">
              <a16:creationId xmlns:a16="http://schemas.microsoft.com/office/drawing/2014/main" id="{E48A29D1-7F41-4F32-96F5-DAEAC843246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07" name="Text Box 453">
          <a:extLst>
            <a:ext uri="{FF2B5EF4-FFF2-40B4-BE49-F238E27FC236}">
              <a16:creationId xmlns:a16="http://schemas.microsoft.com/office/drawing/2014/main" id="{7742B967-7D59-4FD9-AE6A-9D4232170E0F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08" name="Text Box 453">
          <a:extLst>
            <a:ext uri="{FF2B5EF4-FFF2-40B4-BE49-F238E27FC236}">
              <a16:creationId xmlns:a16="http://schemas.microsoft.com/office/drawing/2014/main" id="{2DAA9394-ABD8-48FD-AA3F-4477387B28F3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09" name="Text Box 453">
          <a:extLst>
            <a:ext uri="{FF2B5EF4-FFF2-40B4-BE49-F238E27FC236}">
              <a16:creationId xmlns:a16="http://schemas.microsoft.com/office/drawing/2014/main" id="{8FB8CC19-22BE-4EA9-8A7E-478E04B2C3F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10" name="Text Box 453">
          <a:extLst>
            <a:ext uri="{FF2B5EF4-FFF2-40B4-BE49-F238E27FC236}">
              <a16:creationId xmlns:a16="http://schemas.microsoft.com/office/drawing/2014/main" id="{8D590065-C812-498E-8CBD-D470CF909F9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11" name="Text Box 453">
          <a:extLst>
            <a:ext uri="{FF2B5EF4-FFF2-40B4-BE49-F238E27FC236}">
              <a16:creationId xmlns:a16="http://schemas.microsoft.com/office/drawing/2014/main" id="{0EF595C1-32C8-44D5-BFD9-8F328B663DB2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12" name="Text Box 453">
          <a:extLst>
            <a:ext uri="{FF2B5EF4-FFF2-40B4-BE49-F238E27FC236}">
              <a16:creationId xmlns:a16="http://schemas.microsoft.com/office/drawing/2014/main" id="{07EDE30D-9575-4EEE-98F0-A4A936BD801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13" name="Text Box 453">
          <a:extLst>
            <a:ext uri="{FF2B5EF4-FFF2-40B4-BE49-F238E27FC236}">
              <a16:creationId xmlns:a16="http://schemas.microsoft.com/office/drawing/2014/main" id="{D7E8841F-4E9D-472A-BA75-7FEB759C2B1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14" name="Text Box 453">
          <a:extLst>
            <a:ext uri="{FF2B5EF4-FFF2-40B4-BE49-F238E27FC236}">
              <a16:creationId xmlns:a16="http://schemas.microsoft.com/office/drawing/2014/main" id="{A3BE8E90-89A3-4EA8-80FA-C23F45C9029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15" name="Text Box 453">
          <a:extLst>
            <a:ext uri="{FF2B5EF4-FFF2-40B4-BE49-F238E27FC236}">
              <a16:creationId xmlns:a16="http://schemas.microsoft.com/office/drawing/2014/main" id="{F4B02DA1-A73E-4A4D-AF29-4D22F155510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16" name="Text Box 453">
          <a:extLst>
            <a:ext uri="{FF2B5EF4-FFF2-40B4-BE49-F238E27FC236}">
              <a16:creationId xmlns:a16="http://schemas.microsoft.com/office/drawing/2014/main" id="{81FABB5F-8742-4AA1-9E25-F92C8BD28E7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17" name="Text Box 453">
          <a:extLst>
            <a:ext uri="{FF2B5EF4-FFF2-40B4-BE49-F238E27FC236}">
              <a16:creationId xmlns:a16="http://schemas.microsoft.com/office/drawing/2014/main" id="{3EC62118-F304-4701-8251-09777D73A541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18" name="Text Box 453">
          <a:extLst>
            <a:ext uri="{FF2B5EF4-FFF2-40B4-BE49-F238E27FC236}">
              <a16:creationId xmlns:a16="http://schemas.microsoft.com/office/drawing/2014/main" id="{EA598498-AE22-46AB-83BA-58487D453B4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19" name="Text Box 453">
          <a:extLst>
            <a:ext uri="{FF2B5EF4-FFF2-40B4-BE49-F238E27FC236}">
              <a16:creationId xmlns:a16="http://schemas.microsoft.com/office/drawing/2014/main" id="{22965E53-874A-43BD-9F0B-2072AA55770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420" name="Text Box 453">
          <a:extLst>
            <a:ext uri="{FF2B5EF4-FFF2-40B4-BE49-F238E27FC236}">
              <a16:creationId xmlns:a16="http://schemas.microsoft.com/office/drawing/2014/main" id="{165864EC-CA10-47E6-B2FF-26BE1983A9C4}"/>
            </a:ext>
          </a:extLst>
        </xdr:cNvPr>
        <xdr:cNvSpPr txBox="1">
          <a:spLocks noChangeArrowheads="1"/>
        </xdr:cNvSpPr>
      </xdr:nvSpPr>
      <xdr:spPr bwMode="auto">
        <a:xfrm>
          <a:off x="744855" y="235796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421" name="Text Box 453">
          <a:extLst>
            <a:ext uri="{FF2B5EF4-FFF2-40B4-BE49-F238E27FC236}">
              <a16:creationId xmlns:a16="http://schemas.microsoft.com/office/drawing/2014/main" id="{2D59A112-0132-47B7-B4BA-A848D0AB2D53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22" name="Text Box 453">
          <a:extLst>
            <a:ext uri="{FF2B5EF4-FFF2-40B4-BE49-F238E27FC236}">
              <a16:creationId xmlns:a16="http://schemas.microsoft.com/office/drawing/2014/main" id="{34FBF995-0116-48AA-A091-48A55760344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23" name="Text Box 453">
          <a:extLst>
            <a:ext uri="{FF2B5EF4-FFF2-40B4-BE49-F238E27FC236}">
              <a16:creationId xmlns:a16="http://schemas.microsoft.com/office/drawing/2014/main" id="{EAE95B8E-E669-4F7B-81CC-AE83E1FF1B8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24" name="Text Box 453">
          <a:extLst>
            <a:ext uri="{FF2B5EF4-FFF2-40B4-BE49-F238E27FC236}">
              <a16:creationId xmlns:a16="http://schemas.microsoft.com/office/drawing/2014/main" id="{5F4C3436-2E80-43F1-9724-A1BB880C41C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25" name="Text Box 453">
          <a:extLst>
            <a:ext uri="{FF2B5EF4-FFF2-40B4-BE49-F238E27FC236}">
              <a16:creationId xmlns:a16="http://schemas.microsoft.com/office/drawing/2014/main" id="{93D44B3A-EB50-477B-B0D9-14990400F01D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26" name="Text Box 453">
          <a:extLst>
            <a:ext uri="{FF2B5EF4-FFF2-40B4-BE49-F238E27FC236}">
              <a16:creationId xmlns:a16="http://schemas.microsoft.com/office/drawing/2014/main" id="{2EC288C3-91F0-4D2A-9ED8-AE98EAB670C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27" name="Text Box 453">
          <a:extLst>
            <a:ext uri="{FF2B5EF4-FFF2-40B4-BE49-F238E27FC236}">
              <a16:creationId xmlns:a16="http://schemas.microsoft.com/office/drawing/2014/main" id="{2955C00A-2C03-4729-95EC-07094ACFB09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28" name="Text Box 453">
          <a:extLst>
            <a:ext uri="{FF2B5EF4-FFF2-40B4-BE49-F238E27FC236}">
              <a16:creationId xmlns:a16="http://schemas.microsoft.com/office/drawing/2014/main" id="{F010C6FA-2E73-4A61-A6C9-5119A1E9A86E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29" name="Text Box 453">
          <a:extLst>
            <a:ext uri="{FF2B5EF4-FFF2-40B4-BE49-F238E27FC236}">
              <a16:creationId xmlns:a16="http://schemas.microsoft.com/office/drawing/2014/main" id="{87C6D392-46CE-4284-AAD3-5319653D062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30" name="Text Box 453">
          <a:extLst>
            <a:ext uri="{FF2B5EF4-FFF2-40B4-BE49-F238E27FC236}">
              <a16:creationId xmlns:a16="http://schemas.microsoft.com/office/drawing/2014/main" id="{77B646DE-E9DB-4D94-BBDC-A3B70FAEFCC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31" name="Text Box 453">
          <a:extLst>
            <a:ext uri="{FF2B5EF4-FFF2-40B4-BE49-F238E27FC236}">
              <a16:creationId xmlns:a16="http://schemas.microsoft.com/office/drawing/2014/main" id="{BBFD89BC-DD9C-4CEA-8342-A318DACBF9C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32" name="Text Box 453">
          <a:extLst>
            <a:ext uri="{FF2B5EF4-FFF2-40B4-BE49-F238E27FC236}">
              <a16:creationId xmlns:a16="http://schemas.microsoft.com/office/drawing/2014/main" id="{5AB5AAC3-25EE-4CF0-B0AF-171EB966B5D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33" name="Text Box 453">
          <a:extLst>
            <a:ext uri="{FF2B5EF4-FFF2-40B4-BE49-F238E27FC236}">
              <a16:creationId xmlns:a16="http://schemas.microsoft.com/office/drawing/2014/main" id="{91438961-2D37-4B85-8F85-E4F2C42B332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34" name="Text Box 453">
          <a:extLst>
            <a:ext uri="{FF2B5EF4-FFF2-40B4-BE49-F238E27FC236}">
              <a16:creationId xmlns:a16="http://schemas.microsoft.com/office/drawing/2014/main" id="{91D1426A-4CDC-49FF-88F7-F7B8B235E546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35" name="Text Box 453">
          <a:extLst>
            <a:ext uri="{FF2B5EF4-FFF2-40B4-BE49-F238E27FC236}">
              <a16:creationId xmlns:a16="http://schemas.microsoft.com/office/drawing/2014/main" id="{D485C537-D1E9-4BDB-8DAC-EE6C725E38D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36" name="Text Box 453">
          <a:extLst>
            <a:ext uri="{FF2B5EF4-FFF2-40B4-BE49-F238E27FC236}">
              <a16:creationId xmlns:a16="http://schemas.microsoft.com/office/drawing/2014/main" id="{1BB542A8-6C24-48FE-9566-23F58AF288D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37" name="Text Box 453">
          <a:extLst>
            <a:ext uri="{FF2B5EF4-FFF2-40B4-BE49-F238E27FC236}">
              <a16:creationId xmlns:a16="http://schemas.microsoft.com/office/drawing/2014/main" id="{BB8F6C50-2CCF-4777-8E96-F4A459798BC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438" name="Text Box 453">
          <a:extLst>
            <a:ext uri="{FF2B5EF4-FFF2-40B4-BE49-F238E27FC236}">
              <a16:creationId xmlns:a16="http://schemas.microsoft.com/office/drawing/2014/main" id="{1BE60445-1711-4D52-93B3-0680AEF75C7E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39" name="Text Box 453">
          <a:extLst>
            <a:ext uri="{FF2B5EF4-FFF2-40B4-BE49-F238E27FC236}">
              <a16:creationId xmlns:a16="http://schemas.microsoft.com/office/drawing/2014/main" id="{59FEF600-5325-4D2D-B795-3291FA63C18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40" name="Text Box 453">
          <a:extLst>
            <a:ext uri="{FF2B5EF4-FFF2-40B4-BE49-F238E27FC236}">
              <a16:creationId xmlns:a16="http://schemas.microsoft.com/office/drawing/2014/main" id="{B763EA39-CE75-4B01-943A-127D0584D39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41" name="Text Box 453">
          <a:extLst>
            <a:ext uri="{FF2B5EF4-FFF2-40B4-BE49-F238E27FC236}">
              <a16:creationId xmlns:a16="http://schemas.microsoft.com/office/drawing/2014/main" id="{E4D45CC0-D226-4DEF-831C-E44C96D251D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42" name="Text Box 453">
          <a:extLst>
            <a:ext uri="{FF2B5EF4-FFF2-40B4-BE49-F238E27FC236}">
              <a16:creationId xmlns:a16="http://schemas.microsoft.com/office/drawing/2014/main" id="{2A5DC2AC-1501-4843-B78C-5D0279FDA2C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43" name="Text Box 453">
          <a:extLst>
            <a:ext uri="{FF2B5EF4-FFF2-40B4-BE49-F238E27FC236}">
              <a16:creationId xmlns:a16="http://schemas.microsoft.com/office/drawing/2014/main" id="{0ADAA85B-85FE-4DF1-A894-4FA71BE8FA4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44" name="Text Box 453">
          <a:extLst>
            <a:ext uri="{FF2B5EF4-FFF2-40B4-BE49-F238E27FC236}">
              <a16:creationId xmlns:a16="http://schemas.microsoft.com/office/drawing/2014/main" id="{7F1775CD-F2A4-4738-B048-B88F0E26382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45" name="Text Box 453">
          <a:extLst>
            <a:ext uri="{FF2B5EF4-FFF2-40B4-BE49-F238E27FC236}">
              <a16:creationId xmlns:a16="http://schemas.microsoft.com/office/drawing/2014/main" id="{A0BF27F5-6E1D-44DB-B9D2-46739F07779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46" name="Text Box 453">
          <a:extLst>
            <a:ext uri="{FF2B5EF4-FFF2-40B4-BE49-F238E27FC236}">
              <a16:creationId xmlns:a16="http://schemas.microsoft.com/office/drawing/2014/main" id="{EFBE1F8B-285C-4891-84D7-2B9D379E50B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47" name="Text Box 453">
          <a:extLst>
            <a:ext uri="{FF2B5EF4-FFF2-40B4-BE49-F238E27FC236}">
              <a16:creationId xmlns:a16="http://schemas.microsoft.com/office/drawing/2014/main" id="{FA1446E9-B067-45D3-AADF-598463BA61B3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48" name="Text Box 453">
          <a:extLst>
            <a:ext uri="{FF2B5EF4-FFF2-40B4-BE49-F238E27FC236}">
              <a16:creationId xmlns:a16="http://schemas.microsoft.com/office/drawing/2014/main" id="{D5C5009F-1122-4927-8857-56ED3A448CE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49" name="Text Box 453">
          <a:extLst>
            <a:ext uri="{FF2B5EF4-FFF2-40B4-BE49-F238E27FC236}">
              <a16:creationId xmlns:a16="http://schemas.microsoft.com/office/drawing/2014/main" id="{A3F54E32-FF35-4DEF-9F07-B3FF606D6E2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50" name="Text Box 453">
          <a:extLst>
            <a:ext uri="{FF2B5EF4-FFF2-40B4-BE49-F238E27FC236}">
              <a16:creationId xmlns:a16="http://schemas.microsoft.com/office/drawing/2014/main" id="{B4078D5A-0FD8-4BEB-BDB6-88365689391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451" name="Text Box 453">
          <a:extLst>
            <a:ext uri="{FF2B5EF4-FFF2-40B4-BE49-F238E27FC236}">
              <a16:creationId xmlns:a16="http://schemas.microsoft.com/office/drawing/2014/main" id="{EADED3CD-9974-43AB-9A4B-540937973DE1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52" name="Text Box 453">
          <a:extLst>
            <a:ext uri="{FF2B5EF4-FFF2-40B4-BE49-F238E27FC236}">
              <a16:creationId xmlns:a16="http://schemas.microsoft.com/office/drawing/2014/main" id="{9A4BBE63-F814-43C1-B6B5-32B4BEF9F8D6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53" name="Text Box 453">
          <a:extLst>
            <a:ext uri="{FF2B5EF4-FFF2-40B4-BE49-F238E27FC236}">
              <a16:creationId xmlns:a16="http://schemas.microsoft.com/office/drawing/2014/main" id="{37AC983C-CFFD-4155-9064-4E76563573F3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54" name="Text Box 453">
          <a:extLst>
            <a:ext uri="{FF2B5EF4-FFF2-40B4-BE49-F238E27FC236}">
              <a16:creationId xmlns:a16="http://schemas.microsoft.com/office/drawing/2014/main" id="{CF123E0A-31E2-4862-89BB-4CBBCE60DE5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55" name="Text Box 453">
          <a:extLst>
            <a:ext uri="{FF2B5EF4-FFF2-40B4-BE49-F238E27FC236}">
              <a16:creationId xmlns:a16="http://schemas.microsoft.com/office/drawing/2014/main" id="{FBD5C418-FCCF-4FA9-A8B9-5823CDA423F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56" name="Text Box 453">
          <a:extLst>
            <a:ext uri="{FF2B5EF4-FFF2-40B4-BE49-F238E27FC236}">
              <a16:creationId xmlns:a16="http://schemas.microsoft.com/office/drawing/2014/main" id="{D82F7C9D-46FC-4B76-A7CE-CE2D13A84EE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57" name="Text Box 453">
          <a:extLst>
            <a:ext uri="{FF2B5EF4-FFF2-40B4-BE49-F238E27FC236}">
              <a16:creationId xmlns:a16="http://schemas.microsoft.com/office/drawing/2014/main" id="{1E2211B2-3573-4E4D-ABD7-F75EF17AD02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58" name="Text Box 453">
          <a:extLst>
            <a:ext uri="{FF2B5EF4-FFF2-40B4-BE49-F238E27FC236}">
              <a16:creationId xmlns:a16="http://schemas.microsoft.com/office/drawing/2014/main" id="{9BEBB6B3-A49F-442C-B916-57B774B2B6E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59" name="Text Box 453">
          <a:extLst>
            <a:ext uri="{FF2B5EF4-FFF2-40B4-BE49-F238E27FC236}">
              <a16:creationId xmlns:a16="http://schemas.microsoft.com/office/drawing/2014/main" id="{1649A88E-608B-40EF-803F-38E58182E8F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60" name="Text Box 453">
          <a:extLst>
            <a:ext uri="{FF2B5EF4-FFF2-40B4-BE49-F238E27FC236}">
              <a16:creationId xmlns:a16="http://schemas.microsoft.com/office/drawing/2014/main" id="{C0AB3CA8-FA8F-442F-B070-CCE164ADF8C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61" name="Text Box 453">
          <a:extLst>
            <a:ext uri="{FF2B5EF4-FFF2-40B4-BE49-F238E27FC236}">
              <a16:creationId xmlns:a16="http://schemas.microsoft.com/office/drawing/2014/main" id="{88CB7EE5-E4A4-4375-BF9E-6576BB97846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62" name="Text Box 453">
          <a:extLst>
            <a:ext uri="{FF2B5EF4-FFF2-40B4-BE49-F238E27FC236}">
              <a16:creationId xmlns:a16="http://schemas.microsoft.com/office/drawing/2014/main" id="{8ACC3FDD-7433-4409-856F-F4AF86B62F6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63" name="Text Box 453">
          <a:extLst>
            <a:ext uri="{FF2B5EF4-FFF2-40B4-BE49-F238E27FC236}">
              <a16:creationId xmlns:a16="http://schemas.microsoft.com/office/drawing/2014/main" id="{D53417C8-AA9A-47B1-9E1E-B6BE6091505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64" name="Text Box 453">
          <a:extLst>
            <a:ext uri="{FF2B5EF4-FFF2-40B4-BE49-F238E27FC236}">
              <a16:creationId xmlns:a16="http://schemas.microsoft.com/office/drawing/2014/main" id="{FFF041F9-E896-4587-9D2D-E10D33C7053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65" name="Text Box 453">
          <a:extLst>
            <a:ext uri="{FF2B5EF4-FFF2-40B4-BE49-F238E27FC236}">
              <a16:creationId xmlns:a16="http://schemas.microsoft.com/office/drawing/2014/main" id="{22233F9D-1A9E-4ACE-948B-93DDEBA2F36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466" name="Text Box 453">
          <a:extLst>
            <a:ext uri="{FF2B5EF4-FFF2-40B4-BE49-F238E27FC236}">
              <a16:creationId xmlns:a16="http://schemas.microsoft.com/office/drawing/2014/main" id="{C99F0D1D-0895-4FF7-84F4-7D4F13920413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67" name="Text Box 453">
          <a:extLst>
            <a:ext uri="{FF2B5EF4-FFF2-40B4-BE49-F238E27FC236}">
              <a16:creationId xmlns:a16="http://schemas.microsoft.com/office/drawing/2014/main" id="{DA346547-E2CA-49EA-B475-5EEC1DAD1E2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68" name="Text Box 453">
          <a:extLst>
            <a:ext uri="{FF2B5EF4-FFF2-40B4-BE49-F238E27FC236}">
              <a16:creationId xmlns:a16="http://schemas.microsoft.com/office/drawing/2014/main" id="{3315B924-E005-4FC4-A38A-1BE980CAB17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69" name="Text Box 453">
          <a:extLst>
            <a:ext uri="{FF2B5EF4-FFF2-40B4-BE49-F238E27FC236}">
              <a16:creationId xmlns:a16="http://schemas.microsoft.com/office/drawing/2014/main" id="{B83A70AA-6D2A-485F-B369-157A0E74D2B4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70" name="Text Box 453">
          <a:extLst>
            <a:ext uri="{FF2B5EF4-FFF2-40B4-BE49-F238E27FC236}">
              <a16:creationId xmlns:a16="http://schemas.microsoft.com/office/drawing/2014/main" id="{3FA2AFDB-8399-47B5-A3CC-849A5D0B2FA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71" name="Text Box 453">
          <a:extLst>
            <a:ext uri="{FF2B5EF4-FFF2-40B4-BE49-F238E27FC236}">
              <a16:creationId xmlns:a16="http://schemas.microsoft.com/office/drawing/2014/main" id="{F4F2726F-0957-43B7-A804-A9D68B2B368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72" name="Text Box 453">
          <a:extLst>
            <a:ext uri="{FF2B5EF4-FFF2-40B4-BE49-F238E27FC236}">
              <a16:creationId xmlns:a16="http://schemas.microsoft.com/office/drawing/2014/main" id="{4A7D6975-5885-4A28-B82D-C81ACD2C3AE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73" name="Text Box 453">
          <a:extLst>
            <a:ext uri="{FF2B5EF4-FFF2-40B4-BE49-F238E27FC236}">
              <a16:creationId xmlns:a16="http://schemas.microsoft.com/office/drawing/2014/main" id="{6AD333A4-7879-4C41-BE31-C01821A9126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74" name="Text Box 453">
          <a:extLst>
            <a:ext uri="{FF2B5EF4-FFF2-40B4-BE49-F238E27FC236}">
              <a16:creationId xmlns:a16="http://schemas.microsoft.com/office/drawing/2014/main" id="{789D304F-F431-47D4-983F-5AABBD75861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75" name="Text Box 453">
          <a:extLst>
            <a:ext uri="{FF2B5EF4-FFF2-40B4-BE49-F238E27FC236}">
              <a16:creationId xmlns:a16="http://schemas.microsoft.com/office/drawing/2014/main" id="{1D58A613-C534-4FB8-8880-8A888737A99D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76" name="Text Box 453">
          <a:extLst>
            <a:ext uri="{FF2B5EF4-FFF2-40B4-BE49-F238E27FC236}">
              <a16:creationId xmlns:a16="http://schemas.microsoft.com/office/drawing/2014/main" id="{12BB258A-AF67-48F0-8146-14EF0982B5A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77" name="Text Box 453">
          <a:extLst>
            <a:ext uri="{FF2B5EF4-FFF2-40B4-BE49-F238E27FC236}">
              <a16:creationId xmlns:a16="http://schemas.microsoft.com/office/drawing/2014/main" id="{D39194D7-0437-47BB-BCDF-6C9060B9FC3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78" name="Text Box 453">
          <a:extLst>
            <a:ext uri="{FF2B5EF4-FFF2-40B4-BE49-F238E27FC236}">
              <a16:creationId xmlns:a16="http://schemas.microsoft.com/office/drawing/2014/main" id="{333B89D4-5345-4EC6-A86B-9A0A2D826C8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479" name="Text Box 453">
          <a:extLst>
            <a:ext uri="{FF2B5EF4-FFF2-40B4-BE49-F238E27FC236}">
              <a16:creationId xmlns:a16="http://schemas.microsoft.com/office/drawing/2014/main" id="{B195CC5C-050F-40A2-A212-2847B7922DEF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80" name="Text Box 453">
          <a:extLst>
            <a:ext uri="{FF2B5EF4-FFF2-40B4-BE49-F238E27FC236}">
              <a16:creationId xmlns:a16="http://schemas.microsoft.com/office/drawing/2014/main" id="{6BA991C4-96FA-4676-A6AD-2C856D898026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81" name="Text Box 453">
          <a:extLst>
            <a:ext uri="{FF2B5EF4-FFF2-40B4-BE49-F238E27FC236}">
              <a16:creationId xmlns:a16="http://schemas.microsoft.com/office/drawing/2014/main" id="{A0F134FB-27AF-4F03-AE33-F8D229B9CC39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82" name="Text Box 453">
          <a:extLst>
            <a:ext uri="{FF2B5EF4-FFF2-40B4-BE49-F238E27FC236}">
              <a16:creationId xmlns:a16="http://schemas.microsoft.com/office/drawing/2014/main" id="{7ADCB66D-7086-4BC3-9C36-576153554F5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83" name="Text Box 453">
          <a:extLst>
            <a:ext uri="{FF2B5EF4-FFF2-40B4-BE49-F238E27FC236}">
              <a16:creationId xmlns:a16="http://schemas.microsoft.com/office/drawing/2014/main" id="{35BB6295-3E11-4219-AA73-79155F28CF1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84" name="Text Box 453">
          <a:extLst>
            <a:ext uri="{FF2B5EF4-FFF2-40B4-BE49-F238E27FC236}">
              <a16:creationId xmlns:a16="http://schemas.microsoft.com/office/drawing/2014/main" id="{AC52392D-59D9-4F00-82F9-1FDB575767D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85" name="Text Box 453">
          <a:extLst>
            <a:ext uri="{FF2B5EF4-FFF2-40B4-BE49-F238E27FC236}">
              <a16:creationId xmlns:a16="http://schemas.microsoft.com/office/drawing/2014/main" id="{FFD36EB5-F776-4E2E-A4F1-EFDC332D3645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86" name="Text Box 453">
          <a:extLst>
            <a:ext uri="{FF2B5EF4-FFF2-40B4-BE49-F238E27FC236}">
              <a16:creationId xmlns:a16="http://schemas.microsoft.com/office/drawing/2014/main" id="{C7BFB893-380F-43DE-893F-05C66D66F90F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87" name="Text Box 453">
          <a:extLst>
            <a:ext uri="{FF2B5EF4-FFF2-40B4-BE49-F238E27FC236}">
              <a16:creationId xmlns:a16="http://schemas.microsoft.com/office/drawing/2014/main" id="{C3E5EC07-33BC-4399-AFBA-B80132861B5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88" name="Text Box 453">
          <a:extLst>
            <a:ext uri="{FF2B5EF4-FFF2-40B4-BE49-F238E27FC236}">
              <a16:creationId xmlns:a16="http://schemas.microsoft.com/office/drawing/2014/main" id="{B2F305BD-2C2F-423A-AAC0-1876FC557AD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89" name="Text Box 453">
          <a:extLst>
            <a:ext uri="{FF2B5EF4-FFF2-40B4-BE49-F238E27FC236}">
              <a16:creationId xmlns:a16="http://schemas.microsoft.com/office/drawing/2014/main" id="{6B99DC7C-3417-4A8A-9192-337BA3B0508E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90" name="Text Box 453">
          <a:extLst>
            <a:ext uri="{FF2B5EF4-FFF2-40B4-BE49-F238E27FC236}">
              <a16:creationId xmlns:a16="http://schemas.microsoft.com/office/drawing/2014/main" id="{3299B5C0-F7CF-4F32-9A5B-F6FD58E89FB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91" name="Text Box 453">
          <a:extLst>
            <a:ext uri="{FF2B5EF4-FFF2-40B4-BE49-F238E27FC236}">
              <a16:creationId xmlns:a16="http://schemas.microsoft.com/office/drawing/2014/main" id="{253DFE2D-82F3-4366-9C27-5B412CFF309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92" name="Text Box 453">
          <a:extLst>
            <a:ext uri="{FF2B5EF4-FFF2-40B4-BE49-F238E27FC236}">
              <a16:creationId xmlns:a16="http://schemas.microsoft.com/office/drawing/2014/main" id="{B2574841-C4C0-4A95-A6AB-69184D2FC4B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93" name="Text Box 453">
          <a:extLst>
            <a:ext uri="{FF2B5EF4-FFF2-40B4-BE49-F238E27FC236}">
              <a16:creationId xmlns:a16="http://schemas.microsoft.com/office/drawing/2014/main" id="{87DA1233-A498-449D-857D-15BE142963B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94" name="Text Box 453">
          <a:extLst>
            <a:ext uri="{FF2B5EF4-FFF2-40B4-BE49-F238E27FC236}">
              <a16:creationId xmlns:a16="http://schemas.microsoft.com/office/drawing/2014/main" id="{B61D2C7E-4D1E-45ED-B82A-90D10477185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95" name="Text Box 453">
          <a:extLst>
            <a:ext uri="{FF2B5EF4-FFF2-40B4-BE49-F238E27FC236}">
              <a16:creationId xmlns:a16="http://schemas.microsoft.com/office/drawing/2014/main" id="{5C5E9572-F0B7-4D00-8A4B-34D4BD527D12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96" name="Text Box 453">
          <a:extLst>
            <a:ext uri="{FF2B5EF4-FFF2-40B4-BE49-F238E27FC236}">
              <a16:creationId xmlns:a16="http://schemas.microsoft.com/office/drawing/2014/main" id="{59018652-81AC-4E07-A257-1ABBE21E4DF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497" name="Text Box 453">
          <a:extLst>
            <a:ext uri="{FF2B5EF4-FFF2-40B4-BE49-F238E27FC236}">
              <a16:creationId xmlns:a16="http://schemas.microsoft.com/office/drawing/2014/main" id="{870FB44D-22EC-43A5-9A55-21478FF6AAD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498" name="Text Box 453">
          <a:extLst>
            <a:ext uri="{FF2B5EF4-FFF2-40B4-BE49-F238E27FC236}">
              <a16:creationId xmlns:a16="http://schemas.microsoft.com/office/drawing/2014/main" id="{BE0CE889-6CEC-4E93-8C82-2558CD83857A}"/>
            </a:ext>
          </a:extLst>
        </xdr:cNvPr>
        <xdr:cNvSpPr txBox="1">
          <a:spLocks noChangeArrowheads="1"/>
        </xdr:cNvSpPr>
      </xdr:nvSpPr>
      <xdr:spPr bwMode="auto">
        <a:xfrm>
          <a:off x="744855" y="235796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499" name="Text Box 453">
          <a:extLst>
            <a:ext uri="{FF2B5EF4-FFF2-40B4-BE49-F238E27FC236}">
              <a16:creationId xmlns:a16="http://schemas.microsoft.com/office/drawing/2014/main" id="{6A316257-E82A-4A6A-8145-8A8BADB58170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00" name="Text Box 453">
          <a:extLst>
            <a:ext uri="{FF2B5EF4-FFF2-40B4-BE49-F238E27FC236}">
              <a16:creationId xmlns:a16="http://schemas.microsoft.com/office/drawing/2014/main" id="{9D409896-5032-4AE3-9CFE-7A5BAABDE8A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01" name="Text Box 453">
          <a:extLst>
            <a:ext uri="{FF2B5EF4-FFF2-40B4-BE49-F238E27FC236}">
              <a16:creationId xmlns:a16="http://schemas.microsoft.com/office/drawing/2014/main" id="{AEA3901B-F509-4914-8EBF-A3EE22F0646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02" name="Text Box 453">
          <a:extLst>
            <a:ext uri="{FF2B5EF4-FFF2-40B4-BE49-F238E27FC236}">
              <a16:creationId xmlns:a16="http://schemas.microsoft.com/office/drawing/2014/main" id="{28811477-3577-4CBD-B4D5-E3A1D7AA29A4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03" name="Text Box 453">
          <a:extLst>
            <a:ext uri="{FF2B5EF4-FFF2-40B4-BE49-F238E27FC236}">
              <a16:creationId xmlns:a16="http://schemas.microsoft.com/office/drawing/2014/main" id="{592633F8-67A7-4C94-B5E7-850C3F665B9A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04" name="Text Box 453">
          <a:extLst>
            <a:ext uri="{FF2B5EF4-FFF2-40B4-BE49-F238E27FC236}">
              <a16:creationId xmlns:a16="http://schemas.microsoft.com/office/drawing/2014/main" id="{D0747E46-034A-4836-83B8-9D4AC157630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05" name="Text Box 453">
          <a:extLst>
            <a:ext uri="{FF2B5EF4-FFF2-40B4-BE49-F238E27FC236}">
              <a16:creationId xmlns:a16="http://schemas.microsoft.com/office/drawing/2014/main" id="{C5B7CD2B-AF04-4F23-86B8-3875B350BC7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06" name="Text Box 453">
          <a:extLst>
            <a:ext uri="{FF2B5EF4-FFF2-40B4-BE49-F238E27FC236}">
              <a16:creationId xmlns:a16="http://schemas.microsoft.com/office/drawing/2014/main" id="{EE3196E9-758C-41AD-859F-826975A6361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07" name="Text Box 453">
          <a:extLst>
            <a:ext uri="{FF2B5EF4-FFF2-40B4-BE49-F238E27FC236}">
              <a16:creationId xmlns:a16="http://schemas.microsoft.com/office/drawing/2014/main" id="{0EF42392-82F0-4C37-B9B1-07D31D76C66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08" name="Text Box 453">
          <a:extLst>
            <a:ext uri="{FF2B5EF4-FFF2-40B4-BE49-F238E27FC236}">
              <a16:creationId xmlns:a16="http://schemas.microsoft.com/office/drawing/2014/main" id="{1908F630-A07C-4A5A-8DD1-5DCED0064F2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09" name="Text Box 453">
          <a:extLst>
            <a:ext uri="{FF2B5EF4-FFF2-40B4-BE49-F238E27FC236}">
              <a16:creationId xmlns:a16="http://schemas.microsoft.com/office/drawing/2014/main" id="{A558CF7F-7466-4013-BEFC-F45F6D679CB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10" name="Text Box 453">
          <a:extLst>
            <a:ext uri="{FF2B5EF4-FFF2-40B4-BE49-F238E27FC236}">
              <a16:creationId xmlns:a16="http://schemas.microsoft.com/office/drawing/2014/main" id="{28B6A5FF-E404-4845-811E-B2C99644C40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11" name="Text Box 453">
          <a:extLst>
            <a:ext uri="{FF2B5EF4-FFF2-40B4-BE49-F238E27FC236}">
              <a16:creationId xmlns:a16="http://schemas.microsoft.com/office/drawing/2014/main" id="{0EE111B4-3199-4DCC-9D62-37D96E309F7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12" name="Text Box 453">
          <a:extLst>
            <a:ext uri="{FF2B5EF4-FFF2-40B4-BE49-F238E27FC236}">
              <a16:creationId xmlns:a16="http://schemas.microsoft.com/office/drawing/2014/main" id="{E2FCED5A-5C42-4851-8364-4193F18C3F84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13" name="Text Box 453">
          <a:extLst>
            <a:ext uri="{FF2B5EF4-FFF2-40B4-BE49-F238E27FC236}">
              <a16:creationId xmlns:a16="http://schemas.microsoft.com/office/drawing/2014/main" id="{0D71D5BF-0530-4BEB-A782-E03D780E9D3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14" name="Text Box 453">
          <a:extLst>
            <a:ext uri="{FF2B5EF4-FFF2-40B4-BE49-F238E27FC236}">
              <a16:creationId xmlns:a16="http://schemas.microsoft.com/office/drawing/2014/main" id="{CB42DC08-51EB-4D0D-A16B-A6D5EF97984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15" name="Text Box 453">
          <a:extLst>
            <a:ext uri="{FF2B5EF4-FFF2-40B4-BE49-F238E27FC236}">
              <a16:creationId xmlns:a16="http://schemas.microsoft.com/office/drawing/2014/main" id="{16AAE0DD-6FCF-4D1C-B383-41C204B8226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516" name="Text Box 453">
          <a:extLst>
            <a:ext uri="{FF2B5EF4-FFF2-40B4-BE49-F238E27FC236}">
              <a16:creationId xmlns:a16="http://schemas.microsoft.com/office/drawing/2014/main" id="{66F9AD3E-D073-497D-8A7F-02B32F785EB3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17" name="Text Box 453">
          <a:extLst>
            <a:ext uri="{FF2B5EF4-FFF2-40B4-BE49-F238E27FC236}">
              <a16:creationId xmlns:a16="http://schemas.microsoft.com/office/drawing/2014/main" id="{ECFEA64A-49A5-4444-9C0D-2FA58C07B0B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18" name="Text Box 453">
          <a:extLst>
            <a:ext uri="{FF2B5EF4-FFF2-40B4-BE49-F238E27FC236}">
              <a16:creationId xmlns:a16="http://schemas.microsoft.com/office/drawing/2014/main" id="{A9E0C6D5-42DC-4AFD-A295-AE5108A5B14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19" name="Text Box 453">
          <a:extLst>
            <a:ext uri="{FF2B5EF4-FFF2-40B4-BE49-F238E27FC236}">
              <a16:creationId xmlns:a16="http://schemas.microsoft.com/office/drawing/2014/main" id="{DEC21BF7-4EE8-4F57-A9E1-5D64A4C9D8D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20" name="Text Box 453">
          <a:extLst>
            <a:ext uri="{FF2B5EF4-FFF2-40B4-BE49-F238E27FC236}">
              <a16:creationId xmlns:a16="http://schemas.microsoft.com/office/drawing/2014/main" id="{E0EA1948-933D-489C-8CEE-64115486925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21" name="Text Box 453">
          <a:extLst>
            <a:ext uri="{FF2B5EF4-FFF2-40B4-BE49-F238E27FC236}">
              <a16:creationId xmlns:a16="http://schemas.microsoft.com/office/drawing/2014/main" id="{8D1DF1AD-ED14-4F9C-9431-56A359B8660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22" name="Text Box 453">
          <a:extLst>
            <a:ext uri="{FF2B5EF4-FFF2-40B4-BE49-F238E27FC236}">
              <a16:creationId xmlns:a16="http://schemas.microsoft.com/office/drawing/2014/main" id="{9CF02F56-73C0-42D3-B695-6AA0BD5F490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23" name="Text Box 453">
          <a:extLst>
            <a:ext uri="{FF2B5EF4-FFF2-40B4-BE49-F238E27FC236}">
              <a16:creationId xmlns:a16="http://schemas.microsoft.com/office/drawing/2014/main" id="{8E2D2A36-DED3-49F1-9DB1-0FCBC81B2D7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24" name="Text Box 453">
          <a:extLst>
            <a:ext uri="{FF2B5EF4-FFF2-40B4-BE49-F238E27FC236}">
              <a16:creationId xmlns:a16="http://schemas.microsoft.com/office/drawing/2014/main" id="{6B3DE8B8-0516-4426-B147-B5A1AAD67A3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25" name="Text Box 453">
          <a:extLst>
            <a:ext uri="{FF2B5EF4-FFF2-40B4-BE49-F238E27FC236}">
              <a16:creationId xmlns:a16="http://schemas.microsoft.com/office/drawing/2014/main" id="{F2B97922-3FF3-4B65-A0AD-9078DC397EB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26" name="Text Box 453">
          <a:extLst>
            <a:ext uri="{FF2B5EF4-FFF2-40B4-BE49-F238E27FC236}">
              <a16:creationId xmlns:a16="http://schemas.microsoft.com/office/drawing/2014/main" id="{6A09DE65-FA06-4C05-B93A-D53DA53B36D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27" name="Text Box 453">
          <a:extLst>
            <a:ext uri="{FF2B5EF4-FFF2-40B4-BE49-F238E27FC236}">
              <a16:creationId xmlns:a16="http://schemas.microsoft.com/office/drawing/2014/main" id="{E487CFB1-15C4-4254-BE5D-C7A6A78C8A2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28" name="Text Box 453">
          <a:extLst>
            <a:ext uri="{FF2B5EF4-FFF2-40B4-BE49-F238E27FC236}">
              <a16:creationId xmlns:a16="http://schemas.microsoft.com/office/drawing/2014/main" id="{EA4C4F0B-5D5C-440E-B9DB-23A5FCE21DA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529" name="Text Box 453">
          <a:extLst>
            <a:ext uri="{FF2B5EF4-FFF2-40B4-BE49-F238E27FC236}">
              <a16:creationId xmlns:a16="http://schemas.microsoft.com/office/drawing/2014/main" id="{D088490F-D7A3-444E-ABC8-CE648E274419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30" name="Text Box 453">
          <a:extLst>
            <a:ext uri="{FF2B5EF4-FFF2-40B4-BE49-F238E27FC236}">
              <a16:creationId xmlns:a16="http://schemas.microsoft.com/office/drawing/2014/main" id="{495766DE-AE6D-4E47-94C4-F4198BF48298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31" name="Text Box 453">
          <a:extLst>
            <a:ext uri="{FF2B5EF4-FFF2-40B4-BE49-F238E27FC236}">
              <a16:creationId xmlns:a16="http://schemas.microsoft.com/office/drawing/2014/main" id="{4AEA4B22-B2E7-48BA-AE9F-4A15EC6504DA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32" name="Text Box 453">
          <a:extLst>
            <a:ext uri="{FF2B5EF4-FFF2-40B4-BE49-F238E27FC236}">
              <a16:creationId xmlns:a16="http://schemas.microsoft.com/office/drawing/2014/main" id="{9ACB0C87-16E7-4C2B-B9F2-959DA6ABD8A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33" name="Text Box 453">
          <a:extLst>
            <a:ext uri="{FF2B5EF4-FFF2-40B4-BE49-F238E27FC236}">
              <a16:creationId xmlns:a16="http://schemas.microsoft.com/office/drawing/2014/main" id="{D5C8B030-E40A-480F-AACE-23C0FF0FC7A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34" name="Text Box 453">
          <a:extLst>
            <a:ext uri="{FF2B5EF4-FFF2-40B4-BE49-F238E27FC236}">
              <a16:creationId xmlns:a16="http://schemas.microsoft.com/office/drawing/2014/main" id="{CB20EB12-6B04-4ACB-8CC1-3AED92BE3E5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35" name="Text Box 453">
          <a:extLst>
            <a:ext uri="{FF2B5EF4-FFF2-40B4-BE49-F238E27FC236}">
              <a16:creationId xmlns:a16="http://schemas.microsoft.com/office/drawing/2014/main" id="{FE202164-4ECF-41E4-AB7A-C1DA435054A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36" name="Text Box 453">
          <a:extLst>
            <a:ext uri="{FF2B5EF4-FFF2-40B4-BE49-F238E27FC236}">
              <a16:creationId xmlns:a16="http://schemas.microsoft.com/office/drawing/2014/main" id="{2040C3CB-7F88-4C32-B07A-5A3F08B1673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37" name="Text Box 453">
          <a:extLst>
            <a:ext uri="{FF2B5EF4-FFF2-40B4-BE49-F238E27FC236}">
              <a16:creationId xmlns:a16="http://schemas.microsoft.com/office/drawing/2014/main" id="{0B0AB54C-2D9A-4213-AE73-55C3AF34889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38" name="Text Box 453">
          <a:extLst>
            <a:ext uri="{FF2B5EF4-FFF2-40B4-BE49-F238E27FC236}">
              <a16:creationId xmlns:a16="http://schemas.microsoft.com/office/drawing/2014/main" id="{FFA1D62F-E661-454D-9CE1-A696CF28DC5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39" name="Text Box 453">
          <a:extLst>
            <a:ext uri="{FF2B5EF4-FFF2-40B4-BE49-F238E27FC236}">
              <a16:creationId xmlns:a16="http://schemas.microsoft.com/office/drawing/2014/main" id="{1D9033F3-FDA3-44B6-9B5C-57D0A329B5D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40" name="Text Box 453">
          <a:extLst>
            <a:ext uri="{FF2B5EF4-FFF2-40B4-BE49-F238E27FC236}">
              <a16:creationId xmlns:a16="http://schemas.microsoft.com/office/drawing/2014/main" id="{81BD4A1F-BA66-41DB-AC62-798F9A66303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41" name="Text Box 453">
          <a:extLst>
            <a:ext uri="{FF2B5EF4-FFF2-40B4-BE49-F238E27FC236}">
              <a16:creationId xmlns:a16="http://schemas.microsoft.com/office/drawing/2014/main" id="{1C340C89-D250-4B65-94B2-BE134838934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42" name="Text Box 453">
          <a:extLst>
            <a:ext uri="{FF2B5EF4-FFF2-40B4-BE49-F238E27FC236}">
              <a16:creationId xmlns:a16="http://schemas.microsoft.com/office/drawing/2014/main" id="{2F671DF6-FB6E-4D53-9BA7-E182B04EBE2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43" name="Text Box 453">
          <a:extLst>
            <a:ext uri="{FF2B5EF4-FFF2-40B4-BE49-F238E27FC236}">
              <a16:creationId xmlns:a16="http://schemas.microsoft.com/office/drawing/2014/main" id="{D3C0ABB7-DBFC-4826-A36B-A139D04E759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544" name="Text Box 453">
          <a:extLst>
            <a:ext uri="{FF2B5EF4-FFF2-40B4-BE49-F238E27FC236}">
              <a16:creationId xmlns:a16="http://schemas.microsoft.com/office/drawing/2014/main" id="{B57F950E-A572-423C-BB1D-0085337C6B5E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45" name="Text Box 453">
          <a:extLst>
            <a:ext uri="{FF2B5EF4-FFF2-40B4-BE49-F238E27FC236}">
              <a16:creationId xmlns:a16="http://schemas.microsoft.com/office/drawing/2014/main" id="{8E1FA8BA-46A5-4E2B-BD7D-A9B52AE1D0E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46" name="Text Box 453">
          <a:extLst>
            <a:ext uri="{FF2B5EF4-FFF2-40B4-BE49-F238E27FC236}">
              <a16:creationId xmlns:a16="http://schemas.microsoft.com/office/drawing/2014/main" id="{30CBED4C-F8FF-4B46-8527-3AD06940AA8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47" name="Text Box 453">
          <a:extLst>
            <a:ext uri="{FF2B5EF4-FFF2-40B4-BE49-F238E27FC236}">
              <a16:creationId xmlns:a16="http://schemas.microsoft.com/office/drawing/2014/main" id="{D6D7A02C-24A9-4393-8A8A-9582B08A2A8A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48" name="Text Box 453">
          <a:extLst>
            <a:ext uri="{FF2B5EF4-FFF2-40B4-BE49-F238E27FC236}">
              <a16:creationId xmlns:a16="http://schemas.microsoft.com/office/drawing/2014/main" id="{A74A8AAD-9FCC-45FE-BCF2-B20CAC0986E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49" name="Text Box 453">
          <a:extLst>
            <a:ext uri="{FF2B5EF4-FFF2-40B4-BE49-F238E27FC236}">
              <a16:creationId xmlns:a16="http://schemas.microsoft.com/office/drawing/2014/main" id="{002D8FDF-1833-4838-BA3F-41B285F215E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50" name="Text Box 453">
          <a:extLst>
            <a:ext uri="{FF2B5EF4-FFF2-40B4-BE49-F238E27FC236}">
              <a16:creationId xmlns:a16="http://schemas.microsoft.com/office/drawing/2014/main" id="{54767BEE-6873-4DB4-9A78-E91C7C61347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51" name="Text Box 453">
          <a:extLst>
            <a:ext uri="{FF2B5EF4-FFF2-40B4-BE49-F238E27FC236}">
              <a16:creationId xmlns:a16="http://schemas.microsoft.com/office/drawing/2014/main" id="{C23E02E8-67B7-4B23-80ED-F0D97AAF586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52" name="Text Box 453">
          <a:extLst>
            <a:ext uri="{FF2B5EF4-FFF2-40B4-BE49-F238E27FC236}">
              <a16:creationId xmlns:a16="http://schemas.microsoft.com/office/drawing/2014/main" id="{666114B6-4D3F-4241-B4D5-0A38FF6DD55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53" name="Text Box 453">
          <a:extLst>
            <a:ext uri="{FF2B5EF4-FFF2-40B4-BE49-F238E27FC236}">
              <a16:creationId xmlns:a16="http://schemas.microsoft.com/office/drawing/2014/main" id="{E14E32DD-CDEB-4841-957F-EAFC4B3F2C86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54" name="Text Box 453">
          <a:extLst>
            <a:ext uri="{FF2B5EF4-FFF2-40B4-BE49-F238E27FC236}">
              <a16:creationId xmlns:a16="http://schemas.microsoft.com/office/drawing/2014/main" id="{818CE267-8295-4A13-BC6A-E67782A4F4B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55" name="Text Box 453">
          <a:extLst>
            <a:ext uri="{FF2B5EF4-FFF2-40B4-BE49-F238E27FC236}">
              <a16:creationId xmlns:a16="http://schemas.microsoft.com/office/drawing/2014/main" id="{59EFC906-8235-48F3-925F-EF9F617BFF0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56" name="Text Box 453">
          <a:extLst>
            <a:ext uri="{FF2B5EF4-FFF2-40B4-BE49-F238E27FC236}">
              <a16:creationId xmlns:a16="http://schemas.microsoft.com/office/drawing/2014/main" id="{E26AB7DE-7AC8-4F46-9BE5-E62A608FF60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557" name="Text Box 453">
          <a:extLst>
            <a:ext uri="{FF2B5EF4-FFF2-40B4-BE49-F238E27FC236}">
              <a16:creationId xmlns:a16="http://schemas.microsoft.com/office/drawing/2014/main" id="{7E18F9FE-3E51-46C1-85E5-51F265319AE9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58" name="Text Box 453">
          <a:extLst>
            <a:ext uri="{FF2B5EF4-FFF2-40B4-BE49-F238E27FC236}">
              <a16:creationId xmlns:a16="http://schemas.microsoft.com/office/drawing/2014/main" id="{42117FC5-7547-4A02-8C9D-651C1DAB6599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59" name="Text Box 453">
          <a:extLst>
            <a:ext uri="{FF2B5EF4-FFF2-40B4-BE49-F238E27FC236}">
              <a16:creationId xmlns:a16="http://schemas.microsoft.com/office/drawing/2014/main" id="{F160730A-BD9A-49A9-BAF7-8E0F8B835B1A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60" name="Text Box 453">
          <a:extLst>
            <a:ext uri="{FF2B5EF4-FFF2-40B4-BE49-F238E27FC236}">
              <a16:creationId xmlns:a16="http://schemas.microsoft.com/office/drawing/2014/main" id="{236919A0-1BBB-4E88-B77E-27EDF01E5DA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61" name="Text Box 453">
          <a:extLst>
            <a:ext uri="{FF2B5EF4-FFF2-40B4-BE49-F238E27FC236}">
              <a16:creationId xmlns:a16="http://schemas.microsoft.com/office/drawing/2014/main" id="{279D17F6-7566-49C2-ADE9-F733AC95648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62" name="Text Box 453">
          <a:extLst>
            <a:ext uri="{FF2B5EF4-FFF2-40B4-BE49-F238E27FC236}">
              <a16:creationId xmlns:a16="http://schemas.microsoft.com/office/drawing/2014/main" id="{9AC502AC-0B37-4E65-9F3D-2B2DAB235CE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63" name="Text Box 453">
          <a:extLst>
            <a:ext uri="{FF2B5EF4-FFF2-40B4-BE49-F238E27FC236}">
              <a16:creationId xmlns:a16="http://schemas.microsoft.com/office/drawing/2014/main" id="{CA44BA78-3E2A-45FF-9A40-98E6059EFB67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64" name="Text Box 453">
          <a:extLst>
            <a:ext uri="{FF2B5EF4-FFF2-40B4-BE49-F238E27FC236}">
              <a16:creationId xmlns:a16="http://schemas.microsoft.com/office/drawing/2014/main" id="{39AA4BFC-5044-43E3-9A7D-C18FA5813F01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65" name="Text Box 453">
          <a:extLst>
            <a:ext uri="{FF2B5EF4-FFF2-40B4-BE49-F238E27FC236}">
              <a16:creationId xmlns:a16="http://schemas.microsoft.com/office/drawing/2014/main" id="{F230BEA2-2203-46B1-AAFD-C350C581034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66" name="Text Box 453">
          <a:extLst>
            <a:ext uri="{FF2B5EF4-FFF2-40B4-BE49-F238E27FC236}">
              <a16:creationId xmlns:a16="http://schemas.microsoft.com/office/drawing/2014/main" id="{7DED6348-0530-47D4-ABE9-7BCFF96B7B8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67" name="Text Box 453">
          <a:extLst>
            <a:ext uri="{FF2B5EF4-FFF2-40B4-BE49-F238E27FC236}">
              <a16:creationId xmlns:a16="http://schemas.microsoft.com/office/drawing/2014/main" id="{FB6A654D-F54D-475B-8797-BC9C715B1D82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68" name="Text Box 453">
          <a:extLst>
            <a:ext uri="{FF2B5EF4-FFF2-40B4-BE49-F238E27FC236}">
              <a16:creationId xmlns:a16="http://schemas.microsoft.com/office/drawing/2014/main" id="{ED7AF4DE-BC67-498F-B5E1-246D2267050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69" name="Text Box 453">
          <a:extLst>
            <a:ext uri="{FF2B5EF4-FFF2-40B4-BE49-F238E27FC236}">
              <a16:creationId xmlns:a16="http://schemas.microsoft.com/office/drawing/2014/main" id="{F479F4BB-3BD1-48EE-9F06-03C0C641148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70" name="Text Box 453">
          <a:extLst>
            <a:ext uri="{FF2B5EF4-FFF2-40B4-BE49-F238E27FC236}">
              <a16:creationId xmlns:a16="http://schemas.microsoft.com/office/drawing/2014/main" id="{65F9BCFC-35D9-439F-904C-D9463258E68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71" name="Text Box 453">
          <a:extLst>
            <a:ext uri="{FF2B5EF4-FFF2-40B4-BE49-F238E27FC236}">
              <a16:creationId xmlns:a16="http://schemas.microsoft.com/office/drawing/2014/main" id="{7A84D299-7AEB-42F0-9FD9-89A9FBD081D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72" name="Text Box 453">
          <a:extLst>
            <a:ext uri="{FF2B5EF4-FFF2-40B4-BE49-F238E27FC236}">
              <a16:creationId xmlns:a16="http://schemas.microsoft.com/office/drawing/2014/main" id="{F9C6A4BC-15E7-4B04-ADE7-99E223FA449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73" name="Text Box 453">
          <a:extLst>
            <a:ext uri="{FF2B5EF4-FFF2-40B4-BE49-F238E27FC236}">
              <a16:creationId xmlns:a16="http://schemas.microsoft.com/office/drawing/2014/main" id="{65D7475C-724E-4535-9B7B-699FAEC6E49B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74" name="Text Box 453">
          <a:extLst>
            <a:ext uri="{FF2B5EF4-FFF2-40B4-BE49-F238E27FC236}">
              <a16:creationId xmlns:a16="http://schemas.microsoft.com/office/drawing/2014/main" id="{8BF73B8E-AEEF-4807-9C46-2E8665102B1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75" name="Text Box 453">
          <a:extLst>
            <a:ext uri="{FF2B5EF4-FFF2-40B4-BE49-F238E27FC236}">
              <a16:creationId xmlns:a16="http://schemas.microsoft.com/office/drawing/2014/main" id="{F7BDACAD-ACA7-4CB6-8701-2F543439934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576" name="Text Box 453">
          <a:extLst>
            <a:ext uri="{FF2B5EF4-FFF2-40B4-BE49-F238E27FC236}">
              <a16:creationId xmlns:a16="http://schemas.microsoft.com/office/drawing/2014/main" id="{4731C6ED-D529-4A31-9AC3-F1DBBA69F809}"/>
            </a:ext>
          </a:extLst>
        </xdr:cNvPr>
        <xdr:cNvSpPr txBox="1">
          <a:spLocks noChangeArrowheads="1"/>
        </xdr:cNvSpPr>
      </xdr:nvSpPr>
      <xdr:spPr bwMode="auto">
        <a:xfrm>
          <a:off x="744855" y="235796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577" name="Text Box 453">
          <a:extLst>
            <a:ext uri="{FF2B5EF4-FFF2-40B4-BE49-F238E27FC236}">
              <a16:creationId xmlns:a16="http://schemas.microsoft.com/office/drawing/2014/main" id="{2A00F8E1-0DA9-4D12-8FEF-55D52E4B66B4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78" name="Text Box 453">
          <a:extLst>
            <a:ext uri="{FF2B5EF4-FFF2-40B4-BE49-F238E27FC236}">
              <a16:creationId xmlns:a16="http://schemas.microsoft.com/office/drawing/2014/main" id="{37F28DA0-24DA-4101-96E0-8AD0659040E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79" name="Text Box 453">
          <a:extLst>
            <a:ext uri="{FF2B5EF4-FFF2-40B4-BE49-F238E27FC236}">
              <a16:creationId xmlns:a16="http://schemas.microsoft.com/office/drawing/2014/main" id="{B9043CD1-91A3-4B42-8357-62A166F4634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80" name="Text Box 453">
          <a:extLst>
            <a:ext uri="{FF2B5EF4-FFF2-40B4-BE49-F238E27FC236}">
              <a16:creationId xmlns:a16="http://schemas.microsoft.com/office/drawing/2014/main" id="{90F693F9-6DD5-478A-950D-28AE40D178A2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81" name="Text Box 453">
          <a:extLst>
            <a:ext uri="{FF2B5EF4-FFF2-40B4-BE49-F238E27FC236}">
              <a16:creationId xmlns:a16="http://schemas.microsoft.com/office/drawing/2014/main" id="{CA0D4484-A0EF-4B97-A57F-7B237B8A0043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82" name="Text Box 453">
          <a:extLst>
            <a:ext uri="{FF2B5EF4-FFF2-40B4-BE49-F238E27FC236}">
              <a16:creationId xmlns:a16="http://schemas.microsoft.com/office/drawing/2014/main" id="{BEE9320C-CF71-4E6F-8846-23A04B911AC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83" name="Text Box 453">
          <a:extLst>
            <a:ext uri="{FF2B5EF4-FFF2-40B4-BE49-F238E27FC236}">
              <a16:creationId xmlns:a16="http://schemas.microsoft.com/office/drawing/2014/main" id="{0EE88B96-9DA0-45A6-90E6-64717A2BEF2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84" name="Text Box 453">
          <a:extLst>
            <a:ext uri="{FF2B5EF4-FFF2-40B4-BE49-F238E27FC236}">
              <a16:creationId xmlns:a16="http://schemas.microsoft.com/office/drawing/2014/main" id="{662D6854-1E96-4F5A-9D77-C959CEEA8A5B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85" name="Text Box 453">
          <a:extLst>
            <a:ext uri="{FF2B5EF4-FFF2-40B4-BE49-F238E27FC236}">
              <a16:creationId xmlns:a16="http://schemas.microsoft.com/office/drawing/2014/main" id="{8126B034-1095-4363-B9E8-6C0E753D327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86" name="Text Box 453">
          <a:extLst>
            <a:ext uri="{FF2B5EF4-FFF2-40B4-BE49-F238E27FC236}">
              <a16:creationId xmlns:a16="http://schemas.microsoft.com/office/drawing/2014/main" id="{5968E6E4-6A59-4EA3-8E21-7818570C28B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87" name="Text Box 453">
          <a:extLst>
            <a:ext uri="{FF2B5EF4-FFF2-40B4-BE49-F238E27FC236}">
              <a16:creationId xmlns:a16="http://schemas.microsoft.com/office/drawing/2014/main" id="{C981B050-3F95-42E5-890F-7E622E08E57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88" name="Text Box 453">
          <a:extLst>
            <a:ext uri="{FF2B5EF4-FFF2-40B4-BE49-F238E27FC236}">
              <a16:creationId xmlns:a16="http://schemas.microsoft.com/office/drawing/2014/main" id="{B6C68962-950E-4684-9CF5-BF51580CF7F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89" name="Text Box 453">
          <a:extLst>
            <a:ext uri="{FF2B5EF4-FFF2-40B4-BE49-F238E27FC236}">
              <a16:creationId xmlns:a16="http://schemas.microsoft.com/office/drawing/2014/main" id="{21357406-D8A0-4E0B-8D6E-1B87DC259AA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90" name="Text Box 453">
          <a:extLst>
            <a:ext uri="{FF2B5EF4-FFF2-40B4-BE49-F238E27FC236}">
              <a16:creationId xmlns:a16="http://schemas.microsoft.com/office/drawing/2014/main" id="{9DD4E246-17B5-497F-9F2A-42FD28900B41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91" name="Text Box 453">
          <a:extLst>
            <a:ext uri="{FF2B5EF4-FFF2-40B4-BE49-F238E27FC236}">
              <a16:creationId xmlns:a16="http://schemas.microsoft.com/office/drawing/2014/main" id="{0ADCDF7D-B8F8-41FD-BC77-78EC29E1C20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92" name="Text Box 453">
          <a:extLst>
            <a:ext uri="{FF2B5EF4-FFF2-40B4-BE49-F238E27FC236}">
              <a16:creationId xmlns:a16="http://schemas.microsoft.com/office/drawing/2014/main" id="{B3677067-FA8A-4614-8EFB-D14B1EF6057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93" name="Text Box 453">
          <a:extLst>
            <a:ext uri="{FF2B5EF4-FFF2-40B4-BE49-F238E27FC236}">
              <a16:creationId xmlns:a16="http://schemas.microsoft.com/office/drawing/2014/main" id="{4D2F9657-8BF9-44EB-8C15-70963D2C72E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594" name="Text Box 453">
          <a:extLst>
            <a:ext uri="{FF2B5EF4-FFF2-40B4-BE49-F238E27FC236}">
              <a16:creationId xmlns:a16="http://schemas.microsoft.com/office/drawing/2014/main" id="{AE044D10-8C2C-4744-935C-1F30D3AA4BE6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95" name="Text Box 453">
          <a:extLst>
            <a:ext uri="{FF2B5EF4-FFF2-40B4-BE49-F238E27FC236}">
              <a16:creationId xmlns:a16="http://schemas.microsoft.com/office/drawing/2014/main" id="{10F9F102-1C9E-4C6B-A9C3-A69799E7A0A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96" name="Text Box 453">
          <a:extLst>
            <a:ext uri="{FF2B5EF4-FFF2-40B4-BE49-F238E27FC236}">
              <a16:creationId xmlns:a16="http://schemas.microsoft.com/office/drawing/2014/main" id="{D9B511DD-42E1-4C3C-8FDC-5C2FA2371F0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97" name="Text Box 453">
          <a:extLst>
            <a:ext uri="{FF2B5EF4-FFF2-40B4-BE49-F238E27FC236}">
              <a16:creationId xmlns:a16="http://schemas.microsoft.com/office/drawing/2014/main" id="{BCDED39D-DE11-4C7D-A41D-B1607F082E4A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98" name="Text Box 453">
          <a:extLst>
            <a:ext uri="{FF2B5EF4-FFF2-40B4-BE49-F238E27FC236}">
              <a16:creationId xmlns:a16="http://schemas.microsoft.com/office/drawing/2014/main" id="{F06D7350-6E97-4D36-8A62-407069060D3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599" name="Text Box 453">
          <a:extLst>
            <a:ext uri="{FF2B5EF4-FFF2-40B4-BE49-F238E27FC236}">
              <a16:creationId xmlns:a16="http://schemas.microsoft.com/office/drawing/2014/main" id="{E2A8D754-DF64-476B-BFF4-7F919B46653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00" name="Text Box 453">
          <a:extLst>
            <a:ext uri="{FF2B5EF4-FFF2-40B4-BE49-F238E27FC236}">
              <a16:creationId xmlns:a16="http://schemas.microsoft.com/office/drawing/2014/main" id="{504C13B8-537C-42E2-8793-737647FFA08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01" name="Text Box 453">
          <a:extLst>
            <a:ext uri="{FF2B5EF4-FFF2-40B4-BE49-F238E27FC236}">
              <a16:creationId xmlns:a16="http://schemas.microsoft.com/office/drawing/2014/main" id="{2C2052BA-C692-48B5-9047-6A041EF7110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02" name="Text Box 453">
          <a:extLst>
            <a:ext uri="{FF2B5EF4-FFF2-40B4-BE49-F238E27FC236}">
              <a16:creationId xmlns:a16="http://schemas.microsoft.com/office/drawing/2014/main" id="{D86935C6-347F-4283-8D63-5919CA56172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03" name="Text Box 453">
          <a:extLst>
            <a:ext uri="{FF2B5EF4-FFF2-40B4-BE49-F238E27FC236}">
              <a16:creationId xmlns:a16="http://schemas.microsoft.com/office/drawing/2014/main" id="{0D1EC595-FFB7-4B69-BAA5-E123329E3867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04" name="Text Box 453">
          <a:extLst>
            <a:ext uri="{FF2B5EF4-FFF2-40B4-BE49-F238E27FC236}">
              <a16:creationId xmlns:a16="http://schemas.microsoft.com/office/drawing/2014/main" id="{1FA33179-847E-4DD8-AA37-262BE80F983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05" name="Text Box 453">
          <a:extLst>
            <a:ext uri="{FF2B5EF4-FFF2-40B4-BE49-F238E27FC236}">
              <a16:creationId xmlns:a16="http://schemas.microsoft.com/office/drawing/2014/main" id="{53CE65BD-3400-4FB8-835C-7D8C50671D0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06" name="Text Box 453">
          <a:extLst>
            <a:ext uri="{FF2B5EF4-FFF2-40B4-BE49-F238E27FC236}">
              <a16:creationId xmlns:a16="http://schemas.microsoft.com/office/drawing/2014/main" id="{71685249-BA9A-483E-97B8-4BD54E94443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607" name="Text Box 453">
          <a:extLst>
            <a:ext uri="{FF2B5EF4-FFF2-40B4-BE49-F238E27FC236}">
              <a16:creationId xmlns:a16="http://schemas.microsoft.com/office/drawing/2014/main" id="{2029CD50-83A4-41B2-A241-68E1CD20A8F6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08" name="Text Box 453">
          <a:extLst>
            <a:ext uri="{FF2B5EF4-FFF2-40B4-BE49-F238E27FC236}">
              <a16:creationId xmlns:a16="http://schemas.microsoft.com/office/drawing/2014/main" id="{3781839E-F46C-494A-91F9-839DC326347E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09" name="Text Box 453">
          <a:extLst>
            <a:ext uri="{FF2B5EF4-FFF2-40B4-BE49-F238E27FC236}">
              <a16:creationId xmlns:a16="http://schemas.microsoft.com/office/drawing/2014/main" id="{6824D720-D452-42BE-B72C-448BBDD41F98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10" name="Text Box 453">
          <a:extLst>
            <a:ext uri="{FF2B5EF4-FFF2-40B4-BE49-F238E27FC236}">
              <a16:creationId xmlns:a16="http://schemas.microsoft.com/office/drawing/2014/main" id="{F8F5A3FF-6433-487E-8DCB-E424EEA2721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11" name="Text Box 453">
          <a:extLst>
            <a:ext uri="{FF2B5EF4-FFF2-40B4-BE49-F238E27FC236}">
              <a16:creationId xmlns:a16="http://schemas.microsoft.com/office/drawing/2014/main" id="{DE203390-A0FB-4A9E-AAE8-11F8593A333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12" name="Text Box 453">
          <a:extLst>
            <a:ext uri="{FF2B5EF4-FFF2-40B4-BE49-F238E27FC236}">
              <a16:creationId xmlns:a16="http://schemas.microsoft.com/office/drawing/2014/main" id="{9ECBF854-4201-4AB6-BD67-DAD782D77E6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13" name="Text Box 453">
          <a:extLst>
            <a:ext uri="{FF2B5EF4-FFF2-40B4-BE49-F238E27FC236}">
              <a16:creationId xmlns:a16="http://schemas.microsoft.com/office/drawing/2014/main" id="{792587C0-760B-4CC0-976D-79F6668CA4B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14" name="Text Box 453">
          <a:extLst>
            <a:ext uri="{FF2B5EF4-FFF2-40B4-BE49-F238E27FC236}">
              <a16:creationId xmlns:a16="http://schemas.microsoft.com/office/drawing/2014/main" id="{37D19155-3936-48B6-BDF3-9B78C52C32D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15" name="Text Box 453">
          <a:extLst>
            <a:ext uri="{FF2B5EF4-FFF2-40B4-BE49-F238E27FC236}">
              <a16:creationId xmlns:a16="http://schemas.microsoft.com/office/drawing/2014/main" id="{5F78E507-D665-4D64-9EC9-DBA02C12044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16" name="Text Box 453">
          <a:extLst>
            <a:ext uri="{FF2B5EF4-FFF2-40B4-BE49-F238E27FC236}">
              <a16:creationId xmlns:a16="http://schemas.microsoft.com/office/drawing/2014/main" id="{AA4D4055-1139-4F23-B603-6CF52DED15B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17" name="Text Box 453">
          <a:extLst>
            <a:ext uri="{FF2B5EF4-FFF2-40B4-BE49-F238E27FC236}">
              <a16:creationId xmlns:a16="http://schemas.microsoft.com/office/drawing/2014/main" id="{1CCCCE6B-FF6B-4DC3-88E1-BA5AD4B019F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18" name="Text Box 453">
          <a:extLst>
            <a:ext uri="{FF2B5EF4-FFF2-40B4-BE49-F238E27FC236}">
              <a16:creationId xmlns:a16="http://schemas.microsoft.com/office/drawing/2014/main" id="{6B8168E4-4BEB-4B3C-8113-82ACF865A4A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19" name="Text Box 453">
          <a:extLst>
            <a:ext uri="{FF2B5EF4-FFF2-40B4-BE49-F238E27FC236}">
              <a16:creationId xmlns:a16="http://schemas.microsoft.com/office/drawing/2014/main" id="{DE56F369-BE32-4229-854B-0B1664ABBE9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20" name="Text Box 453">
          <a:extLst>
            <a:ext uri="{FF2B5EF4-FFF2-40B4-BE49-F238E27FC236}">
              <a16:creationId xmlns:a16="http://schemas.microsoft.com/office/drawing/2014/main" id="{109830A8-566E-422B-BBDC-C8AD7E0B34C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21" name="Text Box 453">
          <a:extLst>
            <a:ext uri="{FF2B5EF4-FFF2-40B4-BE49-F238E27FC236}">
              <a16:creationId xmlns:a16="http://schemas.microsoft.com/office/drawing/2014/main" id="{8209556D-69D2-4EA5-9FFA-F5EE526E7BE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622" name="Text Box 453">
          <a:extLst>
            <a:ext uri="{FF2B5EF4-FFF2-40B4-BE49-F238E27FC236}">
              <a16:creationId xmlns:a16="http://schemas.microsoft.com/office/drawing/2014/main" id="{48875980-2208-4DE1-ACA3-ED9D00A90907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23" name="Text Box 453">
          <a:extLst>
            <a:ext uri="{FF2B5EF4-FFF2-40B4-BE49-F238E27FC236}">
              <a16:creationId xmlns:a16="http://schemas.microsoft.com/office/drawing/2014/main" id="{64515398-CE3A-48C1-90AD-222F173DAA1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24" name="Text Box 453">
          <a:extLst>
            <a:ext uri="{FF2B5EF4-FFF2-40B4-BE49-F238E27FC236}">
              <a16:creationId xmlns:a16="http://schemas.microsoft.com/office/drawing/2014/main" id="{ECF8C12C-3886-436B-81BA-D682781EC62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25" name="Text Box 453">
          <a:extLst>
            <a:ext uri="{FF2B5EF4-FFF2-40B4-BE49-F238E27FC236}">
              <a16:creationId xmlns:a16="http://schemas.microsoft.com/office/drawing/2014/main" id="{1E5C7D6D-5126-4125-BA78-38CC223DFB28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26" name="Text Box 453">
          <a:extLst>
            <a:ext uri="{FF2B5EF4-FFF2-40B4-BE49-F238E27FC236}">
              <a16:creationId xmlns:a16="http://schemas.microsoft.com/office/drawing/2014/main" id="{6B6D6573-43A2-47CE-836A-1FBD062493B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27" name="Text Box 453">
          <a:extLst>
            <a:ext uri="{FF2B5EF4-FFF2-40B4-BE49-F238E27FC236}">
              <a16:creationId xmlns:a16="http://schemas.microsoft.com/office/drawing/2014/main" id="{B4037ED2-8678-4939-A075-3F15D05F5F7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28" name="Text Box 453">
          <a:extLst>
            <a:ext uri="{FF2B5EF4-FFF2-40B4-BE49-F238E27FC236}">
              <a16:creationId xmlns:a16="http://schemas.microsoft.com/office/drawing/2014/main" id="{70F57745-7DAC-4A63-9814-BA5C8402435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29" name="Text Box 453">
          <a:extLst>
            <a:ext uri="{FF2B5EF4-FFF2-40B4-BE49-F238E27FC236}">
              <a16:creationId xmlns:a16="http://schemas.microsoft.com/office/drawing/2014/main" id="{04578261-0555-47A8-8813-D09CDF6DAE3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30" name="Text Box 453">
          <a:extLst>
            <a:ext uri="{FF2B5EF4-FFF2-40B4-BE49-F238E27FC236}">
              <a16:creationId xmlns:a16="http://schemas.microsoft.com/office/drawing/2014/main" id="{34BD41EE-E324-40EA-908D-414C5B157135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31" name="Text Box 453">
          <a:extLst>
            <a:ext uri="{FF2B5EF4-FFF2-40B4-BE49-F238E27FC236}">
              <a16:creationId xmlns:a16="http://schemas.microsoft.com/office/drawing/2014/main" id="{F4E92FD3-77C3-4329-A0DD-7AF9A6611DED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32" name="Text Box 453">
          <a:extLst>
            <a:ext uri="{FF2B5EF4-FFF2-40B4-BE49-F238E27FC236}">
              <a16:creationId xmlns:a16="http://schemas.microsoft.com/office/drawing/2014/main" id="{97CD446F-A3F3-4A02-B42C-89FE548D923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33" name="Text Box 453">
          <a:extLst>
            <a:ext uri="{FF2B5EF4-FFF2-40B4-BE49-F238E27FC236}">
              <a16:creationId xmlns:a16="http://schemas.microsoft.com/office/drawing/2014/main" id="{5C12303E-88E1-485D-BD6C-E5C1D46A4B2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34" name="Text Box 453">
          <a:extLst>
            <a:ext uri="{FF2B5EF4-FFF2-40B4-BE49-F238E27FC236}">
              <a16:creationId xmlns:a16="http://schemas.microsoft.com/office/drawing/2014/main" id="{7934FA31-1C3F-4680-9017-F79B908970A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635" name="Text Box 453">
          <a:extLst>
            <a:ext uri="{FF2B5EF4-FFF2-40B4-BE49-F238E27FC236}">
              <a16:creationId xmlns:a16="http://schemas.microsoft.com/office/drawing/2014/main" id="{F2421F71-76FB-4379-BAB2-DBFE4C373CC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36" name="Text Box 453">
          <a:extLst>
            <a:ext uri="{FF2B5EF4-FFF2-40B4-BE49-F238E27FC236}">
              <a16:creationId xmlns:a16="http://schemas.microsoft.com/office/drawing/2014/main" id="{B6715A94-E017-49E8-9C18-75C8F7E0E7C7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37" name="Text Box 453">
          <a:extLst>
            <a:ext uri="{FF2B5EF4-FFF2-40B4-BE49-F238E27FC236}">
              <a16:creationId xmlns:a16="http://schemas.microsoft.com/office/drawing/2014/main" id="{2041AE78-B516-4199-8284-C3B5C2589EF7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38" name="Text Box 453">
          <a:extLst>
            <a:ext uri="{FF2B5EF4-FFF2-40B4-BE49-F238E27FC236}">
              <a16:creationId xmlns:a16="http://schemas.microsoft.com/office/drawing/2014/main" id="{644522F1-55D4-48D3-9E31-A7479296A58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39" name="Text Box 453">
          <a:extLst>
            <a:ext uri="{FF2B5EF4-FFF2-40B4-BE49-F238E27FC236}">
              <a16:creationId xmlns:a16="http://schemas.microsoft.com/office/drawing/2014/main" id="{DFA1BA99-8CF9-425C-B8D6-6A6AB713BE6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40" name="Text Box 453">
          <a:extLst>
            <a:ext uri="{FF2B5EF4-FFF2-40B4-BE49-F238E27FC236}">
              <a16:creationId xmlns:a16="http://schemas.microsoft.com/office/drawing/2014/main" id="{11CBC1FE-0964-440E-B814-51EF384C0B6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41" name="Text Box 453">
          <a:extLst>
            <a:ext uri="{FF2B5EF4-FFF2-40B4-BE49-F238E27FC236}">
              <a16:creationId xmlns:a16="http://schemas.microsoft.com/office/drawing/2014/main" id="{2D66917A-8003-41E4-8EE4-7B4D11EFC610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42" name="Text Box 453">
          <a:extLst>
            <a:ext uri="{FF2B5EF4-FFF2-40B4-BE49-F238E27FC236}">
              <a16:creationId xmlns:a16="http://schemas.microsoft.com/office/drawing/2014/main" id="{5CD09E95-915F-490C-9267-B86F2CA311FB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43" name="Text Box 453">
          <a:extLst>
            <a:ext uri="{FF2B5EF4-FFF2-40B4-BE49-F238E27FC236}">
              <a16:creationId xmlns:a16="http://schemas.microsoft.com/office/drawing/2014/main" id="{E3EF8830-5405-4CB8-8F24-FAE32D343E7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44" name="Text Box 453">
          <a:extLst>
            <a:ext uri="{FF2B5EF4-FFF2-40B4-BE49-F238E27FC236}">
              <a16:creationId xmlns:a16="http://schemas.microsoft.com/office/drawing/2014/main" id="{A160DD0D-B709-4D8B-8F57-6504C3B14C0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45" name="Text Box 453">
          <a:extLst>
            <a:ext uri="{FF2B5EF4-FFF2-40B4-BE49-F238E27FC236}">
              <a16:creationId xmlns:a16="http://schemas.microsoft.com/office/drawing/2014/main" id="{6CD71EC5-2707-4A53-8A21-407DA58A5220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46" name="Text Box 453">
          <a:extLst>
            <a:ext uri="{FF2B5EF4-FFF2-40B4-BE49-F238E27FC236}">
              <a16:creationId xmlns:a16="http://schemas.microsoft.com/office/drawing/2014/main" id="{45DF52FA-49C4-4A7F-B73A-A31EF7AA73A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47" name="Text Box 453">
          <a:extLst>
            <a:ext uri="{FF2B5EF4-FFF2-40B4-BE49-F238E27FC236}">
              <a16:creationId xmlns:a16="http://schemas.microsoft.com/office/drawing/2014/main" id="{852A0484-9A72-4476-B97D-04B651364E1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48" name="Text Box 453">
          <a:extLst>
            <a:ext uri="{FF2B5EF4-FFF2-40B4-BE49-F238E27FC236}">
              <a16:creationId xmlns:a16="http://schemas.microsoft.com/office/drawing/2014/main" id="{0C2F71E3-F9EF-4D1E-90F4-770483715F4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49" name="Text Box 453">
          <a:extLst>
            <a:ext uri="{FF2B5EF4-FFF2-40B4-BE49-F238E27FC236}">
              <a16:creationId xmlns:a16="http://schemas.microsoft.com/office/drawing/2014/main" id="{98E16EDF-2C2C-4B50-9DD7-3E6AD1D54E7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50" name="Text Box 453">
          <a:extLst>
            <a:ext uri="{FF2B5EF4-FFF2-40B4-BE49-F238E27FC236}">
              <a16:creationId xmlns:a16="http://schemas.microsoft.com/office/drawing/2014/main" id="{DF4B7982-9FD7-43E7-9BB5-6B4CFCC4C5F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51" name="Text Box 453">
          <a:extLst>
            <a:ext uri="{FF2B5EF4-FFF2-40B4-BE49-F238E27FC236}">
              <a16:creationId xmlns:a16="http://schemas.microsoft.com/office/drawing/2014/main" id="{E94B1F43-8C51-4CD5-8886-76F3CC7734B1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52" name="Text Box 453">
          <a:extLst>
            <a:ext uri="{FF2B5EF4-FFF2-40B4-BE49-F238E27FC236}">
              <a16:creationId xmlns:a16="http://schemas.microsoft.com/office/drawing/2014/main" id="{76543BC7-6F29-4696-8104-9306C8ACB0A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53" name="Text Box 453">
          <a:extLst>
            <a:ext uri="{FF2B5EF4-FFF2-40B4-BE49-F238E27FC236}">
              <a16:creationId xmlns:a16="http://schemas.microsoft.com/office/drawing/2014/main" id="{70DCA903-D122-40BC-9376-310928A550B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654" name="Text Box 453">
          <a:extLst>
            <a:ext uri="{FF2B5EF4-FFF2-40B4-BE49-F238E27FC236}">
              <a16:creationId xmlns:a16="http://schemas.microsoft.com/office/drawing/2014/main" id="{E3F753B8-AED5-4EFB-AD15-256B4BDDDB06}"/>
            </a:ext>
          </a:extLst>
        </xdr:cNvPr>
        <xdr:cNvSpPr txBox="1">
          <a:spLocks noChangeArrowheads="1"/>
        </xdr:cNvSpPr>
      </xdr:nvSpPr>
      <xdr:spPr bwMode="auto">
        <a:xfrm>
          <a:off x="744855" y="235796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655" name="Text Box 453">
          <a:extLst>
            <a:ext uri="{FF2B5EF4-FFF2-40B4-BE49-F238E27FC236}">
              <a16:creationId xmlns:a16="http://schemas.microsoft.com/office/drawing/2014/main" id="{1EB6E2B6-718D-40B5-B300-45F9B64D0BC4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56" name="Text Box 453">
          <a:extLst>
            <a:ext uri="{FF2B5EF4-FFF2-40B4-BE49-F238E27FC236}">
              <a16:creationId xmlns:a16="http://schemas.microsoft.com/office/drawing/2014/main" id="{7A7E7224-F905-414E-8C4D-9A175685364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57" name="Text Box 453">
          <a:extLst>
            <a:ext uri="{FF2B5EF4-FFF2-40B4-BE49-F238E27FC236}">
              <a16:creationId xmlns:a16="http://schemas.microsoft.com/office/drawing/2014/main" id="{D74FF4A6-709C-46E7-B473-5D11C93EB80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58" name="Text Box 453">
          <a:extLst>
            <a:ext uri="{FF2B5EF4-FFF2-40B4-BE49-F238E27FC236}">
              <a16:creationId xmlns:a16="http://schemas.microsoft.com/office/drawing/2014/main" id="{26971F21-707C-4341-B0A7-F030ADB90842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59" name="Text Box 453">
          <a:extLst>
            <a:ext uri="{FF2B5EF4-FFF2-40B4-BE49-F238E27FC236}">
              <a16:creationId xmlns:a16="http://schemas.microsoft.com/office/drawing/2014/main" id="{BDD2EA51-B510-49EA-A2DD-E08CD95F6458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60" name="Text Box 453">
          <a:extLst>
            <a:ext uri="{FF2B5EF4-FFF2-40B4-BE49-F238E27FC236}">
              <a16:creationId xmlns:a16="http://schemas.microsoft.com/office/drawing/2014/main" id="{3B64F5F5-B436-46EE-82CB-43C3EB54A9A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61" name="Text Box 453">
          <a:extLst>
            <a:ext uri="{FF2B5EF4-FFF2-40B4-BE49-F238E27FC236}">
              <a16:creationId xmlns:a16="http://schemas.microsoft.com/office/drawing/2014/main" id="{ED16991F-9A13-455C-8C0E-89A20B74EC7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62" name="Text Box 453">
          <a:extLst>
            <a:ext uri="{FF2B5EF4-FFF2-40B4-BE49-F238E27FC236}">
              <a16:creationId xmlns:a16="http://schemas.microsoft.com/office/drawing/2014/main" id="{1C2D3094-A7B0-40B5-923A-16E3746A9B89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63" name="Text Box 453">
          <a:extLst>
            <a:ext uri="{FF2B5EF4-FFF2-40B4-BE49-F238E27FC236}">
              <a16:creationId xmlns:a16="http://schemas.microsoft.com/office/drawing/2014/main" id="{426AF537-9A2B-4DCD-BD8B-15B2283E357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64" name="Text Box 453">
          <a:extLst>
            <a:ext uri="{FF2B5EF4-FFF2-40B4-BE49-F238E27FC236}">
              <a16:creationId xmlns:a16="http://schemas.microsoft.com/office/drawing/2014/main" id="{55CD91B5-B750-4459-B97E-5C04E3F3840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65" name="Text Box 453">
          <a:extLst>
            <a:ext uri="{FF2B5EF4-FFF2-40B4-BE49-F238E27FC236}">
              <a16:creationId xmlns:a16="http://schemas.microsoft.com/office/drawing/2014/main" id="{4AE0A2FD-1737-4536-8BF2-047E456EF31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66" name="Text Box 453">
          <a:extLst>
            <a:ext uri="{FF2B5EF4-FFF2-40B4-BE49-F238E27FC236}">
              <a16:creationId xmlns:a16="http://schemas.microsoft.com/office/drawing/2014/main" id="{C7903DC2-E419-4448-98D5-34073309D5A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67" name="Text Box 453">
          <a:extLst>
            <a:ext uri="{FF2B5EF4-FFF2-40B4-BE49-F238E27FC236}">
              <a16:creationId xmlns:a16="http://schemas.microsoft.com/office/drawing/2014/main" id="{6FA0EA04-5F14-40DC-A2E7-B937AB61B57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68" name="Text Box 453">
          <a:extLst>
            <a:ext uri="{FF2B5EF4-FFF2-40B4-BE49-F238E27FC236}">
              <a16:creationId xmlns:a16="http://schemas.microsoft.com/office/drawing/2014/main" id="{13F2AC14-CE57-4A69-AD8A-C6E272530D5D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69" name="Text Box 453">
          <a:extLst>
            <a:ext uri="{FF2B5EF4-FFF2-40B4-BE49-F238E27FC236}">
              <a16:creationId xmlns:a16="http://schemas.microsoft.com/office/drawing/2014/main" id="{69E2D147-8334-4AE4-B5EB-D3A00296A82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70" name="Text Box 453">
          <a:extLst>
            <a:ext uri="{FF2B5EF4-FFF2-40B4-BE49-F238E27FC236}">
              <a16:creationId xmlns:a16="http://schemas.microsoft.com/office/drawing/2014/main" id="{A7E5C428-5218-49C8-9642-519583CF063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71" name="Text Box 453">
          <a:extLst>
            <a:ext uri="{FF2B5EF4-FFF2-40B4-BE49-F238E27FC236}">
              <a16:creationId xmlns:a16="http://schemas.microsoft.com/office/drawing/2014/main" id="{BD541AAD-3055-4057-9CE7-952CB3588C8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672" name="Text Box 453">
          <a:extLst>
            <a:ext uri="{FF2B5EF4-FFF2-40B4-BE49-F238E27FC236}">
              <a16:creationId xmlns:a16="http://schemas.microsoft.com/office/drawing/2014/main" id="{DA8B30A3-84DE-4BE0-8C8A-131EB2C8FC16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73" name="Text Box 453">
          <a:extLst>
            <a:ext uri="{FF2B5EF4-FFF2-40B4-BE49-F238E27FC236}">
              <a16:creationId xmlns:a16="http://schemas.microsoft.com/office/drawing/2014/main" id="{1B15FDB3-9336-40F2-B0DE-BE937D5AF63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74" name="Text Box 453">
          <a:extLst>
            <a:ext uri="{FF2B5EF4-FFF2-40B4-BE49-F238E27FC236}">
              <a16:creationId xmlns:a16="http://schemas.microsoft.com/office/drawing/2014/main" id="{F09B844D-3C45-4C6D-9E1F-51869D8A757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75" name="Text Box 453">
          <a:extLst>
            <a:ext uri="{FF2B5EF4-FFF2-40B4-BE49-F238E27FC236}">
              <a16:creationId xmlns:a16="http://schemas.microsoft.com/office/drawing/2014/main" id="{5B2AAD00-FBBB-470F-8B4D-0F856483ABA2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76" name="Text Box 453">
          <a:extLst>
            <a:ext uri="{FF2B5EF4-FFF2-40B4-BE49-F238E27FC236}">
              <a16:creationId xmlns:a16="http://schemas.microsoft.com/office/drawing/2014/main" id="{6747D43F-D83A-49FD-9FAF-603D497011D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77" name="Text Box 453">
          <a:extLst>
            <a:ext uri="{FF2B5EF4-FFF2-40B4-BE49-F238E27FC236}">
              <a16:creationId xmlns:a16="http://schemas.microsoft.com/office/drawing/2014/main" id="{CD999463-0F58-4A85-AE33-00F00B804F84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78" name="Text Box 453">
          <a:extLst>
            <a:ext uri="{FF2B5EF4-FFF2-40B4-BE49-F238E27FC236}">
              <a16:creationId xmlns:a16="http://schemas.microsoft.com/office/drawing/2014/main" id="{EF0FED31-0A46-411C-B5AE-62FC46D69A3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79" name="Text Box 453">
          <a:extLst>
            <a:ext uri="{FF2B5EF4-FFF2-40B4-BE49-F238E27FC236}">
              <a16:creationId xmlns:a16="http://schemas.microsoft.com/office/drawing/2014/main" id="{1EF71729-BAAC-4E88-A7F8-0A96DF97A34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80" name="Text Box 453">
          <a:extLst>
            <a:ext uri="{FF2B5EF4-FFF2-40B4-BE49-F238E27FC236}">
              <a16:creationId xmlns:a16="http://schemas.microsoft.com/office/drawing/2014/main" id="{339ACC7D-8B2B-48AE-B2CE-7681F5BA9BA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81" name="Text Box 453">
          <a:extLst>
            <a:ext uri="{FF2B5EF4-FFF2-40B4-BE49-F238E27FC236}">
              <a16:creationId xmlns:a16="http://schemas.microsoft.com/office/drawing/2014/main" id="{34E651D0-A18D-4A04-AE71-D1AECEC774C8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82" name="Text Box 453">
          <a:extLst>
            <a:ext uri="{FF2B5EF4-FFF2-40B4-BE49-F238E27FC236}">
              <a16:creationId xmlns:a16="http://schemas.microsoft.com/office/drawing/2014/main" id="{8613CCB7-D635-4A8B-B70F-307BBBCACC6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83" name="Text Box 453">
          <a:extLst>
            <a:ext uri="{FF2B5EF4-FFF2-40B4-BE49-F238E27FC236}">
              <a16:creationId xmlns:a16="http://schemas.microsoft.com/office/drawing/2014/main" id="{F2FB33BD-0C6A-4BC8-B793-AD8D1DC2F1B7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84" name="Text Box 453">
          <a:extLst>
            <a:ext uri="{FF2B5EF4-FFF2-40B4-BE49-F238E27FC236}">
              <a16:creationId xmlns:a16="http://schemas.microsoft.com/office/drawing/2014/main" id="{952CCA8B-5BC1-467C-B7BA-8ED1D310C6AF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685" name="Text Box 453">
          <a:extLst>
            <a:ext uri="{FF2B5EF4-FFF2-40B4-BE49-F238E27FC236}">
              <a16:creationId xmlns:a16="http://schemas.microsoft.com/office/drawing/2014/main" id="{E76F1913-60A1-4EE1-9F82-4D58A8F6FEED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86" name="Text Box 453">
          <a:extLst>
            <a:ext uri="{FF2B5EF4-FFF2-40B4-BE49-F238E27FC236}">
              <a16:creationId xmlns:a16="http://schemas.microsoft.com/office/drawing/2014/main" id="{61319A37-2E64-4707-ACFF-4D8D09C6DCC9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87" name="Text Box 453">
          <a:extLst>
            <a:ext uri="{FF2B5EF4-FFF2-40B4-BE49-F238E27FC236}">
              <a16:creationId xmlns:a16="http://schemas.microsoft.com/office/drawing/2014/main" id="{17811789-A6CA-4587-9A4D-F737578D96AF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88" name="Text Box 453">
          <a:extLst>
            <a:ext uri="{FF2B5EF4-FFF2-40B4-BE49-F238E27FC236}">
              <a16:creationId xmlns:a16="http://schemas.microsoft.com/office/drawing/2014/main" id="{C7F4BF42-4129-4D81-A08B-D0349EF916E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89" name="Text Box 453">
          <a:extLst>
            <a:ext uri="{FF2B5EF4-FFF2-40B4-BE49-F238E27FC236}">
              <a16:creationId xmlns:a16="http://schemas.microsoft.com/office/drawing/2014/main" id="{B6FD7225-0451-43E9-BD8D-6F97836C721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90" name="Text Box 453">
          <a:extLst>
            <a:ext uri="{FF2B5EF4-FFF2-40B4-BE49-F238E27FC236}">
              <a16:creationId xmlns:a16="http://schemas.microsoft.com/office/drawing/2014/main" id="{23775E59-3F87-400D-B44D-445C7AC6A5A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91" name="Text Box 453">
          <a:extLst>
            <a:ext uri="{FF2B5EF4-FFF2-40B4-BE49-F238E27FC236}">
              <a16:creationId xmlns:a16="http://schemas.microsoft.com/office/drawing/2014/main" id="{ACC51875-A819-4FBB-9346-522FB161861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92" name="Text Box 453">
          <a:extLst>
            <a:ext uri="{FF2B5EF4-FFF2-40B4-BE49-F238E27FC236}">
              <a16:creationId xmlns:a16="http://schemas.microsoft.com/office/drawing/2014/main" id="{1FA09342-D7FB-4ACB-80F6-A7D0168E0D13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93" name="Text Box 453">
          <a:extLst>
            <a:ext uri="{FF2B5EF4-FFF2-40B4-BE49-F238E27FC236}">
              <a16:creationId xmlns:a16="http://schemas.microsoft.com/office/drawing/2014/main" id="{C9AC3980-0A81-4EC9-9783-DA32A9D6A88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94" name="Text Box 453">
          <a:extLst>
            <a:ext uri="{FF2B5EF4-FFF2-40B4-BE49-F238E27FC236}">
              <a16:creationId xmlns:a16="http://schemas.microsoft.com/office/drawing/2014/main" id="{D10F8F5E-3C04-498E-ADE9-0DD93C8CEE52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95" name="Text Box 453">
          <a:extLst>
            <a:ext uri="{FF2B5EF4-FFF2-40B4-BE49-F238E27FC236}">
              <a16:creationId xmlns:a16="http://schemas.microsoft.com/office/drawing/2014/main" id="{8F81D94F-099C-4064-AA49-6DE89781C910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96" name="Text Box 453">
          <a:extLst>
            <a:ext uri="{FF2B5EF4-FFF2-40B4-BE49-F238E27FC236}">
              <a16:creationId xmlns:a16="http://schemas.microsoft.com/office/drawing/2014/main" id="{B88428CB-223E-4C78-B9CC-C0206A636F09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97" name="Text Box 453">
          <a:extLst>
            <a:ext uri="{FF2B5EF4-FFF2-40B4-BE49-F238E27FC236}">
              <a16:creationId xmlns:a16="http://schemas.microsoft.com/office/drawing/2014/main" id="{3B4E78F7-4CCF-494E-93F0-668C93D2330A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98" name="Text Box 453">
          <a:extLst>
            <a:ext uri="{FF2B5EF4-FFF2-40B4-BE49-F238E27FC236}">
              <a16:creationId xmlns:a16="http://schemas.microsoft.com/office/drawing/2014/main" id="{B08ADCA9-3644-4561-B0B4-F5153F9EFF4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699" name="Text Box 453">
          <a:extLst>
            <a:ext uri="{FF2B5EF4-FFF2-40B4-BE49-F238E27FC236}">
              <a16:creationId xmlns:a16="http://schemas.microsoft.com/office/drawing/2014/main" id="{6653C1C8-68A1-4640-9269-DF6D21847E2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700" name="Text Box 453">
          <a:extLst>
            <a:ext uri="{FF2B5EF4-FFF2-40B4-BE49-F238E27FC236}">
              <a16:creationId xmlns:a16="http://schemas.microsoft.com/office/drawing/2014/main" id="{79391BF7-D35D-4622-B1D6-67C311FCACA0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01" name="Text Box 453">
          <a:extLst>
            <a:ext uri="{FF2B5EF4-FFF2-40B4-BE49-F238E27FC236}">
              <a16:creationId xmlns:a16="http://schemas.microsoft.com/office/drawing/2014/main" id="{9C4C1185-7D93-4A96-BE89-DAC41095C19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02" name="Text Box 453">
          <a:extLst>
            <a:ext uri="{FF2B5EF4-FFF2-40B4-BE49-F238E27FC236}">
              <a16:creationId xmlns:a16="http://schemas.microsoft.com/office/drawing/2014/main" id="{9D3A5D9F-81F2-4AEF-97B9-62F1B1F5738C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03" name="Text Box 453">
          <a:extLst>
            <a:ext uri="{FF2B5EF4-FFF2-40B4-BE49-F238E27FC236}">
              <a16:creationId xmlns:a16="http://schemas.microsoft.com/office/drawing/2014/main" id="{E95103A4-4E58-41B2-B723-CC82662FB6ED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04" name="Text Box 453">
          <a:extLst>
            <a:ext uri="{FF2B5EF4-FFF2-40B4-BE49-F238E27FC236}">
              <a16:creationId xmlns:a16="http://schemas.microsoft.com/office/drawing/2014/main" id="{1C845899-C3AC-4FB9-8E7C-21D74EFEB70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05" name="Text Box 453">
          <a:extLst>
            <a:ext uri="{FF2B5EF4-FFF2-40B4-BE49-F238E27FC236}">
              <a16:creationId xmlns:a16="http://schemas.microsoft.com/office/drawing/2014/main" id="{8EB1F3CF-A93D-4626-8A9E-476DCA061AE6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06" name="Text Box 453">
          <a:extLst>
            <a:ext uri="{FF2B5EF4-FFF2-40B4-BE49-F238E27FC236}">
              <a16:creationId xmlns:a16="http://schemas.microsoft.com/office/drawing/2014/main" id="{5FE4818E-D1E1-46C5-89BD-A4CE9828274B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07" name="Text Box 453">
          <a:extLst>
            <a:ext uri="{FF2B5EF4-FFF2-40B4-BE49-F238E27FC236}">
              <a16:creationId xmlns:a16="http://schemas.microsoft.com/office/drawing/2014/main" id="{9F64B2E2-40E3-432F-B122-306C090CAA0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08" name="Text Box 453">
          <a:extLst>
            <a:ext uri="{FF2B5EF4-FFF2-40B4-BE49-F238E27FC236}">
              <a16:creationId xmlns:a16="http://schemas.microsoft.com/office/drawing/2014/main" id="{F46313AC-39EA-4A59-9899-DA75C39407BD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09" name="Text Box 453">
          <a:extLst>
            <a:ext uri="{FF2B5EF4-FFF2-40B4-BE49-F238E27FC236}">
              <a16:creationId xmlns:a16="http://schemas.microsoft.com/office/drawing/2014/main" id="{623A52F7-2C3D-4974-BBFC-7C6AC332463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10" name="Text Box 453">
          <a:extLst>
            <a:ext uri="{FF2B5EF4-FFF2-40B4-BE49-F238E27FC236}">
              <a16:creationId xmlns:a16="http://schemas.microsoft.com/office/drawing/2014/main" id="{150BBFF8-3A49-488B-9656-7D5E0F725D3E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11" name="Text Box 453">
          <a:extLst>
            <a:ext uri="{FF2B5EF4-FFF2-40B4-BE49-F238E27FC236}">
              <a16:creationId xmlns:a16="http://schemas.microsoft.com/office/drawing/2014/main" id="{9625E10A-D817-47AE-B096-7B5D80C55488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12" name="Text Box 453">
          <a:extLst>
            <a:ext uri="{FF2B5EF4-FFF2-40B4-BE49-F238E27FC236}">
              <a16:creationId xmlns:a16="http://schemas.microsoft.com/office/drawing/2014/main" id="{E92B1F27-DE13-4969-A78D-C99DE409FA91}"/>
            </a:ext>
          </a:extLst>
        </xdr:cNvPr>
        <xdr:cNvSpPr txBox="1">
          <a:spLocks noChangeArrowheads="1"/>
        </xdr:cNvSpPr>
      </xdr:nvSpPr>
      <xdr:spPr bwMode="auto">
        <a:xfrm>
          <a:off x="744855" y="235542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28</xdr:row>
      <xdr:rowOff>0</xdr:rowOff>
    </xdr:from>
    <xdr:ext cx="114300" cy="28575"/>
    <xdr:sp macro="" textlink="">
      <xdr:nvSpPr>
        <xdr:cNvPr id="3713" name="Text Box 453">
          <a:extLst>
            <a:ext uri="{FF2B5EF4-FFF2-40B4-BE49-F238E27FC236}">
              <a16:creationId xmlns:a16="http://schemas.microsoft.com/office/drawing/2014/main" id="{52095A92-447B-4386-9F9D-17C050CD7EA3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14" name="Text Box 453">
          <a:extLst>
            <a:ext uri="{FF2B5EF4-FFF2-40B4-BE49-F238E27FC236}">
              <a16:creationId xmlns:a16="http://schemas.microsoft.com/office/drawing/2014/main" id="{A2E5FB31-735D-4959-8AB0-0A7C358A4E94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3715" name="Text Box 453">
          <a:extLst>
            <a:ext uri="{FF2B5EF4-FFF2-40B4-BE49-F238E27FC236}">
              <a16:creationId xmlns:a16="http://schemas.microsoft.com/office/drawing/2014/main" id="{508595CE-BD8F-4D60-B14A-D345A4FC4DEC}"/>
            </a:ext>
          </a:extLst>
        </xdr:cNvPr>
        <xdr:cNvSpPr txBox="1">
          <a:spLocks noChangeArrowheads="1"/>
        </xdr:cNvSpPr>
      </xdr:nvSpPr>
      <xdr:spPr bwMode="auto">
        <a:xfrm>
          <a:off x="744855" y="237447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28</xdr:row>
      <xdr:rowOff>0</xdr:rowOff>
    </xdr:from>
    <xdr:ext cx="114300" cy="28575"/>
    <xdr:sp macro="" textlink="">
      <xdr:nvSpPr>
        <xdr:cNvPr id="2078" name="Text Box 453">
          <a:extLst>
            <a:ext uri="{FF2B5EF4-FFF2-40B4-BE49-F238E27FC236}">
              <a16:creationId xmlns:a16="http://schemas.microsoft.com/office/drawing/2014/main" id="{9DD0D4AC-2E6A-49D3-A7C2-A6E69FE2CA70}"/>
            </a:ext>
          </a:extLst>
        </xdr:cNvPr>
        <xdr:cNvSpPr txBox="1">
          <a:spLocks noChangeArrowheads="1"/>
        </xdr:cNvSpPr>
      </xdr:nvSpPr>
      <xdr:spPr bwMode="auto">
        <a:xfrm>
          <a:off x="744855" y="29451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79" name="Text Box 449">
          <a:extLst>
            <a:ext uri="{FF2B5EF4-FFF2-40B4-BE49-F238E27FC236}">
              <a16:creationId xmlns:a16="http://schemas.microsoft.com/office/drawing/2014/main" id="{2BC3486C-65A4-4B8F-8748-AA671E5E8E8D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80" name="Text Box 450">
          <a:extLst>
            <a:ext uri="{FF2B5EF4-FFF2-40B4-BE49-F238E27FC236}">
              <a16:creationId xmlns:a16="http://schemas.microsoft.com/office/drawing/2014/main" id="{DB85164E-3388-4DED-AF00-FC014E25E1FD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81" name="Text Box 451">
          <a:extLst>
            <a:ext uri="{FF2B5EF4-FFF2-40B4-BE49-F238E27FC236}">
              <a16:creationId xmlns:a16="http://schemas.microsoft.com/office/drawing/2014/main" id="{693251C0-A305-416E-84A4-73551533E083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82" name="Text Box 452">
          <a:extLst>
            <a:ext uri="{FF2B5EF4-FFF2-40B4-BE49-F238E27FC236}">
              <a16:creationId xmlns:a16="http://schemas.microsoft.com/office/drawing/2014/main" id="{F091C64A-7372-4F27-AE6D-6A51C6801A4F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83" name="Text Box 453">
          <a:extLst>
            <a:ext uri="{FF2B5EF4-FFF2-40B4-BE49-F238E27FC236}">
              <a16:creationId xmlns:a16="http://schemas.microsoft.com/office/drawing/2014/main" id="{CE1C57D4-5728-4F54-86ED-499A3C79C07A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84" name="Text Box 454">
          <a:extLst>
            <a:ext uri="{FF2B5EF4-FFF2-40B4-BE49-F238E27FC236}">
              <a16:creationId xmlns:a16="http://schemas.microsoft.com/office/drawing/2014/main" id="{B05DDD92-5DF7-437F-83FC-0206FA738674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85" name="Text Box 455">
          <a:extLst>
            <a:ext uri="{FF2B5EF4-FFF2-40B4-BE49-F238E27FC236}">
              <a16:creationId xmlns:a16="http://schemas.microsoft.com/office/drawing/2014/main" id="{DF3285C4-AFDA-44CC-9928-A0ED97143588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86" name="Text Box 449">
          <a:extLst>
            <a:ext uri="{FF2B5EF4-FFF2-40B4-BE49-F238E27FC236}">
              <a16:creationId xmlns:a16="http://schemas.microsoft.com/office/drawing/2014/main" id="{9988B8F7-14BB-403B-8B20-EA51C18A5652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87" name="Text Box 450">
          <a:extLst>
            <a:ext uri="{FF2B5EF4-FFF2-40B4-BE49-F238E27FC236}">
              <a16:creationId xmlns:a16="http://schemas.microsoft.com/office/drawing/2014/main" id="{06F055C2-9663-43E5-81CF-8B0B5ACF451C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88" name="Text Box 451">
          <a:extLst>
            <a:ext uri="{FF2B5EF4-FFF2-40B4-BE49-F238E27FC236}">
              <a16:creationId xmlns:a16="http://schemas.microsoft.com/office/drawing/2014/main" id="{7CFDD2CC-9FE6-451E-B8B0-E51DA3326AFA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89" name="Text Box 452">
          <a:extLst>
            <a:ext uri="{FF2B5EF4-FFF2-40B4-BE49-F238E27FC236}">
              <a16:creationId xmlns:a16="http://schemas.microsoft.com/office/drawing/2014/main" id="{143C6C97-A10C-4A87-BBB1-4180E61B5C89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90" name="Text Box 453">
          <a:extLst>
            <a:ext uri="{FF2B5EF4-FFF2-40B4-BE49-F238E27FC236}">
              <a16:creationId xmlns:a16="http://schemas.microsoft.com/office/drawing/2014/main" id="{AC59D492-3E47-449C-AFC2-F32591E3B31E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91" name="Text Box 454">
          <a:extLst>
            <a:ext uri="{FF2B5EF4-FFF2-40B4-BE49-F238E27FC236}">
              <a16:creationId xmlns:a16="http://schemas.microsoft.com/office/drawing/2014/main" id="{39AB0562-FB13-4754-86C7-9867592C2A86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92" name="Text Box 455">
          <a:extLst>
            <a:ext uri="{FF2B5EF4-FFF2-40B4-BE49-F238E27FC236}">
              <a16:creationId xmlns:a16="http://schemas.microsoft.com/office/drawing/2014/main" id="{9F7D0086-CFD8-4A8A-A874-BEF4AD7FD8DE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93" name="Text Box 449">
          <a:extLst>
            <a:ext uri="{FF2B5EF4-FFF2-40B4-BE49-F238E27FC236}">
              <a16:creationId xmlns:a16="http://schemas.microsoft.com/office/drawing/2014/main" id="{26514264-8DE7-4AC0-81A3-0EAC5605FD70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94" name="Text Box 450">
          <a:extLst>
            <a:ext uri="{FF2B5EF4-FFF2-40B4-BE49-F238E27FC236}">
              <a16:creationId xmlns:a16="http://schemas.microsoft.com/office/drawing/2014/main" id="{2FE829E2-38E2-4FEE-BA7C-4CF90C2726DD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95" name="Text Box 451">
          <a:extLst>
            <a:ext uri="{FF2B5EF4-FFF2-40B4-BE49-F238E27FC236}">
              <a16:creationId xmlns:a16="http://schemas.microsoft.com/office/drawing/2014/main" id="{957289D5-D91C-4DEB-8EB6-274D6A6AB6D9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96" name="Text Box 452">
          <a:extLst>
            <a:ext uri="{FF2B5EF4-FFF2-40B4-BE49-F238E27FC236}">
              <a16:creationId xmlns:a16="http://schemas.microsoft.com/office/drawing/2014/main" id="{6A2F5ABF-391A-40EC-9E99-CB8CB42CB128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97" name="Text Box 453">
          <a:extLst>
            <a:ext uri="{FF2B5EF4-FFF2-40B4-BE49-F238E27FC236}">
              <a16:creationId xmlns:a16="http://schemas.microsoft.com/office/drawing/2014/main" id="{51718B90-B4FF-447E-B885-F2D43A1EB94C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98" name="Text Box 454">
          <a:extLst>
            <a:ext uri="{FF2B5EF4-FFF2-40B4-BE49-F238E27FC236}">
              <a16:creationId xmlns:a16="http://schemas.microsoft.com/office/drawing/2014/main" id="{AC526F26-E5F4-423C-B5D1-040F452B1576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099" name="Text Box 455">
          <a:extLst>
            <a:ext uri="{FF2B5EF4-FFF2-40B4-BE49-F238E27FC236}">
              <a16:creationId xmlns:a16="http://schemas.microsoft.com/office/drawing/2014/main" id="{F042B1B4-C84D-4447-9A12-DC0D2A0BC224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00" name="Text Box 449">
          <a:extLst>
            <a:ext uri="{FF2B5EF4-FFF2-40B4-BE49-F238E27FC236}">
              <a16:creationId xmlns:a16="http://schemas.microsoft.com/office/drawing/2014/main" id="{D90EAA69-896E-4695-85AB-D8958CD867A7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01" name="Text Box 450">
          <a:extLst>
            <a:ext uri="{FF2B5EF4-FFF2-40B4-BE49-F238E27FC236}">
              <a16:creationId xmlns:a16="http://schemas.microsoft.com/office/drawing/2014/main" id="{2FF34144-A43D-4CC0-AEA9-82E465749770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02" name="Text Box 451">
          <a:extLst>
            <a:ext uri="{FF2B5EF4-FFF2-40B4-BE49-F238E27FC236}">
              <a16:creationId xmlns:a16="http://schemas.microsoft.com/office/drawing/2014/main" id="{B1AE7AC3-FC7D-4E7B-8950-2AC87982A8CF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03" name="Text Box 452">
          <a:extLst>
            <a:ext uri="{FF2B5EF4-FFF2-40B4-BE49-F238E27FC236}">
              <a16:creationId xmlns:a16="http://schemas.microsoft.com/office/drawing/2014/main" id="{38910BEB-DBD9-4F11-9A17-A3D9DF1A7994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04" name="Text Box 453">
          <a:extLst>
            <a:ext uri="{FF2B5EF4-FFF2-40B4-BE49-F238E27FC236}">
              <a16:creationId xmlns:a16="http://schemas.microsoft.com/office/drawing/2014/main" id="{BD92D68D-14B2-4652-93AE-6B224D5B7EF8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05" name="Text Box 454">
          <a:extLst>
            <a:ext uri="{FF2B5EF4-FFF2-40B4-BE49-F238E27FC236}">
              <a16:creationId xmlns:a16="http://schemas.microsoft.com/office/drawing/2014/main" id="{C3D9E15B-90CE-4D2F-84C7-BB84AA7E9711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2106" name="Text Box 455">
          <a:extLst>
            <a:ext uri="{FF2B5EF4-FFF2-40B4-BE49-F238E27FC236}">
              <a16:creationId xmlns:a16="http://schemas.microsoft.com/office/drawing/2014/main" id="{E5198512-D245-4DD9-8171-3EEB3FCED2EA}"/>
            </a:ext>
          </a:extLst>
        </xdr:cNvPr>
        <xdr:cNvSpPr/>
      </xdr:nvSpPr>
      <xdr:spPr>
        <a:xfrm>
          <a:off x="762000" y="278358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33654</xdr:colOff>
      <xdr:row>15</xdr:row>
      <xdr:rowOff>0</xdr:rowOff>
    </xdr:from>
    <xdr:ext cx="114300" cy="28575"/>
    <xdr:sp macro="" textlink="">
      <xdr:nvSpPr>
        <xdr:cNvPr id="3716" name="Text Box 453">
          <a:extLst>
            <a:ext uri="{FF2B5EF4-FFF2-40B4-BE49-F238E27FC236}">
              <a16:creationId xmlns:a16="http://schemas.microsoft.com/office/drawing/2014/main" id="{15921827-5C6B-49D9-A171-3454DDC2D612}"/>
            </a:ext>
          </a:extLst>
        </xdr:cNvPr>
        <xdr:cNvSpPr txBox="1">
          <a:spLocks noChangeArrowheads="1"/>
        </xdr:cNvSpPr>
      </xdr:nvSpPr>
      <xdr:spPr bwMode="auto">
        <a:xfrm>
          <a:off x="754833" y="7593996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17" name="Text Box 453">
          <a:extLst>
            <a:ext uri="{FF2B5EF4-FFF2-40B4-BE49-F238E27FC236}">
              <a16:creationId xmlns:a16="http://schemas.microsoft.com/office/drawing/2014/main" id="{3B380CA6-8866-4B44-99CE-BB7FE2327CE4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18" name="Text Box 453">
          <a:extLst>
            <a:ext uri="{FF2B5EF4-FFF2-40B4-BE49-F238E27FC236}">
              <a16:creationId xmlns:a16="http://schemas.microsoft.com/office/drawing/2014/main" id="{F474882B-9C9D-405C-8D67-697E1D463108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19" name="Text Box 453">
          <a:extLst>
            <a:ext uri="{FF2B5EF4-FFF2-40B4-BE49-F238E27FC236}">
              <a16:creationId xmlns:a16="http://schemas.microsoft.com/office/drawing/2014/main" id="{1987BD5E-6F1A-4D2A-9A62-4311EA50EDE5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20" name="Text Box 453">
          <a:extLst>
            <a:ext uri="{FF2B5EF4-FFF2-40B4-BE49-F238E27FC236}">
              <a16:creationId xmlns:a16="http://schemas.microsoft.com/office/drawing/2014/main" id="{EDBD5804-8F95-4995-B049-91FBCACF467F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15</xdr:row>
      <xdr:rowOff>0</xdr:rowOff>
    </xdr:from>
    <xdr:ext cx="114300" cy="28575"/>
    <xdr:sp macro="" textlink="">
      <xdr:nvSpPr>
        <xdr:cNvPr id="3721" name="Text Box 453">
          <a:extLst>
            <a:ext uri="{FF2B5EF4-FFF2-40B4-BE49-F238E27FC236}">
              <a16:creationId xmlns:a16="http://schemas.microsoft.com/office/drawing/2014/main" id="{D268A538-0676-4931-823B-AB52D5455511}"/>
            </a:ext>
          </a:extLst>
        </xdr:cNvPr>
        <xdr:cNvSpPr txBox="1">
          <a:spLocks noChangeArrowheads="1"/>
        </xdr:cNvSpPr>
      </xdr:nvSpPr>
      <xdr:spPr bwMode="auto">
        <a:xfrm>
          <a:off x="720725" y="7577062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22" name="Text Box 453">
          <a:extLst>
            <a:ext uri="{FF2B5EF4-FFF2-40B4-BE49-F238E27FC236}">
              <a16:creationId xmlns:a16="http://schemas.microsoft.com/office/drawing/2014/main" id="{6D1EF6D3-FD64-4CA8-9457-E96DF7143A2F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23" name="Text Box 453">
          <a:extLst>
            <a:ext uri="{FF2B5EF4-FFF2-40B4-BE49-F238E27FC236}">
              <a16:creationId xmlns:a16="http://schemas.microsoft.com/office/drawing/2014/main" id="{BB334329-9B39-480E-8759-A54F4344D828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24" name="Text Box 453">
          <a:extLst>
            <a:ext uri="{FF2B5EF4-FFF2-40B4-BE49-F238E27FC236}">
              <a16:creationId xmlns:a16="http://schemas.microsoft.com/office/drawing/2014/main" id="{F028D681-D530-453B-ABA8-3CB1097042D8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25" name="Text Box 453">
          <a:extLst>
            <a:ext uri="{FF2B5EF4-FFF2-40B4-BE49-F238E27FC236}">
              <a16:creationId xmlns:a16="http://schemas.microsoft.com/office/drawing/2014/main" id="{13B42525-C1A2-43CC-8225-9B8521DC350C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26" name="Text Box 453">
          <a:extLst>
            <a:ext uri="{FF2B5EF4-FFF2-40B4-BE49-F238E27FC236}">
              <a16:creationId xmlns:a16="http://schemas.microsoft.com/office/drawing/2014/main" id="{9059CAA0-3EF1-4515-A4D6-D952CA349AA3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27" name="Text Box 453">
          <a:extLst>
            <a:ext uri="{FF2B5EF4-FFF2-40B4-BE49-F238E27FC236}">
              <a16:creationId xmlns:a16="http://schemas.microsoft.com/office/drawing/2014/main" id="{68544179-9E11-4A10-9D8D-CF6BA45E184A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28" name="Text Box 453">
          <a:extLst>
            <a:ext uri="{FF2B5EF4-FFF2-40B4-BE49-F238E27FC236}">
              <a16:creationId xmlns:a16="http://schemas.microsoft.com/office/drawing/2014/main" id="{6D46081A-AC0F-412B-99EE-FB454BFC1419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29" name="Text Box 453">
          <a:extLst>
            <a:ext uri="{FF2B5EF4-FFF2-40B4-BE49-F238E27FC236}">
              <a16:creationId xmlns:a16="http://schemas.microsoft.com/office/drawing/2014/main" id="{DFCBCBFC-5FC7-43A9-9207-2ED69F366409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30" name="Text Box 453">
          <a:extLst>
            <a:ext uri="{FF2B5EF4-FFF2-40B4-BE49-F238E27FC236}">
              <a16:creationId xmlns:a16="http://schemas.microsoft.com/office/drawing/2014/main" id="{9377731A-2850-46F6-9C42-C033A0F26131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31" name="Text Box 453">
          <a:extLst>
            <a:ext uri="{FF2B5EF4-FFF2-40B4-BE49-F238E27FC236}">
              <a16:creationId xmlns:a16="http://schemas.microsoft.com/office/drawing/2014/main" id="{70F3259F-7C1C-4C36-8293-FE0EFF828C0F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32" name="Text Box 453">
          <a:extLst>
            <a:ext uri="{FF2B5EF4-FFF2-40B4-BE49-F238E27FC236}">
              <a16:creationId xmlns:a16="http://schemas.microsoft.com/office/drawing/2014/main" id="{0BB99229-1039-4634-A616-E9CB68E7C634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33" name="Text Box 453">
          <a:extLst>
            <a:ext uri="{FF2B5EF4-FFF2-40B4-BE49-F238E27FC236}">
              <a16:creationId xmlns:a16="http://schemas.microsoft.com/office/drawing/2014/main" id="{C7008CA8-A549-4FF3-8D64-2DE9FE9C46B9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15</xdr:row>
      <xdr:rowOff>0</xdr:rowOff>
    </xdr:from>
    <xdr:ext cx="114300" cy="28575"/>
    <xdr:sp macro="" textlink="">
      <xdr:nvSpPr>
        <xdr:cNvPr id="3734" name="Text Box 453">
          <a:extLst>
            <a:ext uri="{FF2B5EF4-FFF2-40B4-BE49-F238E27FC236}">
              <a16:creationId xmlns:a16="http://schemas.microsoft.com/office/drawing/2014/main" id="{D5C9FAB0-572B-4BF9-8D68-4C248CEF94DF}"/>
            </a:ext>
          </a:extLst>
        </xdr:cNvPr>
        <xdr:cNvSpPr txBox="1">
          <a:spLocks noChangeArrowheads="1"/>
        </xdr:cNvSpPr>
      </xdr:nvSpPr>
      <xdr:spPr bwMode="auto">
        <a:xfrm>
          <a:off x="725805" y="75093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15</xdr:row>
      <xdr:rowOff>0</xdr:rowOff>
    </xdr:from>
    <xdr:ext cx="114300" cy="28575"/>
    <xdr:sp macro="" textlink="">
      <xdr:nvSpPr>
        <xdr:cNvPr id="3735" name="Text Box 453">
          <a:extLst>
            <a:ext uri="{FF2B5EF4-FFF2-40B4-BE49-F238E27FC236}">
              <a16:creationId xmlns:a16="http://schemas.microsoft.com/office/drawing/2014/main" id="{E4CBAE33-FEF6-435B-B8C6-E8B2212C916F}"/>
            </a:ext>
          </a:extLst>
        </xdr:cNvPr>
        <xdr:cNvSpPr txBox="1">
          <a:spLocks noChangeArrowheads="1"/>
        </xdr:cNvSpPr>
      </xdr:nvSpPr>
      <xdr:spPr bwMode="auto">
        <a:xfrm>
          <a:off x="725805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36" name="Text Box 453">
          <a:extLst>
            <a:ext uri="{FF2B5EF4-FFF2-40B4-BE49-F238E27FC236}">
              <a16:creationId xmlns:a16="http://schemas.microsoft.com/office/drawing/2014/main" id="{6E96F45A-A58C-4854-A7A6-1F48755C3A00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37" name="Text Box 453">
          <a:extLst>
            <a:ext uri="{FF2B5EF4-FFF2-40B4-BE49-F238E27FC236}">
              <a16:creationId xmlns:a16="http://schemas.microsoft.com/office/drawing/2014/main" id="{728EEE5B-B9AF-4269-BFA1-E3764A7025FD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38" name="Text Box 453">
          <a:extLst>
            <a:ext uri="{FF2B5EF4-FFF2-40B4-BE49-F238E27FC236}">
              <a16:creationId xmlns:a16="http://schemas.microsoft.com/office/drawing/2014/main" id="{DA340493-2B38-41BA-BB23-03EF2FF5163B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39" name="Text Box 453">
          <a:extLst>
            <a:ext uri="{FF2B5EF4-FFF2-40B4-BE49-F238E27FC236}">
              <a16:creationId xmlns:a16="http://schemas.microsoft.com/office/drawing/2014/main" id="{0677D7AC-0628-413F-9E6B-94096BA4672F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40" name="Text Box 453">
          <a:extLst>
            <a:ext uri="{FF2B5EF4-FFF2-40B4-BE49-F238E27FC236}">
              <a16:creationId xmlns:a16="http://schemas.microsoft.com/office/drawing/2014/main" id="{E5D2304D-F128-4CCA-A778-935D331ACC9D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41" name="Text Box 453">
          <a:extLst>
            <a:ext uri="{FF2B5EF4-FFF2-40B4-BE49-F238E27FC236}">
              <a16:creationId xmlns:a16="http://schemas.microsoft.com/office/drawing/2014/main" id="{371062F5-4B6A-4597-B051-5A56B48ACD59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42" name="Text Box 453">
          <a:extLst>
            <a:ext uri="{FF2B5EF4-FFF2-40B4-BE49-F238E27FC236}">
              <a16:creationId xmlns:a16="http://schemas.microsoft.com/office/drawing/2014/main" id="{B2F4EA9A-FF3E-429D-8288-38817D1D6922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43" name="Text Box 453">
          <a:extLst>
            <a:ext uri="{FF2B5EF4-FFF2-40B4-BE49-F238E27FC236}">
              <a16:creationId xmlns:a16="http://schemas.microsoft.com/office/drawing/2014/main" id="{E3B64EE9-CEED-4593-B543-66C0BA9353D9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44" name="Text Box 453">
          <a:extLst>
            <a:ext uri="{FF2B5EF4-FFF2-40B4-BE49-F238E27FC236}">
              <a16:creationId xmlns:a16="http://schemas.microsoft.com/office/drawing/2014/main" id="{8B5C9EC8-5514-42D6-8AA2-40F29F95A8D6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45" name="Text Box 453">
          <a:extLst>
            <a:ext uri="{FF2B5EF4-FFF2-40B4-BE49-F238E27FC236}">
              <a16:creationId xmlns:a16="http://schemas.microsoft.com/office/drawing/2014/main" id="{9478861E-A6AD-43CD-9D52-9BEA6CD5AED9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46" name="Text Box 453">
          <a:extLst>
            <a:ext uri="{FF2B5EF4-FFF2-40B4-BE49-F238E27FC236}">
              <a16:creationId xmlns:a16="http://schemas.microsoft.com/office/drawing/2014/main" id="{383DED01-538A-4AF0-8C25-4D964E74DF8E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47" name="Text Box 453">
          <a:extLst>
            <a:ext uri="{FF2B5EF4-FFF2-40B4-BE49-F238E27FC236}">
              <a16:creationId xmlns:a16="http://schemas.microsoft.com/office/drawing/2014/main" id="{185134A5-53B0-48DB-8096-F3BC78AB7707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48" name="Text Box 453">
          <a:extLst>
            <a:ext uri="{FF2B5EF4-FFF2-40B4-BE49-F238E27FC236}">
              <a16:creationId xmlns:a16="http://schemas.microsoft.com/office/drawing/2014/main" id="{51958C93-58D2-49F7-9CF7-05F51DFABF19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49" name="Text Box 453">
          <a:extLst>
            <a:ext uri="{FF2B5EF4-FFF2-40B4-BE49-F238E27FC236}">
              <a16:creationId xmlns:a16="http://schemas.microsoft.com/office/drawing/2014/main" id="{E74893C3-9434-4510-893B-D3D37B963E00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50" name="Text Box 453">
          <a:extLst>
            <a:ext uri="{FF2B5EF4-FFF2-40B4-BE49-F238E27FC236}">
              <a16:creationId xmlns:a16="http://schemas.microsoft.com/office/drawing/2014/main" id="{B9C03476-AB2E-4B04-B27F-84C0AE0BEF31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51" name="Text Box 453">
          <a:extLst>
            <a:ext uri="{FF2B5EF4-FFF2-40B4-BE49-F238E27FC236}">
              <a16:creationId xmlns:a16="http://schemas.microsoft.com/office/drawing/2014/main" id="{AFFC744E-44F9-4B26-AA4D-9559B09DF4A9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15</xdr:row>
      <xdr:rowOff>0</xdr:rowOff>
    </xdr:from>
    <xdr:ext cx="114300" cy="28575"/>
    <xdr:sp macro="" textlink="">
      <xdr:nvSpPr>
        <xdr:cNvPr id="3752" name="Text Box 453">
          <a:extLst>
            <a:ext uri="{FF2B5EF4-FFF2-40B4-BE49-F238E27FC236}">
              <a16:creationId xmlns:a16="http://schemas.microsoft.com/office/drawing/2014/main" id="{B8640902-B726-47B9-94E0-0597F7712372}"/>
            </a:ext>
          </a:extLst>
        </xdr:cNvPr>
        <xdr:cNvSpPr txBox="1">
          <a:spLocks noChangeArrowheads="1"/>
        </xdr:cNvSpPr>
      </xdr:nvSpPr>
      <xdr:spPr bwMode="auto">
        <a:xfrm>
          <a:off x="725805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53" name="Text Box 453">
          <a:extLst>
            <a:ext uri="{FF2B5EF4-FFF2-40B4-BE49-F238E27FC236}">
              <a16:creationId xmlns:a16="http://schemas.microsoft.com/office/drawing/2014/main" id="{1EE519A4-673E-4AEE-B6B8-364F926BA9DC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54" name="Text Box 453">
          <a:extLst>
            <a:ext uri="{FF2B5EF4-FFF2-40B4-BE49-F238E27FC236}">
              <a16:creationId xmlns:a16="http://schemas.microsoft.com/office/drawing/2014/main" id="{314E83E4-3244-4801-874F-E8686F51908F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55" name="Text Box 453">
          <a:extLst>
            <a:ext uri="{FF2B5EF4-FFF2-40B4-BE49-F238E27FC236}">
              <a16:creationId xmlns:a16="http://schemas.microsoft.com/office/drawing/2014/main" id="{6A99F78B-65B6-4C05-8AAB-E0FFF46442E1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56" name="Text Box 453">
          <a:extLst>
            <a:ext uri="{FF2B5EF4-FFF2-40B4-BE49-F238E27FC236}">
              <a16:creationId xmlns:a16="http://schemas.microsoft.com/office/drawing/2014/main" id="{2FC86887-5F3D-47AC-84D2-12F5CD3C1E7F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57" name="Text Box 453">
          <a:extLst>
            <a:ext uri="{FF2B5EF4-FFF2-40B4-BE49-F238E27FC236}">
              <a16:creationId xmlns:a16="http://schemas.microsoft.com/office/drawing/2014/main" id="{74EA65E0-DCFB-47F6-BCF8-D236114700DC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58" name="Text Box 453">
          <a:extLst>
            <a:ext uri="{FF2B5EF4-FFF2-40B4-BE49-F238E27FC236}">
              <a16:creationId xmlns:a16="http://schemas.microsoft.com/office/drawing/2014/main" id="{7F09FCF8-50AB-4676-B9C3-56048BA6E753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59" name="Text Box 453">
          <a:extLst>
            <a:ext uri="{FF2B5EF4-FFF2-40B4-BE49-F238E27FC236}">
              <a16:creationId xmlns:a16="http://schemas.microsoft.com/office/drawing/2014/main" id="{385D43E3-48F6-46FF-A469-C783884B1A53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60" name="Text Box 453">
          <a:extLst>
            <a:ext uri="{FF2B5EF4-FFF2-40B4-BE49-F238E27FC236}">
              <a16:creationId xmlns:a16="http://schemas.microsoft.com/office/drawing/2014/main" id="{C4FCEA85-71DE-47E3-BB27-2978CFCE1FDC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61" name="Text Box 453">
          <a:extLst>
            <a:ext uri="{FF2B5EF4-FFF2-40B4-BE49-F238E27FC236}">
              <a16:creationId xmlns:a16="http://schemas.microsoft.com/office/drawing/2014/main" id="{4AC91E41-3613-40BF-9676-9FD6F39DDFBD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62" name="Text Box 453">
          <a:extLst>
            <a:ext uri="{FF2B5EF4-FFF2-40B4-BE49-F238E27FC236}">
              <a16:creationId xmlns:a16="http://schemas.microsoft.com/office/drawing/2014/main" id="{7026DCEA-3E22-4886-AB47-BEB301024CC1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63" name="Text Box 453">
          <a:extLst>
            <a:ext uri="{FF2B5EF4-FFF2-40B4-BE49-F238E27FC236}">
              <a16:creationId xmlns:a16="http://schemas.microsoft.com/office/drawing/2014/main" id="{20065486-678D-4998-97E8-E8689547A06C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64" name="Text Box 453">
          <a:extLst>
            <a:ext uri="{FF2B5EF4-FFF2-40B4-BE49-F238E27FC236}">
              <a16:creationId xmlns:a16="http://schemas.microsoft.com/office/drawing/2014/main" id="{BD4C8E68-E56B-4287-AF3A-3DE199FBB92B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15</xdr:row>
      <xdr:rowOff>0</xdr:rowOff>
    </xdr:from>
    <xdr:ext cx="114300" cy="28575"/>
    <xdr:sp macro="" textlink="">
      <xdr:nvSpPr>
        <xdr:cNvPr id="3765" name="Text Box 453">
          <a:extLst>
            <a:ext uri="{FF2B5EF4-FFF2-40B4-BE49-F238E27FC236}">
              <a16:creationId xmlns:a16="http://schemas.microsoft.com/office/drawing/2014/main" id="{43E41F0E-BA2C-40D7-92B6-078592031816}"/>
            </a:ext>
          </a:extLst>
        </xdr:cNvPr>
        <xdr:cNvSpPr txBox="1">
          <a:spLocks noChangeArrowheads="1"/>
        </xdr:cNvSpPr>
      </xdr:nvSpPr>
      <xdr:spPr bwMode="auto">
        <a:xfrm>
          <a:off x="725805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66" name="Text Box 453">
          <a:extLst>
            <a:ext uri="{FF2B5EF4-FFF2-40B4-BE49-F238E27FC236}">
              <a16:creationId xmlns:a16="http://schemas.microsoft.com/office/drawing/2014/main" id="{9749D17A-35CF-4414-B632-B26846D42AAA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67" name="Text Box 453">
          <a:extLst>
            <a:ext uri="{FF2B5EF4-FFF2-40B4-BE49-F238E27FC236}">
              <a16:creationId xmlns:a16="http://schemas.microsoft.com/office/drawing/2014/main" id="{6ACCF1C6-1C02-46E4-BC80-7C3F74F2B27A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68" name="Text Box 453">
          <a:extLst>
            <a:ext uri="{FF2B5EF4-FFF2-40B4-BE49-F238E27FC236}">
              <a16:creationId xmlns:a16="http://schemas.microsoft.com/office/drawing/2014/main" id="{678EA1B9-464F-4C21-B7DC-C41A432050B9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69" name="Text Box 453">
          <a:extLst>
            <a:ext uri="{FF2B5EF4-FFF2-40B4-BE49-F238E27FC236}">
              <a16:creationId xmlns:a16="http://schemas.microsoft.com/office/drawing/2014/main" id="{AB99FAF9-830C-41C3-B65F-9BB6CD0E04D7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70" name="Text Box 453">
          <a:extLst>
            <a:ext uri="{FF2B5EF4-FFF2-40B4-BE49-F238E27FC236}">
              <a16:creationId xmlns:a16="http://schemas.microsoft.com/office/drawing/2014/main" id="{6DD105A8-905A-47BC-9260-27DFAB49D368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71" name="Text Box 453">
          <a:extLst>
            <a:ext uri="{FF2B5EF4-FFF2-40B4-BE49-F238E27FC236}">
              <a16:creationId xmlns:a16="http://schemas.microsoft.com/office/drawing/2014/main" id="{0B1CCCA2-8B50-4B61-8A59-04F884F3258B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72" name="Text Box 453">
          <a:extLst>
            <a:ext uri="{FF2B5EF4-FFF2-40B4-BE49-F238E27FC236}">
              <a16:creationId xmlns:a16="http://schemas.microsoft.com/office/drawing/2014/main" id="{100E8C9E-2C63-4DA1-8378-AE2B907545C2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73" name="Text Box 453">
          <a:extLst>
            <a:ext uri="{FF2B5EF4-FFF2-40B4-BE49-F238E27FC236}">
              <a16:creationId xmlns:a16="http://schemas.microsoft.com/office/drawing/2014/main" id="{89897F5F-0AFB-4E04-80D3-C0FCC4186005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74" name="Text Box 453">
          <a:extLst>
            <a:ext uri="{FF2B5EF4-FFF2-40B4-BE49-F238E27FC236}">
              <a16:creationId xmlns:a16="http://schemas.microsoft.com/office/drawing/2014/main" id="{21A7203A-6DA2-43AA-9471-D8C1A084820D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75" name="Text Box 453">
          <a:extLst>
            <a:ext uri="{FF2B5EF4-FFF2-40B4-BE49-F238E27FC236}">
              <a16:creationId xmlns:a16="http://schemas.microsoft.com/office/drawing/2014/main" id="{E033B042-82F4-45BB-975E-28981121C6E6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76" name="Text Box 453">
          <a:extLst>
            <a:ext uri="{FF2B5EF4-FFF2-40B4-BE49-F238E27FC236}">
              <a16:creationId xmlns:a16="http://schemas.microsoft.com/office/drawing/2014/main" id="{164BE2A1-45A4-45D1-9247-9207B8E5D2A1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77" name="Text Box 453">
          <a:extLst>
            <a:ext uri="{FF2B5EF4-FFF2-40B4-BE49-F238E27FC236}">
              <a16:creationId xmlns:a16="http://schemas.microsoft.com/office/drawing/2014/main" id="{938232DD-D5F6-4841-8058-A2C25A882A69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78" name="Text Box 453">
          <a:extLst>
            <a:ext uri="{FF2B5EF4-FFF2-40B4-BE49-F238E27FC236}">
              <a16:creationId xmlns:a16="http://schemas.microsoft.com/office/drawing/2014/main" id="{61161725-2793-4A1B-8AA1-F771FBD8E285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79" name="Text Box 453">
          <a:extLst>
            <a:ext uri="{FF2B5EF4-FFF2-40B4-BE49-F238E27FC236}">
              <a16:creationId xmlns:a16="http://schemas.microsoft.com/office/drawing/2014/main" id="{8E4B7DFD-63BF-446A-888C-A45AC46E6D00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15</xdr:row>
      <xdr:rowOff>0</xdr:rowOff>
    </xdr:from>
    <xdr:ext cx="114300" cy="28575"/>
    <xdr:sp macro="" textlink="">
      <xdr:nvSpPr>
        <xdr:cNvPr id="3780" name="Text Box 453">
          <a:extLst>
            <a:ext uri="{FF2B5EF4-FFF2-40B4-BE49-F238E27FC236}">
              <a16:creationId xmlns:a16="http://schemas.microsoft.com/office/drawing/2014/main" id="{76FAE4D2-3B40-4B02-9425-879C36B74CC0}"/>
            </a:ext>
          </a:extLst>
        </xdr:cNvPr>
        <xdr:cNvSpPr txBox="1">
          <a:spLocks noChangeArrowheads="1"/>
        </xdr:cNvSpPr>
      </xdr:nvSpPr>
      <xdr:spPr bwMode="auto">
        <a:xfrm>
          <a:off x="725805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81" name="Text Box 453">
          <a:extLst>
            <a:ext uri="{FF2B5EF4-FFF2-40B4-BE49-F238E27FC236}">
              <a16:creationId xmlns:a16="http://schemas.microsoft.com/office/drawing/2014/main" id="{C305A753-6D58-4956-A1F8-27C3E45CFCCA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82" name="Text Box 453">
          <a:extLst>
            <a:ext uri="{FF2B5EF4-FFF2-40B4-BE49-F238E27FC236}">
              <a16:creationId xmlns:a16="http://schemas.microsoft.com/office/drawing/2014/main" id="{E0BEDB81-EC95-4138-8F80-FB4460996BAD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83" name="Text Box 453">
          <a:extLst>
            <a:ext uri="{FF2B5EF4-FFF2-40B4-BE49-F238E27FC236}">
              <a16:creationId xmlns:a16="http://schemas.microsoft.com/office/drawing/2014/main" id="{873FEF0C-0755-4698-8E33-A0144EC7D751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84" name="Text Box 453">
          <a:extLst>
            <a:ext uri="{FF2B5EF4-FFF2-40B4-BE49-F238E27FC236}">
              <a16:creationId xmlns:a16="http://schemas.microsoft.com/office/drawing/2014/main" id="{8552F619-BF02-4D6B-92CD-A67D987A0A81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85" name="Text Box 453">
          <a:extLst>
            <a:ext uri="{FF2B5EF4-FFF2-40B4-BE49-F238E27FC236}">
              <a16:creationId xmlns:a16="http://schemas.microsoft.com/office/drawing/2014/main" id="{A0F5BC73-F812-4347-9930-E25DC8FA299D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86" name="Text Box 453">
          <a:extLst>
            <a:ext uri="{FF2B5EF4-FFF2-40B4-BE49-F238E27FC236}">
              <a16:creationId xmlns:a16="http://schemas.microsoft.com/office/drawing/2014/main" id="{3D002CAB-7198-4236-B90F-058666FD8771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87" name="Text Box 453">
          <a:extLst>
            <a:ext uri="{FF2B5EF4-FFF2-40B4-BE49-F238E27FC236}">
              <a16:creationId xmlns:a16="http://schemas.microsoft.com/office/drawing/2014/main" id="{931F917D-9AF1-4F51-B73D-BA9D9122337A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88" name="Text Box 453">
          <a:extLst>
            <a:ext uri="{FF2B5EF4-FFF2-40B4-BE49-F238E27FC236}">
              <a16:creationId xmlns:a16="http://schemas.microsoft.com/office/drawing/2014/main" id="{0FBE8DD0-A9ED-4414-B23C-BB75EEC03491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89" name="Text Box 453">
          <a:extLst>
            <a:ext uri="{FF2B5EF4-FFF2-40B4-BE49-F238E27FC236}">
              <a16:creationId xmlns:a16="http://schemas.microsoft.com/office/drawing/2014/main" id="{7CF29079-CBA4-48EF-8659-FB4F83D0A1CB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90" name="Text Box 453">
          <a:extLst>
            <a:ext uri="{FF2B5EF4-FFF2-40B4-BE49-F238E27FC236}">
              <a16:creationId xmlns:a16="http://schemas.microsoft.com/office/drawing/2014/main" id="{AE24E336-4876-495B-B68A-C74548FF1777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91" name="Text Box 453">
          <a:extLst>
            <a:ext uri="{FF2B5EF4-FFF2-40B4-BE49-F238E27FC236}">
              <a16:creationId xmlns:a16="http://schemas.microsoft.com/office/drawing/2014/main" id="{E4A04810-BE6A-4401-934D-EB321C9043C0}"/>
            </a:ext>
          </a:extLst>
        </xdr:cNvPr>
        <xdr:cNvSpPr txBox="1">
          <a:spLocks noChangeArrowheads="1"/>
        </xdr:cNvSpPr>
      </xdr:nvSpPr>
      <xdr:spPr bwMode="auto">
        <a:xfrm>
          <a:off x="723900" y="7483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2721</xdr:colOff>
      <xdr:row>15</xdr:row>
      <xdr:rowOff>0</xdr:rowOff>
    </xdr:from>
    <xdr:ext cx="114300" cy="28575"/>
    <xdr:sp macro="" textlink="">
      <xdr:nvSpPr>
        <xdr:cNvPr id="3792" name="Text Box 453">
          <a:extLst>
            <a:ext uri="{FF2B5EF4-FFF2-40B4-BE49-F238E27FC236}">
              <a16:creationId xmlns:a16="http://schemas.microsoft.com/office/drawing/2014/main" id="{15B1FAAF-86A7-442C-B99B-EB80466268A7}"/>
            </a:ext>
          </a:extLst>
        </xdr:cNvPr>
        <xdr:cNvSpPr txBox="1">
          <a:spLocks noChangeArrowheads="1"/>
        </xdr:cNvSpPr>
      </xdr:nvSpPr>
      <xdr:spPr bwMode="auto">
        <a:xfrm>
          <a:off x="723900" y="78649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15</xdr:row>
      <xdr:rowOff>0</xdr:rowOff>
    </xdr:from>
    <xdr:ext cx="114300" cy="28575"/>
    <xdr:sp macro="" textlink="">
      <xdr:nvSpPr>
        <xdr:cNvPr id="3793" name="Text Box 453">
          <a:extLst>
            <a:ext uri="{FF2B5EF4-FFF2-40B4-BE49-F238E27FC236}">
              <a16:creationId xmlns:a16="http://schemas.microsoft.com/office/drawing/2014/main" id="{765B5E35-2731-4626-844C-1973C588DE41}"/>
            </a:ext>
          </a:extLst>
        </xdr:cNvPr>
        <xdr:cNvSpPr txBox="1">
          <a:spLocks noChangeArrowheads="1"/>
        </xdr:cNvSpPr>
      </xdr:nvSpPr>
      <xdr:spPr bwMode="auto">
        <a:xfrm>
          <a:off x="725805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94" name="Text Box 453">
          <a:extLst>
            <a:ext uri="{FF2B5EF4-FFF2-40B4-BE49-F238E27FC236}">
              <a16:creationId xmlns:a16="http://schemas.microsoft.com/office/drawing/2014/main" id="{F04F3177-48D3-430F-8C13-721541B7824C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15</xdr:row>
      <xdr:rowOff>0</xdr:rowOff>
    </xdr:from>
    <xdr:ext cx="114300" cy="28575"/>
    <xdr:sp macro="" textlink="">
      <xdr:nvSpPr>
        <xdr:cNvPr id="3795" name="Text Box 453">
          <a:extLst>
            <a:ext uri="{FF2B5EF4-FFF2-40B4-BE49-F238E27FC236}">
              <a16:creationId xmlns:a16="http://schemas.microsoft.com/office/drawing/2014/main" id="{071B031E-211D-4135-A91C-7E637C9B5583}"/>
            </a:ext>
          </a:extLst>
        </xdr:cNvPr>
        <xdr:cNvSpPr txBox="1">
          <a:spLocks noChangeArrowheads="1"/>
        </xdr:cNvSpPr>
      </xdr:nvSpPr>
      <xdr:spPr bwMode="auto">
        <a:xfrm>
          <a:off x="723900" y="7674429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96" name="Text Box 449">
          <a:extLst>
            <a:ext uri="{FF2B5EF4-FFF2-40B4-BE49-F238E27FC236}">
              <a16:creationId xmlns:a16="http://schemas.microsoft.com/office/drawing/2014/main" id="{AF0FB574-1B45-42C8-8E76-CAB80087AFD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97" name="Text Box 450">
          <a:extLst>
            <a:ext uri="{FF2B5EF4-FFF2-40B4-BE49-F238E27FC236}">
              <a16:creationId xmlns:a16="http://schemas.microsoft.com/office/drawing/2014/main" id="{0B6F69B0-3220-4EF8-B868-C9C93FFB088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98" name="Text Box 451">
          <a:extLst>
            <a:ext uri="{FF2B5EF4-FFF2-40B4-BE49-F238E27FC236}">
              <a16:creationId xmlns:a16="http://schemas.microsoft.com/office/drawing/2014/main" id="{BEA735E4-6B9E-4013-9346-6B2A830F15D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799" name="Text Box 452">
          <a:extLst>
            <a:ext uri="{FF2B5EF4-FFF2-40B4-BE49-F238E27FC236}">
              <a16:creationId xmlns:a16="http://schemas.microsoft.com/office/drawing/2014/main" id="{778C5F96-20AB-406E-8BA3-24525839A40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00" name="Text Box 453">
          <a:extLst>
            <a:ext uri="{FF2B5EF4-FFF2-40B4-BE49-F238E27FC236}">
              <a16:creationId xmlns:a16="http://schemas.microsoft.com/office/drawing/2014/main" id="{B7B8F6B6-DDF9-436D-B2F8-4C612E9F8AA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01" name="Text Box 454">
          <a:extLst>
            <a:ext uri="{FF2B5EF4-FFF2-40B4-BE49-F238E27FC236}">
              <a16:creationId xmlns:a16="http://schemas.microsoft.com/office/drawing/2014/main" id="{3A654F7F-211D-43C8-BB24-5A717F08B98F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02" name="Text Box 455">
          <a:extLst>
            <a:ext uri="{FF2B5EF4-FFF2-40B4-BE49-F238E27FC236}">
              <a16:creationId xmlns:a16="http://schemas.microsoft.com/office/drawing/2014/main" id="{50A649A3-6FBA-40B4-8BE5-9F5C03EF9A7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03" name="Text Box 449">
          <a:extLst>
            <a:ext uri="{FF2B5EF4-FFF2-40B4-BE49-F238E27FC236}">
              <a16:creationId xmlns:a16="http://schemas.microsoft.com/office/drawing/2014/main" id="{60510F38-7699-4DA5-AF67-DB2C1860295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04" name="Text Box 450">
          <a:extLst>
            <a:ext uri="{FF2B5EF4-FFF2-40B4-BE49-F238E27FC236}">
              <a16:creationId xmlns:a16="http://schemas.microsoft.com/office/drawing/2014/main" id="{F5091AE8-D94A-41D9-95CD-8C9A372391A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05" name="Text Box 451">
          <a:extLst>
            <a:ext uri="{FF2B5EF4-FFF2-40B4-BE49-F238E27FC236}">
              <a16:creationId xmlns:a16="http://schemas.microsoft.com/office/drawing/2014/main" id="{549E5974-4C3D-4452-8E41-74A0EBFFD0E2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06" name="Text Box 452">
          <a:extLst>
            <a:ext uri="{FF2B5EF4-FFF2-40B4-BE49-F238E27FC236}">
              <a16:creationId xmlns:a16="http://schemas.microsoft.com/office/drawing/2014/main" id="{A448A6B0-7E2E-4915-9CD1-326B44947D5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07" name="Text Box 453">
          <a:extLst>
            <a:ext uri="{FF2B5EF4-FFF2-40B4-BE49-F238E27FC236}">
              <a16:creationId xmlns:a16="http://schemas.microsoft.com/office/drawing/2014/main" id="{7FED65E4-0E8A-4461-9F15-07758EB226F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08" name="Text Box 454">
          <a:extLst>
            <a:ext uri="{FF2B5EF4-FFF2-40B4-BE49-F238E27FC236}">
              <a16:creationId xmlns:a16="http://schemas.microsoft.com/office/drawing/2014/main" id="{B780394C-4B98-4C87-BA56-C46758C346E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09" name="Text Box 455">
          <a:extLst>
            <a:ext uri="{FF2B5EF4-FFF2-40B4-BE49-F238E27FC236}">
              <a16:creationId xmlns:a16="http://schemas.microsoft.com/office/drawing/2014/main" id="{E67AC049-08CE-4E39-9D9B-76BDF63E877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10" name="Text Box 449">
          <a:extLst>
            <a:ext uri="{FF2B5EF4-FFF2-40B4-BE49-F238E27FC236}">
              <a16:creationId xmlns:a16="http://schemas.microsoft.com/office/drawing/2014/main" id="{D613C5F1-3FA3-4811-97C5-5D32144C925F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11" name="Text Box 450">
          <a:extLst>
            <a:ext uri="{FF2B5EF4-FFF2-40B4-BE49-F238E27FC236}">
              <a16:creationId xmlns:a16="http://schemas.microsoft.com/office/drawing/2014/main" id="{DCC5E71C-BA92-42DE-BD2B-E99AD2506DC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12" name="Text Box 451">
          <a:extLst>
            <a:ext uri="{FF2B5EF4-FFF2-40B4-BE49-F238E27FC236}">
              <a16:creationId xmlns:a16="http://schemas.microsoft.com/office/drawing/2014/main" id="{79C5FFE0-9053-43AE-8618-733F37FE34D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13" name="Text Box 452">
          <a:extLst>
            <a:ext uri="{FF2B5EF4-FFF2-40B4-BE49-F238E27FC236}">
              <a16:creationId xmlns:a16="http://schemas.microsoft.com/office/drawing/2014/main" id="{6E5138F3-3B02-44D4-AE09-F8668C6C9B0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14" name="Text Box 453">
          <a:extLst>
            <a:ext uri="{FF2B5EF4-FFF2-40B4-BE49-F238E27FC236}">
              <a16:creationId xmlns:a16="http://schemas.microsoft.com/office/drawing/2014/main" id="{2DBCA786-0778-47D5-AB07-24B52A2DE48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15" name="Text Box 454">
          <a:extLst>
            <a:ext uri="{FF2B5EF4-FFF2-40B4-BE49-F238E27FC236}">
              <a16:creationId xmlns:a16="http://schemas.microsoft.com/office/drawing/2014/main" id="{F6503408-19D4-4BA1-9B03-8B2032F46A52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16" name="Text Box 455">
          <a:extLst>
            <a:ext uri="{FF2B5EF4-FFF2-40B4-BE49-F238E27FC236}">
              <a16:creationId xmlns:a16="http://schemas.microsoft.com/office/drawing/2014/main" id="{CC2C29A4-7F14-4411-96B9-1E4C903B8BA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17" name="Text Box 449">
          <a:extLst>
            <a:ext uri="{FF2B5EF4-FFF2-40B4-BE49-F238E27FC236}">
              <a16:creationId xmlns:a16="http://schemas.microsoft.com/office/drawing/2014/main" id="{50AD6E86-5BFF-4282-A9C8-5274D0C74D9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18" name="Text Box 450">
          <a:extLst>
            <a:ext uri="{FF2B5EF4-FFF2-40B4-BE49-F238E27FC236}">
              <a16:creationId xmlns:a16="http://schemas.microsoft.com/office/drawing/2014/main" id="{38FF47DD-B200-4F54-903E-6CF03C8D824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19" name="Text Box 451">
          <a:extLst>
            <a:ext uri="{FF2B5EF4-FFF2-40B4-BE49-F238E27FC236}">
              <a16:creationId xmlns:a16="http://schemas.microsoft.com/office/drawing/2014/main" id="{BDAC0691-1A87-4BAE-9B17-7D1F7083D6D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20" name="Text Box 452">
          <a:extLst>
            <a:ext uri="{FF2B5EF4-FFF2-40B4-BE49-F238E27FC236}">
              <a16:creationId xmlns:a16="http://schemas.microsoft.com/office/drawing/2014/main" id="{5030E02E-FED0-4ED7-AB8E-04499E57319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21" name="Text Box 453">
          <a:extLst>
            <a:ext uri="{FF2B5EF4-FFF2-40B4-BE49-F238E27FC236}">
              <a16:creationId xmlns:a16="http://schemas.microsoft.com/office/drawing/2014/main" id="{372E0529-43A2-4380-AB52-6DB1B93AF6D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22" name="Text Box 454">
          <a:extLst>
            <a:ext uri="{FF2B5EF4-FFF2-40B4-BE49-F238E27FC236}">
              <a16:creationId xmlns:a16="http://schemas.microsoft.com/office/drawing/2014/main" id="{6829F8FC-EB53-4DE5-A68C-BC6749105CB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23" name="Text Box 455">
          <a:extLst>
            <a:ext uri="{FF2B5EF4-FFF2-40B4-BE49-F238E27FC236}">
              <a16:creationId xmlns:a16="http://schemas.microsoft.com/office/drawing/2014/main" id="{4542F7F0-B8E8-4EBF-9347-714B8776861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24" name="Text Box 449">
          <a:extLst>
            <a:ext uri="{FF2B5EF4-FFF2-40B4-BE49-F238E27FC236}">
              <a16:creationId xmlns:a16="http://schemas.microsoft.com/office/drawing/2014/main" id="{588F8F61-C082-4E69-963E-8E009BEE805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25" name="Text Box 450">
          <a:extLst>
            <a:ext uri="{FF2B5EF4-FFF2-40B4-BE49-F238E27FC236}">
              <a16:creationId xmlns:a16="http://schemas.microsoft.com/office/drawing/2014/main" id="{9320248A-23B5-47A1-ADBC-07EFAE5E58F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26" name="Text Box 451">
          <a:extLst>
            <a:ext uri="{FF2B5EF4-FFF2-40B4-BE49-F238E27FC236}">
              <a16:creationId xmlns:a16="http://schemas.microsoft.com/office/drawing/2014/main" id="{B5118296-45B3-4B41-84B7-64EB42C03CC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27" name="Text Box 452">
          <a:extLst>
            <a:ext uri="{FF2B5EF4-FFF2-40B4-BE49-F238E27FC236}">
              <a16:creationId xmlns:a16="http://schemas.microsoft.com/office/drawing/2014/main" id="{B8FD2B58-4F65-4B4D-8400-EA68E6A856F2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28" name="Text Box 453">
          <a:extLst>
            <a:ext uri="{FF2B5EF4-FFF2-40B4-BE49-F238E27FC236}">
              <a16:creationId xmlns:a16="http://schemas.microsoft.com/office/drawing/2014/main" id="{ACC743E5-69DB-4CCC-A455-10D84D50E90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29" name="Text Box 454">
          <a:extLst>
            <a:ext uri="{FF2B5EF4-FFF2-40B4-BE49-F238E27FC236}">
              <a16:creationId xmlns:a16="http://schemas.microsoft.com/office/drawing/2014/main" id="{01E069EF-1D2C-46D3-9E9E-1B514DA672C7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30" name="Text Box 455">
          <a:extLst>
            <a:ext uri="{FF2B5EF4-FFF2-40B4-BE49-F238E27FC236}">
              <a16:creationId xmlns:a16="http://schemas.microsoft.com/office/drawing/2014/main" id="{8926DBD3-A4CA-42C6-9F51-33E8E434C50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31" name="Text Box 449">
          <a:extLst>
            <a:ext uri="{FF2B5EF4-FFF2-40B4-BE49-F238E27FC236}">
              <a16:creationId xmlns:a16="http://schemas.microsoft.com/office/drawing/2014/main" id="{20DB789B-3DFD-4BCA-BBB8-0DFD57BE8DA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32" name="Text Box 450">
          <a:extLst>
            <a:ext uri="{FF2B5EF4-FFF2-40B4-BE49-F238E27FC236}">
              <a16:creationId xmlns:a16="http://schemas.microsoft.com/office/drawing/2014/main" id="{FF2B1552-24CF-4BB0-A3EC-7B6EC9168A1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33" name="Text Box 451">
          <a:extLst>
            <a:ext uri="{FF2B5EF4-FFF2-40B4-BE49-F238E27FC236}">
              <a16:creationId xmlns:a16="http://schemas.microsoft.com/office/drawing/2014/main" id="{DC07CEE8-3138-4B42-9374-C360012CD3CF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34" name="Text Box 452">
          <a:extLst>
            <a:ext uri="{FF2B5EF4-FFF2-40B4-BE49-F238E27FC236}">
              <a16:creationId xmlns:a16="http://schemas.microsoft.com/office/drawing/2014/main" id="{AC3F91FF-4161-47D2-8C72-13639A97FC0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35" name="Text Box 453">
          <a:extLst>
            <a:ext uri="{FF2B5EF4-FFF2-40B4-BE49-F238E27FC236}">
              <a16:creationId xmlns:a16="http://schemas.microsoft.com/office/drawing/2014/main" id="{16286AEA-AE99-4CAE-824C-AF2AA3D0EEC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36" name="Text Box 454">
          <a:extLst>
            <a:ext uri="{FF2B5EF4-FFF2-40B4-BE49-F238E27FC236}">
              <a16:creationId xmlns:a16="http://schemas.microsoft.com/office/drawing/2014/main" id="{A18B1A7B-E857-4C87-AF44-9A48A98288A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37" name="Text Box 455">
          <a:extLst>
            <a:ext uri="{FF2B5EF4-FFF2-40B4-BE49-F238E27FC236}">
              <a16:creationId xmlns:a16="http://schemas.microsoft.com/office/drawing/2014/main" id="{C970C9A1-02E6-4E19-9F5D-16131DF89E6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38" name="Text Box 449">
          <a:extLst>
            <a:ext uri="{FF2B5EF4-FFF2-40B4-BE49-F238E27FC236}">
              <a16:creationId xmlns:a16="http://schemas.microsoft.com/office/drawing/2014/main" id="{00EB5184-72C0-4A0C-99FA-BCD9577CB48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39" name="Text Box 450">
          <a:extLst>
            <a:ext uri="{FF2B5EF4-FFF2-40B4-BE49-F238E27FC236}">
              <a16:creationId xmlns:a16="http://schemas.microsoft.com/office/drawing/2014/main" id="{82192796-98C7-423E-BCE3-E6328D5F839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40" name="Text Box 451">
          <a:extLst>
            <a:ext uri="{FF2B5EF4-FFF2-40B4-BE49-F238E27FC236}">
              <a16:creationId xmlns:a16="http://schemas.microsoft.com/office/drawing/2014/main" id="{E713AD79-F803-425E-BFE7-1347EA14EBA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41" name="Text Box 452">
          <a:extLst>
            <a:ext uri="{FF2B5EF4-FFF2-40B4-BE49-F238E27FC236}">
              <a16:creationId xmlns:a16="http://schemas.microsoft.com/office/drawing/2014/main" id="{58F04D79-2B89-4D7B-8561-AC644DB66EE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42" name="Text Box 453">
          <a:extLst>
            <a:ext uri="{FF2B5EF4-FFF2-40B4-BE49-F238E27FC236}">
              <a16:creationId xmlns:a16="http://schemas.microsoft.com/office/drawing/2014/main" id="{9EB2641F-7014-4A60-877B-F7F5EC7C775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43" name="Text Box 454">
          <a:extLst>
            <a:ext uri="{FF2B5EF4-FFF2-40B4-BE49-F238E27FC236}">
              <a16:creationId xmlns:a16="http://schemas.microsoft.com/office/drawing/2014/main" id="{74B2E6CE-88AE-4EE4-BC0E-D74EE66117B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44" name="Text Box 455">
          <a:extLst>
            <a:ext uri="{FF2B5EF4-FFF2-40B4-BE49-F238E27FC236}">
              <a16:creationId xmlns:a16="http://schemas.microsoft.com/office/drawing/2014/main" id="{93439185-B965-4701-8D96-959A97763CE4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45" name="Text Box 449">
          <a:extLst>
            <a:ext uri="{FF2B5EF4-FFF2-40B4-BE49-F238E27FC236}">
              <a16:creationId xmlns:a16="http://schemas.microsoft.com/office/drawing/2014/main" id="{B5126BC3-1ED6-45B2-AA55-F4CF03AFDFA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46" name="Text Box 450">
          <a:extLst>
            <a:ext uri="{FF2B5EF4-FFF2-40B4-BE49-F238E27FC236}">
              <a16:creationId xmlns:a16="http://schemas.microsoft.com/office/drawing/2014/main" id="{23C87B50-194A-4B5D-A4B1-0CA73506AD2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47" name="Text Box 451">
          <a:extLst>
            <a:ext uri="{FF2B5EF4-FFF2-40B4-BE49-F238E27FC236}">
              <a16:creationId xmlns:a16="http://schemas.microsoft.com/office/drawing/2014/main" id="{2B4E31ED-F7E4-4328-BBA1-A8958238CFF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48" name="Text Box 452">
          <a:extLst>
            <a:ext uri="{FF2B5EF4-FFF2-40B4-BE49-F238E27FC236}">
              <a16:creationId xmlns:a16="http://schemas.microsoft.com/office/drawing/2014/main" id="{8F428026-5640-4188-8DEE-6FCEA0D5FCE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49" name="Text Box 453">
          <a:extLst>
            <a:ext uri="{FF2B5EF4-FFF2-40B4-BE49-F238E27FC236}">
              <a16:creationId xmlns:a16="http://schemas.microsoft.com/office/drawing/2014/main" id="{8676937E-7A7B-4F84-8A2A-329105BB9107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50" name="Text Box 454">
          <a:extLst>
            <a:ext uri="{FF2B5EF4-FFF2-40B4-BE49-F238E27FC236}">
              <a16:creationId xmlns:a16="http://schemas.microsoft.com/office/drawing/2014/main" id="{08121F5B-1DBC-4C73-B906-DB484310035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51" name="Text Box 455">
          <a:extLst>
            <a:ext uri="{FF2B5EF4-FFF2-40B4-BE49-F238E27FC236}">
              <a16:creationId xmlns:a16="http://schemas.microsoft.com/office/drawing/2014/main" id="{A69135C4-C0FD-46A7-95F4-0D33E96D56D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3852" name="Text Box 453">
          <a:extLst>
            <a:ext uri="{FF2B5EF4-FFF2-40B4-BE49-F238E27FC236}">
              <a16:creationId xmlns:a16="http://schemas.microsoft.com/office/drawing/2014/main" id="{18E003EB-E9C3-48CC-87CA-1FB640F89A7F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3853" name="Text Box 453">
          <a:extLst>
            <a:ext uri="{FF2B5EF4-FFF2-40B4-BE49-F238E27FC236}">
              <a16:creationId xmlns:a16="http://schemas.microsoft.com/office/drawing/2014/main" id="{5B594579-48F7-4A63-8DD2-77EAB630683E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3854" name="Text Box 453">
          <a:extLst>
            <a:ext uri="{FF2B5EF4-FFF2-40B4-BE49-F238E27FC236}">
              <a16:creationId xmlns:a16="http://schemas.microsoft.com/office/drawing/2014/main" id="{60F2D208-B6F4-4CFD-BB50-21AE4E80B56C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3855" name="Text Box 453">
          <a:extLst>
            <a:ext uri="{FF2B5EF4-FFF2-40B4-BE49-F238E27FC236}">
              <a16:creationId xmlns:a16="http://schemas.microsoft.com/office/drawing/2014/main" id="{C9CACBCD-890A-45A4-9A0A-1FB00D4CE96E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3856" name="Text Box 453">
          <a:extLst>
            <a:ext uri="{FF2B5EF4-FFF2-40B4-BE49-F238E27FC236}">
              <a16:creationId xmlns:a16="http://schemas.microsoft.com/office/drawing/2014/main" id="{2C3E4B02-5CC3-496B-8E7F-06F72B31A2A3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3857" name="Text Box 453">
          <a:extLst>
            <a:ext uri="{FF2B5EF4-FFF2-40B4-BE49-F238E27FC236}">
              <a16:creationId xmlns:a16="http://schemas.microsoft.com/office/drawing/2014/main" id="{3166CBC9-0EA6-4603-A924-3C76E8F61D55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3858" name="Text Box 453">
          <a:extLst>
            <a:ext uri="{FF2B5EF4-FFF2-40B4-BE49-F238E27FC236}">
              <a16:creationId xmlns:a16="http://schemas.microsoft.com/office/drawing/2014/main" id="{D926CFAD-B5A4-4D08-8A19-C2645F877E28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59" name="Text Box 449">
          <a:extLst>
            <a:ext uri="{FF2B5EF4-FFF2-40B4-BE49-F238E27FC236}">
              <a16:creationId xmlns:a16="http://schemas.microsoft.com/office/drawing/2014/main" id="{1053993E-9A9B-4163-B31C-0DA597C7CB7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60" name="Text Box 450">
          <a:extLst>
            <a:ext uri="{FF2B5EF4-FFF2-40B4-BE49-F238E27FC236}">
              <a16:creationId xmlns:a16="http://schemas.microsoft.com/office/drawing/2014/main" id="{14B573F5-68F9-4F89-90A7-803ABBC6D1F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61" name="Text Box 451">
          <a:extLst>
            <a:ext uri="{FF2B5EF4-FFF2-40B4-BE49-F238E27FC236}">
              <a16:creationId xmlns:a16="http://schemas.microsoft.com/office/drawing/2014/main" id="{69ADC727-F4C9-410F-A2A2-3D2677B0221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62" name="Text Box 452">
          <a:extLst>
            <a:ext uri="{FF2B5EF4-FFF2-40B4-BE49-F238E27FC236}">
              <a16:creationId xmlns:a16="http://schemas.microsoft.com/office/drawing/2014/main" id="{E3E8F020-546A-44BF-B413-730D392998D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63" name="Text Box 453">
          <a:extLst>
            <a:ext uri="{FF2B5EF4-FFF2-40B4-BE49-F238E27FC236}">
              <a16:creationId xmlns:a16="http://schemas.microsoft.com/office/drawing/2014/main" id="{28EF4D35-8BC7-4A46-9D3F-A55CBDBC620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64" name="Text Box 454">
          <a:extLst>
            <a:ext uri="{FF2B5EF4-FFF2-40B4-BE49-F238E27FC236}">
              <a16:creationId xmlns:a16="http://schemas.microsoft.com/office/drawing/2014/main" id="{CE38D816-78C7-423B-8A2A-B021F0161FB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65" name="Text Box 455">
          <a:extLst>
            <a:ext uri="{FF2B5EF4-FFF2-40B4-BE49-F238E27FC236}">
              <a16:creationId xmlns:a16="http://schemas.microsoft.com/office/drawing/2014/main" id="{6E6764E5-2648-40F4-A072-C7A48D03B98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66" name="Text Box 449">
          <a:extLst>
            <a:ext uri="{FF2B5EF4-FFF2-40B4-BE49-F238E27FC236}">
              <a16:creationId xmlns:a16="http://schemas.microsoft.com/office/drawing/2014/main" id="{02B37D8E-AE1B-4277-9DB9-8056B54ABAD7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67" name="Text Box 450">
          <a:extLst>
            <a:ext uri="{FF2B5EF4-FFF2-40B4-BE49-F238E27FC236}">
              <a16:creationId xmlns:a16="http://schemas.microsoft.com/office/drawing/2014/main" id="{8E5ABB90-3D81-4FA6-BB2A-C7688E347BC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68" name="Text Box 451">
          <a:extLst>
            <a:ext uri="{FF2B5EF4-FFF2-40B4-BE49-F238E27FC236}">
              <a16:creationId xmlns:a16="http://schemas.microsoft.com/office/drawing/2014/main" id="{4E6F6440-6E9B-440D-A0CD-1D4F11B6ED8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69" name="Text Box 452">
          <a:extLst>
            <a:ext uri="{FF2B5EF4-FFF2-40B4-BE49-F238E27FC236}">
              <a16:creationId xmlns:a16="http://schemas.microsoft.com/office/drawing/2014/main" id="{9ABEDE22-0EE1-4163-85CE-F75486CAB8D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70" name="Text Box 453">
          <a:extLst>
            <a:ext uri="{FF2B5EF4-FFF2-40B4-BE49-F238E27FC236}">
              <a16:creationId xmlns:a16="http://schemas.microsoft.com/office/drawing/2014/main" id="{46569A98-7B26-4022-8D5E-3E2AB10B7B7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71" name="Text Box 454">
          <a:extLst>
            <a:ext uri="{FF2B5EF4-FFF2-40B4-BE49-F238E27FC236}">
              <a16:creationId xmlns:a16="http://schemas.microsoft.com/office/drawing/2014/main" id="{D2789526-F17B-4304-B010-D6CE95A4B142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72" name="Text Box 455">
          <a:extLst>
            <a:ext uri="{FF2B5EF4-FFF2-40B4-BE49-F238E27FC236}">
              <a16:creationId xmlns:a16="http://schemas.microsoft.com/office/drawing/2014/main" id="{56C2FCA7-0935-4FC9-B8A6-5E16E74AAF27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73" name="Text Box 449">
          <a:extLst>
            <a:ext uri="{FF2B5EF4-FFF2-40B4-BE49-F238E27FC236}">
              <a16:creationId xmlns:a16="http://schemas.microsoft.com/office/drawing/2014/main" id="{2F08F8D6-ED8B-42AC-8858-A39D22FF44F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74" name="Text Box 450">
          <a:extLst>
            <a:ext uri="{FF2B5EF4-FFF2-40B4-BE49-F238E27FC236}">
              <a16:creationId xmlns:a16="http://schemas.microsoft.com/office/drawing/2014/main" id="{403D1CC1-B23D-4880-B384-C62DE220B84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75" name="Text Box 451">
          <a:extLst>
            <a:ext uri="{FF2B5EF4-FFF2-40B4-BE49-F238E27FC236}">
              <a16:creationId xmlns:a16="http://schemas.microsoft.com/office/drawing/2014/main" id="{E0CE115E-1F5B-41E8-8B64-CE191370B4D7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76" name="Text Box 452">
          <a:extLst>
            <a:ext uri="{FF2B5EF4-FFF2-40B4-BE49-F238E27FC236}">
              <a16:creationId xmlns:a16="http://schemas.microsoft.com/office/drawing/2014/main" id="{E1C281B7-39FB-40F4-ACF0-1E76E9BB3C37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77" name="Text Box 453">
          <a:extLst>
            <a:ext uri="{FF2B5EF4-FFF2-40B4-BE49-F238E27FC236}">
              <a16:creationId xmlns:a16="http://schemas.microsoft.com/office/drawing/2014/main" id="{3EC39A3F-2FAE-41CB-9755-E394E546F89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78" name="Text Box 454">
          <a:extLst>
            <a:ext uri="{FF2B5EF4-FFF2-40B4-BE49-F238E27FC236}">
              <a16:creationId xmlns:a16="http://schemas.microsoft.com/office/drawing/2014/main" id="{C8D9B4A6-D94D-4D81-BD99-392BF960912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79" name="Text Box 455">
          <a:extLst>
            <a:ext uri="{FF2B5EF4-FFF2-40B4-BE49-F238E27FC236}">
              <a16:creationId xmlns:a16="http://schemas.microsoft.com/office/drawing/2014/main" id="{B200132F-75D5-4E9B-8CD8-19F2F1C7B66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80" name="Text Box 449">
          <a:extLst>
            <a:ext uri="{FF2B5EF4-FFF2-40B4-BE49-F238E27FC236}">
              <a16:creationId xmlns:a16="http://schemas.microsoft.com/office/drawing/2014/main" id="{2735234B-0AD0-424F-B551-C37EC1B568F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81" name="Text Box 450">
          <a:extLst>
            <a:ext uri="{FF2B5EF4-FFF2-40B4-BE49-F238E27FC236}">
              <a16:creationId xmlns:a16="http://schemas.microsoft.com/office/drawing/2014/main" id="{2497AADF-67E0-4B45-9D8A-B9B9D1021B7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82" name="Text Box 451">
          <a:extLst>
            <a:ext uri="{FF2B5EF4-FFF2-40B4-BE49-F238E27FC236}">
              <a16:creationId xmlns:a16="http://schemas.microsoft.com/office/drawing/2014/main" id="{329E9201-C23F-4CCA-8010-05BDFF4AB59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83" name="Text Box 452">
          <a:extLst>
            <a:ext uri="{FF2B5EF4-FFF2-40B4-BE49-F238E27FC236}">
              <a16:creationId xmlns:a16="http://schemas.microsoft.com/office/drawing/2014/main" id="{E6EA6EAE-E09A-436E-88BC-C08B784D14D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84" name="Text Box 453">
          <a:extLst>
            <a:ext uri="{FF2B5EF4-FFF2-40B4-BE49-F238E27FC236}">
              <a16:creationId xmlns:a16="http://schemas.microsoft.com/office/drawing/2014/main" id="{38B6B785-30C5-4F3D-A6BD-469DADD2907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85" name="Text Box 454">
          <a:extLst>
            <a:ext uri="{FF2B5EF4-FFF2-40B4-BE49-F238E27FC236}">
              <a16:creationId xmlns:a16="http://schemas.microsoft.com/office/drawing/2014/main" id="{FF912E59-473F-4FDA-8F4F-3634B4B55D3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86" name="Text Box 455">
          <a:extLst>
            <a:ext uri="{FF2B5EF4-FFF2-40B4-BE49-F238E27FC236}">
              <a16:creationId xmlns:a16="http://schemas.microsoft.com/office/drawing/2014/main" id="{F440D379-31B6-4E82-8597-0CB77EE6A97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3887" name="Text Box 453">
          <a:extLst>
            <a:ext uri="{FF2B5EF4-FFF2-40B4-BE49-F238E27FC236}">
              <a16:creationId xmlns:a16="http://schemas.microsoft.com/office/drawing/2014/main" id="{712DC02A-1B38-4197-9333-DE6CA50EE9A1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88" name="Text Box 449">
          <a:extLst>
            <a:ext uri="{FF2B5EF4-FFF2-40B4-BE49-F238E27FC236}">
              <a16:creationId xmlns:a16="http://schemas.microsoft.com/office/drawing/2014/main" id="{BFB8F285-B000-445C-A1FF-B2B95FAE32E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89" name="Text Box 450">
          <a:extLst>
            <a:ext uri="{FF2B5EF4-FFF2-40B4-BE49-F238E27FC236}">
              <a16:creationId xmlns:a16="http://schemas.microsoft.com/office/drawing/2014/main" id="{53C2E150-68E0-448A-A565-B74CDF44BAD2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90" name="Text Box 451">
          <a:extLst>
            <a:ext uri="{FF2B5EF4-FFF2-40B4-BE49-F238E27FC236}">
              <a16:creationId xmlns:a16="http://schemas.microsoft.com/office/drawing/2014/main" id="{8C2F3E27-A0CF-4F47-A443-0FA62D51CAE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91" name="Text Box 452">
          <a:extLst>
            <a:ext uri="{FF2B5EF4-FFF2-40B4-BE49-F238E27FC236}">
              <a16:creationId xmlns:a16="http://schemas.microsoft.com/office/drawing/2014/main" id="{50CB9305-E1D6-42F5-8872-B3054D4C08F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92" name="Text Box 453">
          <a:extLst>
            <a:ext uri="{FF2B5EF4-FFF2-40B4-BE49-F238E27FC236}">
              <a16:creationId xmlns:a16="http://schemas.microsoft.com/office/drawing/2014/main" id="{3945003F-2E0A-46B5-84F2-1E1569EBC3E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93" name="Text Box 454">
          <a:extLst>
            <a:ext uri="{FF2B5EF4-FFF2-40B4-BE49-F238E27FC236}">
              <a16:creationId xmlns:a16="http://schemas.microsoft.com/office/drawing/2014/main" id="{75E814A7-E334-45AD-B81E-26717100F1B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94" name="Text Box 455">
          <a:extLst>
            <a:ext uri="{FF2B5EF4-FFF2-40B4-BE49-F238E27FC236}">
              <a16:creationId xmlns:a16="http://schemas.microsoft.com/office/drawing/2014/main" id="{C8570531-B898-472A-8AD6-908A8B0DB2A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95" name="Text Box 449">
          <a:extLst>
            <a:ext uri="{FF2B5EF4-FFF2-40B4-BE49-F238E27FC236}">
              <a16:creationId xmlns:a16="http://schemas.microsoft.com/office/drawing/2014/main" id="{D596CDB0-3C74-4D01-90D3-6DE773E2875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96" name="Text Box 450">
          <a:extLst>
            <a:ext uri="{FF2B5EF4-FFF2-40B4-BE49-F238E27FC236}">
              <a16:creationId xmlns:a16="http://schemas.microsoft.com/office/drawing/2014/main" id="{4F0B0D7B-4747-4E6A-90EA-BED220BBBD67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97" name="Text Box 451">
          <a:extLst>
            <a:ext uri="{FF2B5EF4-FFF2-40B4-BE49-F238E27FC236}">
              <a16:creationId xmlns:a16="http://schemas.microsoft.com/office/drawing/2014/main" id="{C1E4814C-1349-4AA6-9BF1-223632A2989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98" name="Text Box 452">
          <a:extLst>
            <a:ext uri="{FF2B5EF4-FFF2-40B4-BE49-F238E27FC236}">
              <a16:creationId xmlns:a16="http://schemas.microsoft.com/office/drawing/2014/main" id="{CF3C99BA-2162-49E5-B83A-3031516F3B6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899" name="Text Box 453">
          <a:extLst>
            <a:ext uri="{FF2B5EF4-FFF2-40B4-BE49-F238E27FC236}">
              <a16:creationId xmlns:a16="http://schemas.microsoft.com/office/drawing/2014/main" id="{9660968F-6716-4BC8-A133-9CEBAE19460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00" name="Text Box 454">
          <a:extLst>
            <a:ext uri="{FF2B5EF4-FFF2-40B4-BE49-F238E27FC236}">
              <a16:creationId xmlns:a16="http://schemas.microsoft.com/office/drawing/2014/main" id="{7AE59903-BE91-4DE4-9406-575851FDD11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01" name="Text Box 455">
          <a:extLst>
            <a:ext uri="{FF2B5EF4-FFF2-40B4-BE49-F238E27FC236}">
              <a16:creationId xmlns:a16="http://schemas.microsoft.com/office/drawing/2014/main" id="{C1A92F7E-FE02-4590-9919-4A9C8B31560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02" name="Text Box 449">
          <a:extLst>
            <a:ext uri="{FF2B5EF4-FFF2-40B4-BE49-F238E27FC236}">
              <a16:creationId xmlns:a16="http://schemas.microsoft.com/office/drawing/2014/main" id="{56686054-1A2A-4C3B-90A0-DB7E50C7EAF4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03" name="Text Box 450">
          <a:extLst>
            <a:ext uri="{FF2B5EF4-FFF2-40B4-BE49-F238E27FC236}">
              <a16:creationId xmlns:a16="http://schemas.microsoft.com/office/drawing/2014/main" id="{19E66EFC-DB15-4531-B70C-37B4E947856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04" name="Text Box 451">
          <a:extLst>
            <a:ext uri="{FF2B5EF4-FFF2-40B4-BE49-F238E27FC236}">
              <a16:creationId xmlns:a16="http://schemas.microsoft.com/office/drawing/2014/main" id="{EF3E7465-4A2C-448D-9C62-66545E9C64F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05" name="Text Box 452">
          <a:extLst>
            <a:ext uri="{FF2B5EF4-FFF2-40B4-BE49-F238E27FC236}">
              <a16:creationId xmlns:a16="http://schemas.microsoft.com/office/drawing/2014/main" id="{360E7B81-89F8-4121-B826-D706E80CDD6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06" name="Text Box 453">
          <a:extLst>
            <a:ext uri="{FF2B5EF4-FFF2-40B4-BE49-F238E27FC236}">
              <a16:creationId xmlns:a16="http://schemas.microsoft.com/office/drawing/2014/main" id="{BEF5C74E-9020-4AA4-ABAB-7D155BEE5B4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07" name="Text Box 454">
          <a:extLst>
            <a:ext uri="{FF2B5EF4-FFF2-40B4-BE49-F238E27FC236}">
              <a16:creationId xmlns:a16="http://schemas.microsoft.com/office/drawing/2014/main" id="{2959FA14-94E6-4490-B4BF-6C068412C2B4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08" name="Text Box 455">
          <a:extLst>
            <a:ext uri="{FF2B5EF4-FFF2-40B4-BE49-F238E27FC236}">
              <a16:creationId xmlns:a16="http://schemas.microsoft.com/office/drawing/2014/main" id="{809B6434-7D61-4AF8-AFA9-3369666C9C0F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09" name="Text Box 449">
          <a:extLst>
            <a:ext uri="{FF2B5EF4-FFF2-40B4-BE49-F238E27FC236}">
              <a16:creationId xmlns:a16="http://schemas.microsoft.com/office/drawing/2014/main" id="{6EB936ED-261A-4B67-B883-D0FACB834A3F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10" name="Text Box 450">
          <a:extLst>
            <a:ext uri="{FF2B5EF4-FFF2-40B4-BE49-F238E27FC236}">
              <a16:creationId xmlns:a16="http://schemas.microsoft.com/office/drawing/2014/main" id="{AE1B92C6-BCE3-46DB-B617-90DCA819F2D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11" name="Text Box 451">
          <a:extLst>
            <a:ext uri="{FF2B5EF4-FFF2-40B4-BE49-F238E27FC236}">
              <a16:creationId xmlns:a16="http://schemas.microsoft.com/office/drawing/2014/main" id="{C8B6AD15-398C-45F7-B095-E8894C73475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12" name="Text Box 452">
          <a:extLst>
            <a:ext uri="{FF2B5EF4-FFF2-40B4-BE49-F238E27FC236}">
              <a16:creationId xmlns:a16="http://schemas.microsoft.com/office/drawing/2014/main" id="{6903490E-C196-4019-9493-FD18D998D83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13" name="Text Box 453">
          <a:extLst>
            <a:ext uri="{FF2B5EF4-FFF2-40B4-BE49-F238E27FC236}">
              <a16:creationId xmlns:a16="http://schemas.microsoft.com/office/drawing/2014/main" id="{A88A270B-6342-4927-8A9A-EAE418570C1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14" name="Text Box 454">
          <a:extLst>
            <a:ext uri="{FF2B5EF4-FFF2-40B4-BE49-F238E27FC236}">
              <a16:creationId xmlns:a16="http://schemas.microsoft.com/office/drawing/2014/main" id="{B0748AAB-0299-4113-96C3-5AD8C50D731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15" name="Text Box 455">
          <a:extLst>
            <a:ext uri="{FF2B5EF4-FFF2-40B4-BE49-F238E27FC236}">
              <a16:creationId xmlns:a16="http://schemas.microsoft.com/office/drawing/2014/main" id="{AA8923DB-7B3C-4DF7-B4C4-E4F3FA1BDC1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3916" name="Text Box 453">
          <a:extLst>
            <a:ext uri="{FF2B5EF4-FFF2-40B4-BE49-F238E27FC236}">
              <a16:creationId xmlns:a16="http://schemas.microsoft.com/office/drawing/2014/main" id="{1E09F6C7-E3F0-4EC2-A900-E3166AA4397C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17" name="Text Box 449">
          <a:extLst>
            <a:ext uri="{FF2B5EF4-FFF2-40B4-BE49-F238E27FC236}">
              <a16:creationId xmlns:a16="http://schemas.microsoft.com/office/drawing/2014/main" id="{810965FC-5A76-4CE2-A797-8C8A6EC2CE4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18" name="Text Box 450">
          <a:extLst>
            <a:ext uri="{FF2B5EF4-FFF2-40B4-BE49-F238E27FC236}">
              <a16:creationId xmlns:a16="http://schemas.microsoft.com/office/drawing/2014/main" id="{EBA24BFF-47E5-4862-9409-8297AA118BD2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19" name="Text Box 451">
          <a:extLst>
            <a:ext uri="{FF2B5EF4-FFF2-40B4-BE49-F238E27FC236}">
              <a16:creationId xmlns:a16="http://schemas.microsoft.com/office/drawing/2014/main" id="{9E979CBD-1CC0-4459-8650-E62FC178913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20" name="Text Box 452">
          <a:extLst>
            <a:ext uri="{FF2B5EF4-FFF2-40B4-BE49-F238E27FC236}">
              <a16:creationId xmlns:a16="http://schemas.microsoft.com/office/drawing/2014/main" id="{344801DA-0056-418B-B09F-8F814D7CB90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21" name="Text Box 453">
          <a:extLst>
            <a:ext uri="{FF2B5EF4-FFF2-40B4-BE49-F238E27FC236}">
              <a16:creationId xmlns:a16="http://schemas.microsoft.com/office/drawing/2014/main" id="{61C7E5EE-F62F-4732-B7BF-BD866171E4D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22" name="Text Box 454">
          <a:extLst>
            <a:ext uri="{FF2B5EF4-FFF2-40B4-BE49-F238E27FC236}">
              <a16:creationId xmlns:a16="http://schemas.microsoft.com/office/drawing/2014/main" id="{F8EBB4E7-34AD-457B-8DF4-562F09C785E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23" name="Text Box 455">
          <a:extLst>
            <a:ext uri="{FF2B5EF4-FFF2-40B4-BE49-F238E27FC236}">
              <a16:creationId xmlns:a16="http://schemas.microsoft.com/office/drawing/2014/main" id="{678ABD1F-D25B-4BB6-8D19-FFCBC979E65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24" name="Text Box 449">
          <a:extLst>
            <a:ext uri="{FF2B5EF4-FFF2-40B4-BE49-F238E27FC236}">
              <a16:creationId xmlns:a16="http://schemas.microsoft.com/office/drawing/2014/main" id="{F0812C98-98F0-40BA-9DC1-32C382EAEAE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25" name="Text Box 450">
          <a:extLst>
            <a:ext uri="{FF2B5EF4-FFF2-40B4-BE49-F238E27FC236}">
              <a16:creationId xmlns:a16="http://schemas.microsoft.com/office/drawing/2014/main" id="{EC409284-529A-4AE2-8418-066097DC29E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26" name="Text Box 451">
          <a:extLst>
            <a:ext uri="{FF2B5EF4-FFF2-40B4-BE49-F238E27FC236}">
              <a16:creationId xmlns:a16="http://schemas.microsoft.com/office/drawing/2014/main" id="{9DB25175-5CF3-46D0-9581-255BC4D1CAA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27" name="Text Box 452">
          <a:extLst>
            <a:ext uri="{FF2B5EF4-FFF2-40B4-BE49-F238E27FC236}">
              <a16:creationId xmlns:a16="http://schemas.microsoft.com/office/drawing/2014/main" id="{6D570A66-6550-42B1-AD13-451C734DBA9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28" name="Text Box 453">
          <a:extLst>
            <a:ext uri="{FF2B5EF4-FFF2-40B4-BE49-F238E27FC236}">
              <a16:creationId xmlns:a16="http://schemas.microsoft.com/office/drawing/2014/main" id="{CAF6F9E9-16F5-4CFF-AE5A-D4B81FAEB58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29" name="Text Box 454">
          <a:extLst>
            <a:ext uri="{FF2B5EF4-FFF2-40B4-BE49-F238E27FC236}">
              <a16:creationId xmlns:a16="http://schemas.microsoft.com/office/drawing/2014/main" id="{FCE5C3B9-6E1B-45CA-9C3A-5AF28EE23EA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30" name="Text Box 455">
          <a:extLst>
            <a:ext uri="{FF2B5EF4-FFF2-40B4-BE49-F238E27FC236}">
              <a16:creationId xmlns:a16="http://schemas.microsoft.com/office/drawing/2014/main" id="{B46EB29F-4000-4218-A49F-D9FC2CEC11B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31" name="Text Box 449">
          <a:extLst>
            <a:ext uri="{FF2B5EF4-FFF2-40B4-BE49-F238E27FC236}">
              <a16:creationId xmlns:a16="http://schemas.microsoft.com/office/drawing/2014/main" id="{F045A1FD-3317-4820-B4D2-8C5EA7F6DEC2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32" name="Text Box 450">
          <a:extLst>
            <a:ext uri="{FF2B5EF4-FFF2-40B4-BE49-F238E27FC236}">
              <a16:creationId xmlns:a16="http://schemas.microsoft.com/office/drawing/2014/main" id="{06862DBF-2F6D-4493-80E8-902A7614B144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33" name="Text Box 451">
          <a:extLst>
            <a:ext uri="{FF2B5EF4-FFF2-40B4-BE49-F238E27FC236}">
              <a16:creationId xmlns:a16="http://schemas.microsoft.com/office/drawing/2014/main" id="{40BC6DBF-83D7-4621-B78F-B1386F908ED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34" name="Text Box 452">
          <a:extLst>
            <a:ext uri="{FF2B5EF4-FFF2-40B4-BE49-F238E27FC236}">
              <a16:creationId xmlns:a16="http://schemas.microsoft.com/office/drawing/2014/main" id="{089FEAD1-210F-42EB-9B6E-EFD44E2378C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35" name="Text Box 453">
          <a:extLst>
            <a:ext uri="{FF2B5EF4-FFF2-40B4-BE49-F238E27FC236}">
              <a16:creationId xmlns:a16="http://schemas.microsoft.com/office/drawing/2014/main" id="{C1E56C01-C491-4D6F-9DDD-BCEEC8554127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36" name="Text Box 454">
          <a:extLst>
            <a:ext uri="{FF2B5EF4-FFF2-40B4-BE49-F238E27FC236}">
              <a16:creationId xmlns:a16="http://schemas.microsoft.com/office/drawing/2014/main" id="{AF617368-FAAA-4EB8-B8B4-63E40C83666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37" name="Text Box 455">
          <a:extLst>
            <a:ext uri="{FF2B5EF4-FFF2-40B4-BE49-F238E27FC236}">
              <a16:creationId xmlns:a16="http://schemas.microsoft.com/office/drawing/2014/main" id="{9E26A0EB-9254-4FEC-A8A9-46A10B98268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38" name="Text Box 449">
          <a:extLst>
            <a:ext uri="{FF2B5EF4-FFF2-40B4-BE49-F238E27FC236}">
              <a16:creationId xmlns:a16="http://schemas.microsoft.com/office/drawing/2014/main" id="{C704095E-84D8-459D-84B0-F6D619DF8E2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39" name="Text Box 450">
          <a:extLst>
            <a:ext uri="{FF2B5EF4-FFF2-40B4-BE49-F238E27FC236}">
              <a16:creationId xmlns:a16="http://schemas.microsoft.com/office/drawing/2014/main" id="{00F9B8E9-63CC-4485-B82D-D84FA2512D8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40" name="Text Box 451">
          <a:extLst>
            <a:ext uri="{FF2B5EF4-FFF2-40B4-BE49-F238E27FC236}">
              <a16:creationId xmlns:a16="http://schemas.microsoft.com/office/drawing/2014/main" id="{21C49410-09CA-4C9A-A272-A46FFB3A368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41" name="Text Box 452">
          <a:extLst>
            <a:ext uri="{FF2B5EF4-FFF2-40B4-BE49-F238E27FC236}">
              <a16:creationId xmlns:a16="http://schemas.microsoft.com/office/drawing/2014/main" id="{5A092B8B-8C21-4F9E-80D0-89D2D163329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42" name="Text Box 453">
          <a:extLst>
            <a:ext uri="{FF2B5EF4-FFF2-40B4-BE49-F238E27FC236}">
              <a16:creationId xmlns:a16="http://schemas.microsoft.com/office/drawing/2014/main" id="{6117F238-DB4C-4F0E-8875-0EC9965689C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43" name="Text Box 454">
          <a:extLst>
            <a:ext uri="{FF2B5EF4-FFF2-40B4-BE49-F238E27FC236}">
              <a16:creationId xmlns:a16="http://schemas.microsoft.com/office/drawing/2014/main" id="{9C20F2B7-0A92-43D0-B38D-215622104F6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44" name="Text Box 455">
          <a:extLst>
            <a:ext uri="{FF2B5EF4-FFF2-40B4-BE49-F238E27FC236}">
              <a16:creationId xmlns:a16="http://schemas.microsoft.com/office/drawing/2014/main" id="{E6F26121-AD57-424F-8644-92E934ECA2F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3945" name="Text Box 453">
          <a:extLst>
            <a:ext uri="{FF2B5EF4-FFF2-40B4-BE49-F238E27FC236}">
              <a16:creationId xmlns:a16="http://schemas.microsoft.com/office/drawing/2014/main" id="{877A591D-EC80-458D-A8B0-A1D269551EEC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46" name="Text Box 449">
          <a:extLst>
            <a:ext uri="{FF2B5EF4-FFF2-40B4-BE49-F238E27FC236}">
              <a16:creationId xmlns:a16="http://schemas.microsoft.com/office/drawing/2014/main" id="{CD436CDF-25A9-4E88-9C28-678D5871A17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47" name="Text Box 450">
          <a:extLst>
            <a:ext uri="{FF2B5EF4-FFF2-40B4-BE49-F238E27FC236}">
              <a16:creationId xmlns:a16="http://schemas.microsoft.com/office/drawing/2014/main" id="{6B0D7E79-EAC1-4A03-AD22-69C61954696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48" name="Text Box 451">
          <a:extLst>
            <a:ext uri="{FF2B5EF4-FFF2-40B4-BE49-F238E27FC236}">
              <a16:creationId xmlns:a16="http://schemas.microsoft.com/office/drawing/2014/main" id="{65642053-DAD2-4EB0-853E-2DC9C05FEEE2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49" name="Text Box 452">
          <a:extLst>
            <a:ext uri="{FF2B5EF4-FFF2-40B4-BE49-F238E27FC236}">
              <a16:creationId xmlns:a16="http://schemas.microsoft.com/office/drawing/2014/main" id="{36BC1E5C-4BF6-41EB-B460-B7BA477A288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50" name="Text Box 453">
          <a:extLst>
            <a:ext uri="{FF2B5EF4-FFF2-40B4-BE49-F238E27FC236}">
              <a16:creationId xmlns:a16="http://schemas.microsoft.com/office/drawing/2014/main" id="{0CE6A4D8-2119-4E91-83B2-F6CC55019F0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51" name="Text Box 454">
          <a:extLst>
            <a:ext uri="{FF2B5EF4-FFF2-40B4-BE49-F238E27FC236}">
              <a16:creationId xmlns:a16="http://schemas.microsoft.com/office/drawing/2014/main" id="{E8353DAA-A61E-4506-A543-7D08520773F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52" name="Text Box 455">
          <a:extLst>
            <a:ext uri="{FF2B5EF4-FFF2-40B4-BE49-F238E27FC236}">
              <a16:creationId xmlns:a16="http://schemas.microsoft.com/office/drawing/2014/main" id="{FB06FA17-826E-4B61-AE01-9F3D1EE2279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53" name="Text Box 449">
          <a:extLst>
            <a:ext uri="{FF2B5EF4-FFF2-40B4-BE49-F238E27FC236}">
              <a16:creationId xmlns:a16="http://schemas.microsoft.com/office/drawing/2014/main" id="{F797BDCE-7BA5-4612-8A85-4812F4784E5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54" name="Text Box 450">
          <a:extLst>
            <a:ext uri="{FF2B5EF4-FFF2-40B4-BE49-F238E27FC236}">
              <a16:creationId xmlns:a16="http://schemas.microsoft.com/office/drawing/2014/main" id="{38205EE7-A12A-4207-B395-198298EAE8B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55" name="Text Box 451">
          <a:extLst>
            <a:ext uri="{FF2B5EF4-FFF2-40B4-BE49-F238E27FC236}">
              <a16:creationId xmlns:a16="http://schemas.microsoft.com/office/drawing/2014/main" id="{622E28B2-26AA-4910-8DE6-EE45A956385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56" name="Text Box 452">
          <a:extLst>
            <a:ext uri="{FF2B5EF4-FFF2-40B4-BE49-F238E27FC236}">
              <a16:creationId xmlns:a16="http://schemas.microsoft.com/office/drawing/2014/main" id="{EA88DD6C-586F-4DD9-9B84-54ACD7522024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57" name="Text Box 453">
          <a:extLst>
            <a:ext uri="{FF2B5EF4-FFF2-40B4-BE49-F238E27FC236}">
              <a16:creationId xmlns:a16="http://schemas.microsoft.com/office/drawing/2014/main" id="{B290304C-C9A9-4061-B209-60A9ADA38FD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58" name="Text Box 454">
          <a:extLst>
            <a:ext uri="{FF2B5EF4-FFF2-40B4-BE49-F238E27FC236}">
              <a16:creationId xmlns:a16="http://schemas.microsoft.com/office/drawing/2014/main" id="{DEBB0174-3172-441E-946E-19AABA394752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59" name="Text Box 455">
          <a:extLst>
            <a:ext uri="{FF2B5EF4-FFF2-40B4-BE49-F238E27FC236}">
              <a16:creationId xmlns:a16="http://schemas.microsoft.com/office/drawing/2014/main" id="{69EC9FB0-4485-4C10-A295-AD340CA88582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60" name="Text Box 449">
          <a:extLst>
            <a:ext uri="{FF2B5EF4-FFF2-40B4-BE49-F238E27FC236}">
              <a16:creationId xmlns:a16="http://schemas.microsoft.com/office/drawing/2014/main" id="{F072F521-A27E-41E0-873B-7A494932515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61" name="Text Box 450">
          <a:extLst>
            <a:ext uri="{FF2B5EF4-FFF2-40B4-BE49-F238E27FC236}">
              <a16:creationId xmlns:a16="http://schemas.microsoft.com/office/drawing/2014/main" id="{FA2C3114-40B6-46FB-A2B6-0F4725F0464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62" name="Text Box 451">
          <a:extLst>
            <a:ext uri="{FF2B5EF4-FFF2-40B4-BE49-F238E27FC236}">
              <a16:creationId xmlns:a16="http://schemas.microsoft.com/office/drawing/2014/main" id="{B23F145E-6ECD-4083-9942-4C9F31F6CE4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63" name="Text Box 452">
          <a:extLst>
            <a:ext uri="{FF2B5EF4-FFF2-40B4-BE49-F238E27FC236}">
              <a16:creationId xmlns:a16="http://schemas.microsoft.com/office/drawing/2014/main" id="{B37950B0-8462-4040-BCF4-E4D84C8FC57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64" name="Text Box 453">
          <a:extLst>
            <a:ext uri="{FF2B5EF4-FFF2-40B4-BE49-F238E27FC236}">
              <a16:creationId xmlns:a16="http://schemas.microsoft.com/office/drawing/2014/main" id="{0E5B5DB6-5A63-48C3-934E-F67FDAB567F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65" name="Text Box 454">
          <a:extLst>
            <a:ext uri="{FF2B5EF4-FFF2-40B4-BE49-F238E27FC236}">
              <a16:creationId xmlns:a16="http://schemas.microsoft.com/office/drawing/2014/main" id="{ADD57189-40F5-45B5-9798-38643F4D1BE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66" name="Text Box 455">
          <a:extLst>
            <a:ext uri="{FF2B5EF4-FFF2-40B4-BE49-F238E27FC236}">
              <a16:creationId xmlns:a16="http://schemas.microsoft.com/office/drawing/2014/main" id="{B9144FD4-FEFC-4855-BCD8-C37EACF0E9D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67" name="Text Box 449">
          <a:extLst>
            <a:ext uri="{FF2B5EF4-FFF2-40B4-BE49-F238E27FC236}">
              <a16:creationId xmlns:a16="http://schemas.microsoft.com/office/drawing/2014/main" id="{7ED59960-E040-42BB-B21E-67BCE0D7070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68" name="Text Box 450">
          <a:extLst>
            <a:ext uri="{FF2B5EF4-FFF2-40B4-BE49-F238E27FC236}">
              <a16:creationId xmlns:a16="http://schemas.microsoft.com/office/drawing/2014/main" id="{FE878712-BA1D-4484-92B9-FD272A8EE55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69" name="Text Box 451">
          <a:extLst>
            <a:ext uri="{FF2B5EF4-FFF2-40B4-BE49-F238E27FC236}">
              <a16:creationId xmlns:a16="http://schemas.microsoft.com/office/drawing/2014/main" id="{F0A55435-1203-4FF4-B718-80FC03E084A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70" name="Text Box 452">
          <a:extLst>
            <a:ext uri="{FF2B5EF4-FFF2-40B4-BE49-F238E27FC236}">
              <a16:creationId xmlns:a16="http://schemas.microsoft.com/office/drawing/2014/main" id="{7589409C-A995-4581-884C-38206F70E8E2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71" name="Text Box 453">
          <a:extLst>
            <a:ext uri="{FF2B5EF4-FFF2-40B4-BE49-F238E27FC236}">
              <a16:creationId xmlns:a16="http://schemas.microsoft.com/office/drawing/2014/main" id="{2CEED608-D6DA-47CF-A7E2-FB2C6EDBBA4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72" name="Text Box 454">
          <a:extLst>
            <a:ext uri="{FF2B5EF4-FFF2-40B4-BE49-F238E27FC236}">
              <a16:creationId xmlns:a16="http://schemas.microsoft.com/office/drawing/2014/main" id="{A96BC5CA-EF3A-412C-8FA1-F61B558C12A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73" name="Text Box 455">
          <a:extLst>
            <a:ext uri="{FF2B5EF4-FFF2-40B4-BE49-F238E27FC236}">
              <a16:creationId xmlns:a16="http://schemas.microsoft.com/office/drawing/2014/main" id="{41C0D1A4-7796-4BD7-B946-FA2A0BB62B6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74" name="Text Box 449">
          <a:extLst>
            <a:ext uri="{FF2B5EF4-FFF2-40B4-BE49-F238E27FC236}">
              <a16:creationId xmlns:a16="http://schemas.microsoft.com/office/drawing/2014/main" id="{2BDFD763-62B1-443F-B90E-8BC3384E1E2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75" name="Text Box 450">
          <a:extLst>
            <a:ext uri="{FF2B5EF4-FFF2-40B4-BE49-F238E27FC236}">
              <a16:creationId xmlns:a16="http://schemas.microsoft.com/office/drawing/2014/main" id="{5B628865-C823-4115-84EF-0A3D544B475F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76" name="Text Box 451">
          <a:extLst>
            <a:ext uri="{FF2B5EF4-FFF2-40B4-BE49-F238E27FC236}">
              <a16:creationId xmlns:a16="http://schemas.microsoft.com/office/drawing/2014/main" id="{8639E947-4BFE-4ADB-BBB4-51A0A97244F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77" name="Text Box 452">
          <a:extLst>
            <a:ext uri="{FF2B5EF4-FFF2-40B4-BE49-F238E27FC236}">
              <a16:creationId xmlns:a16="http://schemas.microsoft.com/office/drawing/2014/main" id="{46361728-3C3A-45ED-AB5A-53EA0165E35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78" name="Text Box 453">
          <a:extLst>
            <a:ext uri="{FF2B5EF4-FFF2-40B4-BE49-F238E27FC236}">
              <a16:creationId xmlns:a16="http://schemas.microsoft.com/office/drawing/2014/main" id="{0A85E2A7-655C-45E2-B273-CFCE45DD511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79" name="Text Box 454">
          <a:extLst>
            <a:ext uri="{FF2B5EF4-FFF2-40B4-BE49-F238E27FC236}">
              <a16:creationId xmlns:a16="http://schemas.microsoft.com/office/drawing/2014/main" id="{271A1342-71F0-46C8-8B13-06AA0E75FBC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80" name="Text Box 455">
          <a:extLst>
            <a:ext uri="{FF2B5EF4-FFF2-40B4-BE49-F238E27FC236}">
              <a16:creationId xmlns:a16="http://schemas.microsoft.com/office/drawing/2014/main" id="{A98B5D6C-ADD2-4202-B3FB-9E8BCC3B7C5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81" name="Text Box 449">
          <a:extLst>
            <a:ext uri="{FF2B5EF4-FFF2-40B4-BE49-F238E27FC236}">
              <a16:creationId xmlns:a16="http://schemas.microsoft.com/office/drawing/2014/main" id="{A50CEB12-CE3B-402C-BAD5-6FAA6A0454D4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82" name="Text Box 450">
          <a:extLst>
            <a:ext uri="{FF2B5EF4-FFF2-40B4-BE49-F238E27FC236}">
              <a16:creationId xmlns:a16="http://schemas.microsoft.com/office/drawing/2014/main" id="{7C5858FA-E0B2-4AA1-9293-56156F23E79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83" name="Text Box 451">
          <a:extLst>
            <a:ext uri="{FF2B5EF4-FFF2-40B4-BE49-F238E27FC236}">
              <a16:creationId xmlns:a16="http://schemas.microsoft.com/office/drawing/2014/main" id="{3311BB00-F209-4CA9-B19B-C5E57DD0748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84" name="Text Box 452">
          <a:extLst>
            <a:ext uri="{FF2B5EF4-FFF2-40B4-BE49-F238E27FC236}">
              <a16:creationId xmlns:a16="http://schemas.microsoft.com/office/drawing/2014/main" id="{15A41E5F-8A6D-47EA-8B55-0B49EB8018C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85" name="Text Box 453">
          <a:extLst>
            <a:ext uri="{FF2B5EF4-FFF2-40B4-BE49-F238E27FC236}">
              <a16:creationId xmlns:a16="http://schemas.microsoft.com/office/drawing/2014/main" id="{97BDE26F-9D96-4E1A-BA4F-4CEB016897B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86" name="Text Box 454">
          <a:extLst>
            <a:ext uri="{FF2B5EF4-FFF2-40B4-BE49-F238E27FC236}">
              <a16:creationId xmlns:a16="http://schemas.microsoft.com/office/drawing/2014/main" id="{8BE53D03-1037-4D36-AC90-0AF5557C1B5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87" name="Text Box 455">
          <a:extLst>
            <a:ext uri="{FF2B5EF4-FFF2-40B4-BE49-F238E27FC236}">
              <a16:creationId xmlns:a16="http://schemas.microsoft.com/office/drawing/2014/main" id="{EE516D1A-DC8D-461C-8CF3-E3DE14A6EDC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88" name="Text Box 449">
          <a:extLst>
            <a:ext uri="{FF2B5EF4-FFF2-40B4-BE49-F238E27FC236}">
              <a16:creationId xmlns:a16="http://schemas.microsoft.com/office/drawing/2014/main" id="{F7969B27-5A54-482B-BE88-15C50F52DB4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89" name="Text Box 450">
          <a:extLst>
            <a:ext uri="{FF2B5EF4-FFF2-40B4-BE49-F238E27FC236}">
              <a16:creationId xmlns:a16="http://schemas.microsoft.com/office/drawing/2014/main" id="{13D0E004-E9F7-4548-B007-D6F6771D6B0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90" name="Text Box 451">
          <a:extLst>
            <a:ext uri="{FF2B5EF4-FFF2-40B4-BE49-F238E27FC236}">
              <a16:creationId xmlns:a16="http://schemas.microsoft.com/office/drawing/2014/main" id="{8E4CD7FC-B480-4A28-BB77-0859E741CB9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91" name="Text Box 452">
          <a:extLst>
            <a:ext uri="{FF2B5EF4-FFF2-40B4-BE49-F238E27FC236}">
              <a16:creationId xmlns:a16="http://schemas.microsoft.com/office/drawing/2014/main" id="{4D28396A-89E1-48FF-A9EE-1BD5A4285F0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92" name="Text Box 453">
          <a:extLst>
            <a:ext uri="{FF2B5EF4-FFF2-40B4-BE49-F238E27FC236}">
              <a16:creationId xmlns:a16="http://schemas.microsoft.com/office/drawing/2014/main" id="{9EF3C947-32CB-4012-B6EF-DAA94C8B827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93" name="Text Box 454">
          <a:extLst>
            <a:ext uri="{FF2B5EF4-FFF2-40B4-BE49-F238E27FC236}">
              <a16:creationId xmlns:a16="http://schemas.microsoft.com/office/drawing/2014/main" id="{F7A8E5CC-D094-4A7F-B26F-909690708B6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94" name="Text Box 455">
          <a:extLst>
            <a:ext uri="{FF2B5EF4-FFF2-40B4-BE49-F238E27FC236}">
              <a16:creationId xmlns:a16="http://schemas.microsoft.com/office/drawing/2014/main" id="{5ADE63C8-F2FC-4EC8-B9C3-B0D3DA265E7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95" name="Text Box 449">
          <a:extLst>
            <a:ext uri="{FF2B5EF4-FFF2-40B4-BE49-F238E27FC236}">
              <a16:creationId xmlns:a16="http://schemas.microsoft.com/office/drawing/2014/main" id="{79BE7C90-09BD-4DEF-910D-FAEDEEAD97A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96" name="Text Box 450">
          <a:extLst>
            <a:ext uri="{FF2B5EF4-FFF2-40B4-BE49-F238E27FC236}">
              <a16:creationId xmlns:a16="http://schemas.microsoft.com/office/drawing/2014/main" id="{DBB0B9D4-6AC4-4BF6-BF38-A0704DD57E6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97" name="Text Box 451">
          <a:extLst>
            <a:ext uri="{FF2B5EF4-FFF2-40B4-BE49-F238E27FC236}">
              <a16:creationId xmlns:a16="http://schemas.microsoft.com/office/drawing/2014/main" id="{E4EC324B-2B57-47D8-A12D-1D77B3977BF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98" name="Text Box 452">
          <a:extLst>
            <a:ext uri="{FF2B5EF4-FFF2-40B4-BE49-F238E27FC236}">
              <a16:creationId xmlns:a16="http://schemas.microsoft.com/office/drawing/2014/main" id="{B78EC3D7-1F71-4C37-A0CB-DAEDAD1F0E3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3999" name="Text Box 453">
          <a:extLst>
            <a:ext uri="{FF2B5EF4-FFF2-40B4-BE49-F238E27FC236}">
              <a16:creationId xmlns:a16="http://schemas.microsoft.com/office/drawing/2014/main" id="{0AFF27F4-43FD-4B61-A6C2-ADDEC125D71F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00" name="Text Box 454">
          <a:extLst>
            <a:ext uri="{FF2B5EF4-FFF2-40B4-BE49-F238E27FC236}">
              <a16:creationId xmlns:a16="http://schemas.microsoft.com/office/drawing/2014/main" id="{D8B9F9C6-CCD7-491F-A027-448E6D3127B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01" name="Text Box 455">
          <a:extLst>
            <a:ext uri="{FF2B5EF4-FFF2-40B4-BE49-F238E27FC236}">
              <a16:creationId xmlns:a16="http://schemas.microsoft.com/office/drawing/2014/main" id="{379B4B90-26AC-4E9B-AA2E-BC54F096DF74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002" name="Text Box 453">
          <a:extLst>
            <a:ext uri="{FF2B5EF4-FFF2-40B4-BE49-F238E27FC236}">
              <a16:creationId xmlns:a16="http://schemas.microsoft.com/office/drawing/2014/main" id="{76FAD98A-F2EF-4FFF-B9CD-DF2F56315672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003" name="Text Box 453">
          <a:extLst>
            <a:ext uri="{FF2B5EF4-FFF2-40B4-BE49-F238E27FC236}">
              <a16:creationId xmlns:a16="http://schemas.microsoft.com/office/drawing/2014/main" id="{DA1DEBB3-7A2F-4919-A252-222CE39CA523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004" name="Text Box 453">
          <a:extLst>
            <a:ext uri="{FF2B5EF4-FFF2-40B4-BE49-F238E27FC236}">
              <a16:creationId xmlns:a16="http://schemas.microsoft.com/office/drawing/2014/main" id="{61789457-14B4-4B38-BF5C-DC86A7104756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005" name="Text Box 453">
          <a:extLst>
            <a:ext uri="{FF2B5EF4-FFF2-40B4-BE49-F238E27FC236}">
              <a16:creationId xmlns:a16="http://schemas.microsoft.com/office/drawing/2014/main" id="{4550852C-3124-4164-A5E3-5FFB6C6FA43F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06" name="Text Box 449">
          <a:extLst>
            <a:ext uri="{FF2B5EF4-FFF2-40B4-BE49-F238E27FC236}">
              <a16:creationId xmlns:a16="http://schemas.microsoft.com/office/drawing/2014/main" id="{8822DF44-3F8D-44E3-A0F9-7219FD7D6E14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07" name="Text Box 450">
          <a:extLst>
            <a:ext uri="{FF2B5EF4-FFF2-40B4-BE49-F238E27FC236}">
              <a16:creationId xmlns:a16="http://schemas.microsoft.com/office/drawing/2014/main" id="{05937E9B-280D-4E4E-8693-77F3D31CB58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08" name="Text Box 451">
          <a:extLst>
            <a:ext uri="{FF2B5EF4-FFF2-40B4-BE49-F238E27FC236}">
              <a16:creationId xmlns:a16="http://schemas.microsoft.com/office/drawing/2014/main" id="{86F0FA46-707C-4D3F-88E0-3C4172B01DF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09" name="Text Box 452">
          <a:extLst>
            <a:ext uri="{FF2B5EF4-FFF2-40B4-BE49-F238E27FC236}">
              <a16:creationId xmlns:a16="http://schemas.microsoft.com/office/drawing/2014/main" id="{860FEAB7-0F24-402E-ACEA-472D954EB45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10" name="Text Box 453">
          <a:extLst>
            <a:ext uri="{FF2B5EF4-FFF2-40B4-BE49-F238E27FC236}">
              <a16:creationId xmlns:a16="http://schemas.microsoft.com/office/drawing/2014/main" id="{0064F705-AB07-4961-97F3-592E3ED15F5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11" name="Text Box 454">
          <a:extLst>
            <a:ext uri="{FF2B5EF4-FFF2-40B4-BE49-F238E27FC236}">
              <a16:creationId xmlns:a16="http://schemas.microsoft.com/office/drawing/2014/main" id="{B2D85FF1-C94A-4F29-91AB-F0F61C47C8A9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12" name="Text Box 455">
          <a:extLst>
            <a:ext uri="{FF2B5EF4-FFF2-40B4-BE49-F238E27FC236}">
              <a16:creationId xmlns:a16="http://schemas.microsoft.com/office/drawing/2014/main" id="{EBFB6F97-B821-4A54-A204-649C90A86CD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13" name="Text Box 449">
          <a:extLst>
            <a:ext uri="{FF2B5EF4-FFF2-40B4-BE49-F238E27FC236}">
              <a16:creationId xmlns:a16="http://schemas.microsoft.com/office/drawing/2014/main" id="{17BCBE7F-2EDE-4DD6-A1F9-A79D468ED34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14" name="Text Box 450">
          <a:extLst>
            <a:ext uri="{FF2B5EF4-FFF2-40B4-BE49-F238E27FC236}">
              <a16:creationId xmlns:a16="http://schemas.microsoft.com/office/drawing/2014/main" id="{716E16D5-6EB9-4FE4-9E2C-2D094520492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15" name="Text Box 451">
          <a:extLst>
            <a:ext uri="{FF2B5EF4-FFF2-40B4-BE49-F238E27FC236}">
              <a16:creationId xmlns:a16="http://schemas.microsoft.com/office/drawing/2014/main" id="{52BAF655-7A0F-40A7-AE78-754ED8A915A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16" name="Text Box 452">
          <a:extLst>
            <a:ext uri="{FF2B5EF4-FFF2-40B4-BE49-F238E27FC236}">
              <a16:creationId xmlns:a16="http://schemas.microsoft.com/office/drawing/2014/main" id="{462B1464-414A-4A4D-BDEB-DFC3DBC2AD2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17" name="Text Box 453">
          <a:extLst>
            <a:ext uri="{FF2B5EF4-FFF2-40B4-BE49-F238E27FC236}">
              <a16:creationId xmlns:a16="http://schemas.microsoft.com/office/drawing/2014/main" id="{4366F92F-7E2D-4642-B9A9-FB9E5386499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18" name="Text Box 454">
          <a:extLst>
            <a:ext uri="{FF2B5EF4-FFF2-40B4-BE49-F238E27FC236}">
              <a16:creationId xmlns:a16="http://schemas.microsoft.com/office/drawing/2014/main" id="{9D0FB3AF-3A0B-45FC-BE29-932E5A8133C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19" name="Text Box 455">
          <a:extLst>
            <a:ext uri="{FF2B5EF4-FFF2-40B4-BE49-F238E27FC236}">
              <a16:creationId xmlns:a16="http://schemas.microsoft.com/office/drawing/2014/main" id="{9511F9E3-00C8-4EFF-989A-61599123964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20" name="Text Box 449">
          <a:extLst>
            <a:ext uri="{FF2B5EF4-FFF2-40B4-BE49-F238E27FC236}">
              <a16:creationId xmlns:a16="http://schemas.microsoft.com/office/drawing/2014/main" id="{CF7FF2C3-263B-4AC7-B5BF-CDCAA35D68C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21" name="Text Box 450">
          <a:extLst>
            <a:ext uri="{FF2B5EF4-FFF2-40B4-BE49-F238E27FC236}">
              <a16:creationId xmlns:a16="http://schemas.microsoft.com/office/drawing/2014/main" id="{E975A624-23C8-4361-A8D5-F8C8F97140E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22" name="Text Box 451">
          <a:extLst>
            <a:ext uri="{FF2B5EF4-FFF2-40B4-BE49-F238E27FC236}">
              <a16:creationId xmlns:a16="http://schemas.microsoft.com/office/drawing/2014/main" id="{656F2508-5A95-4DB1-8CA1-2CD6A362197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23" name="Text Box 452">
          <a:extLst>
            <a:ext uri="{FF2B5EF4-FFF2-40B4-BE49-F238E27FC236}">
              <a16:creationId xmlns:a16="http://schemas.microsoft.com/office/drawing/2014/main" id="{15535790-659D-49D5-862A-35984CA4E75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24" name="Text Box 453">
          <a:extLst>
            <a:ext uri="{FF2B5EF4-FFF2-40B4-BE49-F238E27FC236}">
              <a16:creationId xmlns:a16="http://schemas.microsoft.com/office/drawing/2014/main" id="{0F289CA1-2C91-4E1B-8F9E-9D276C3F3F4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25" name="Text Box 454">
          <a:extLst>
            <a:ext uri="{FF2B5EF4-FFF2-40B4-BE49-F238E27FC236}">
              <a16:creationId xmlns:a16="http://schemas.microsoft.com/office/drawing/2014/main" id="{8007DAC6-B9CC-4C08-9CF7-EAE60845E03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26" name="Text Box 455">
          <a:extLst>
            <a:ext uri="{FF2B5EF4-FFF2-40B4-BE49-F238E27FC236}">
              <a16:creationId xmlns:a16="http://schemas.microsoft.com/office/drawing/2014/main" id="{8278796C-4284-46B7-A090-E325725660D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27" name="Text Box 449">
          <a:extLst>
            <a:ext uri="{FF2B5EF4-FFF2-40B4-BE49-F238E27FC236}">
              <a16:creationId xmlns:a16="http://schemas.microsoft.com/office/drawing/2014/main" id="{B3767CD8-BF16-43F4-B81A-C268033BF61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28" name="Text Box 450">
          <a:extLst>
            <a:ext uri="{FF2B5EF4-FFF2-40B4-BE49-F238E27FC236}">
              <a16:creationId xmlns:a16="http://schemas.microsoft.com/office/drawing/2014/main" id="{93926F61-391F-4B77-B971-28886AB18C4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29" name="Text Box 451">
          <a:extLst>
            <a:ext uri="{FF2B5EF4-FFF2-40B4-BE49-F238E27FC236}">
              <a16:creationId xmlns:a16="http://schemas.microsoft.com/office/drawing/2014/main" id="{2A1D4DD7-938D-4BC7-86D2-7D551274E48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30" name="Text Box 452">
          <a:extLst>
            <a:ext uri="{FF2B5EF4-FFF2-40B4-BE49-F238E27FC236}">
              <a16:creationId xmlns:a16="http://schemas.microsoft.com/office/drawing/2014/main" id="{9DEF4E6E-295E-4BE7-97AB-B8C1DBEDF73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31" name="Text Box 453">
          <a:extLst>
            <a:ext uri="{FF2B5EF4-FFF2-40B4-BE49-F238E27FC236}">
              <a16:creationId xmlns:a16="http://schemas.microsoft.com/office/drawing/2014/main" id="{CC512A61-2609-4D69-AB82-990EFD6908AF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32" name="Text Box 454">
          <a:extLst>
            <a:ext uri="{FF2B5EF4-FFF2-40B4-BE49-F238E27FC236}">
              <a16:creationId xmlns:a16="http://schemas.microsoft.com/office/drawing/2014/main" id="{9AAF4659-D2F8-4EA5-BA7F-FA87B5C49F6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33" name="Text Box 455">
          <a:extLst>
            <a:ext uri="{FF2B5EF4-FFF2-40B4-BE49-F238E27FC236}">
              <a16:creationId xmlns:a16="http://schemas.microsoft.com/office/drawing/2014/main" id="{103E48A9-AC08-4F51-A72B-05E45D04DCF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034" name="Text Box 453">
          <a:extLst>
            <a:ext uri="{FF2B5EF4-FFF2-40B4-BE49-F238E27FC236}">
              <a16:creationId xmlns:a16="http://schemas.microsoft.com/office/drawing/2014/main" id="{220721EB-D74E-4602-AEB7-8EFDB5E9BBE5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35" name="Text Box 449">
          <a:extLst>
            <a:ext uri="{FF2B5EF4-FFF2-40B4-BE49-F238E27FC236}">
              <a16:creationId xmlns:a16="http://schemas.microsoft.com/office/drawing/2014/main" id="{47694254-A6C9-41F5-A76E-2DDED2C8F14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36" name="Text Box 450">
          <a:extLst>
            <a:ext uri="{FF2B5EF4-FFF2-40B4-BE49-F238E27FC236}">
              <a16:creationId xmlns:a16="http://schemas.microsoft.com/office/drawing/2014/main" id="{D1585C3B-730C-47FF-A5CF-784F409087B7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37" name="Text Box 451">
          <a:extLst>
            <a:ext uri="{FF2B5EF4-FFF2-40B4-BE49-F238E27FC236}">
              <a16:creationId xmlns:a16="http://schemas.microsoft.com/office/drawing/2014/main" id="{C642F934-85D3-437B-8D67-6D9553C0496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38" name="Text Box 452">
          <a:extLst>
            <a:ext uri="{FF2B5EF4-FFF2-40B4-BE49-F238E27FC236}">
              <a16:creationId xmlns:a16="http://schemas.microsoft.com/office/drawing/2014/main" id="{E90CE13A-6405-4EAF-B693-025DF2CBE2B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39" name="Text Box 453">
          <a:extLst>
            <a:ext uri="{FF2B5EF4-FFF2-40B4-BE49-F238E27FC236}">
              <a16:creationId xmlns:a16="http://schemas.microsoft.com/office/drawing/2014/main" id="{254CDC33-568A-4621-BC02-DD36ECB17E5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40" name="Text Box 454">
          <a:extLst>
            <a:ext uri="{FF2B5EF4-FFF2-40B4-BE49-F238E27FC236}">
              <a16:creationId xmlns:a16="http://schemas.microsoft.com/office/drawing/2014/main" id="{7FA85057-4FD9-4EC3-8566-0C5828F8AD9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41" name="Text Box 455">
          <a:extLst>
            <a:ext uri="{FF2B5EF4-FFF2-40B4-BE49-F238E27FC236}">
              <a16:creationId xmlns:a16="http://schemas.microsoft.com/office/drawing/2014/main" id="{DE447C7E-8295-47C0-92F0-3C9E3559052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42" name="Text Box 449">
          <a:extLst>
            <a:ext uri="{FF2B5EF4-FFF2-40B4-BE49-F238E27FC236}">
              <a16:creationId xmlns:a16="http://schemas.microsoft.com/office/drawing/2014/main" id="{4B764E30-7916-463E-8B5B-AF83A32C0317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43" name="Text Box 450">
          <a:extLst>
            <a:ext uri="{FF2B5EF4-FFF2-40B4-BE49-F238E27FC236}">
              <a16:creationId xmlns:a16="http://schemas.microsoft.com/office/drawing/2014/main" id="{24A3D5B5-D448-4FD0-ABCD-C2AA9FC203A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44" name="Text Box 451">
          <a:extLst>
            <a:ext uri="{FF2B5EF4-FFF2-40B4-BE49-F238E27FC236}">
              <a16:creationId xmlns:a16="http://schemas.microsoft.com/office/drawing/2014/main" id="{79D0592D-F223-43C3-84E1-AE06AC1BDF1F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45" name="Text Box 452">
          <a:extLst>
            <a:ext uri="{FF2B5EF4-FFF2-40B4-BE49-F238E27FC236}">
              <a16:creationId xmlns:a16="http://schemas.microsoft.com/office/drawing/2014/main" id="{E1FDE83A-3CC7-441D-BBA8-B151EE6DBBD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46" name="Text Box 453">
          <a:extLst>
            <a:ext uri="{FF2B5EF4-FFF2-40B4-BE49-F238E27FC236}">
              <a16:creationId xmlns:a16="http://schemas.microsoft.com/office/drawing/2014/main" id="{BB1DE62A-C12D-4934-964D-62D4053BE11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47" name="Text Box 454">
          <a:extLst>
            <a:ext uri="{FF2B5EF4-FFF2-40B4-BE49-F238E27FC236}">
              <a16:creationId xmlns:a16="http://schemas.microsoft.com/office/drawing/2014/main" id="{A865266C-6741-4A6A-9CDA-A890CDCBF5B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48" name="Text Box 455">
          <a:extLst>
            <a:ext uri="{FF2B5EF4-FFF2-40B4-BE49-F238E27FC236}">
              <a16:creationId xmlns:a16="http://schemas.microsoft.com/office/drawing/2014/main" id="{188AF029-E58E-4B63-A8E7-F4ED7C0AB99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49" name="Text Box 449">
          <a:extLst>
            <a:ext uri="{FF2B5EF4-FFF2-40B4-BE49-F238E27FC236}">
              <a16:creationId xmlns:a16="http://schemas.microsoft.com/office/drawing/2014/main" id="{79FDEECA-9A53-416A-AF28-347AD12B3A3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50" name="Text Box 450">
          <a:extLst>
            <a:ext uri="{FF2B5EF4-FFF2-40B4-BE49-F238E27FC236}">
              <a16:creationId xmlns:a16="http://schemas.microsoft.com/office/drawing/2014/main" id="{A26FFE15-8646-4E6B-98E1-9DB5762891AA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51" name="Text Box 451">
          <a:extLst>
            <a:ext uri="{FF2B5EF4-FFF2-40B4-BE49-F238E27FC236}">
              <a16:creationId xmlns:a16="http://schemas.microsoft.com/office/drawing/2014/main" id="{CA7063B7-82D2-4084-8BEB-5B9638EFEBB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52" name="Text Box 452">
          <a:extLst>
            <a:ext uri="{FF2B5EF4-FFF2-40B4-BE49-F238E27FC236}">
              <a16:creationId xmlns:a16="http://schemas.microsoft.com/office/drawing/2014/main" id="{F53C8107-63FD-49D2-844C-0D31040EB7F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53" name="Text Box 453">
          <a:extLst>
            <a:ext uri="{FF2B5EF4-FFF2-40B4-BE49-F238E27FC236}">
              <a16:creationId xmlns:a16="http://schemas.microsoft.com/office/drawing/2014/main" id="{89B953C0-40CD-4E7A-AD90-6D187FBFF52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54" name="Text Box 454">
          <a:extLst>
            <a:ext uri="{FF2B5EF4-FFF2-40B4-BE49-F238E27FC236}">
              <a16:creationId xmlns:a16="http://schemas.microsoft.com/office/drawing/2014/main" id="{DBBB548D-7C45-4C26-9B7A-118DFEDA8A7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55" name="Text Box 455">
          <a:extLst>
            <a:ext uri="{FF2B5EF4-FFF2-40B4-BE49-F238E27FC236}">
              <a16:creationId xmlns:a16="http://schemas.microsoft.com/office/drawing/2014/main" id="{D35AC32B-9D25-45EB-9311-9F5488DE7DF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56" name="Text Box 449">
          <a:extLst>
            <a:ext uri="{FF2B5EF4-FFF2-40B4-BE49-F238E27FC236}">
              <a16:creationId xmlns:a16="http://schemas.microsoft.com/office/drawing/2014/main" id="{E4233E9C-0A67-431A-9B7F-F187DD3BA637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57" name="Text Box 450">
          <a:extLst>
            <a:ext uri="{FF2B5EF4-FFF2-40B4-BE49-F238E27FC236}">
              <a16:creationId xmlns:a16="http://schemas.microsoft.com/office/drawing/2014/main" id="{E205B6E2-CFDA-4DF0-933E-49B0C0FA9917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58" name="Text Box 451">
          <a:extLst>
            <a:ext uri="{FF2B5EF4-FFF2-40B4-BE49-F238E27FC236}">
              <a16:creationId xmlns:a16="http://schemas.microsoft.com/office/drawing/2014/main" id="{5426E867-E2CB-44D4-9100-DE801B47857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59" name="Text Box 452">
          <a:extLst>
            <a:ext uri="{FF2B5EF4-FFF2-40B4-BE49-F238E27FC236}">
              <a16:creationId xmlns:a16="http://schemas.microsoft.com/office/drawing/2014/main" id="{30C5F9CF-2104-4024-A011-0E0336985B9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60" name="Text Box 453">
          <a:extLst>
            <a:ext uri="{FF2B5EF4-FFF2-40B4-BE49-F238E27FC236}">
              <a16:creationId xmlns:a16="http://schemas.microsoft.com/office/drawing/2014/main" id="{BBC854E1-F38A-413D-93D3-022845975C57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61" name="Text Box 454">
          <a:extLst>
            <a:ext uri="{FF2B5EF4-FFF2-40B4-BE49-F238E27FC236}">
              <a16:creationId xmlns:a16="http://schemas.microsoft.com/office/drawing/2014/main" id="{FF98949E-C2EC-4A8B-84B0-34C6F97F01C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62" name="Text Box 455">
          <a:extLst>
            <a:ext uri="{FF2B5EF4-FFF2-40B4-BE49-F238E27FC236}">
              <a16:creationId xmlns:a16="http://schemas.microsoft.com/office/drawing/2014/main" id="{A4B046C7-575E-4232-8651-9D9DD3F72DD0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063" name="Text Box 453">
          <a:extLst>
            <a:ext uri="{FF2B5EF4-FFF2-40B4-BE49-F238E27FC236}">
              <a16:creationId xmlns:a16="http://schemas.microsoft.com/office/drawing/2014/main" id="{727FF7B3-5AA4-4AAC-908D-1E5B6C701545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64" name="Text Box 449">
          <a:extLst>
            <a:ext uri="{FF2B5EF4-FFF2-40B4-BE49-F238E27FC236}">
              <a16:creationId xmlns:a16="http://schemas.microsoft.com/office/drawing/2014/main" id="{44C12D76-BF53-4E58-9F20-793E2862A5C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65" name="Text Box 450">
          <a:extLst>
            <a:ext uri="{FF2B5EF4-FFF2-40B4-BE49-F238E27FC236}">
              <a16:creationId xmlns:a16="http://schemas.microsoft.com/office/drawing/2014/main" id="{BDD53B04-717D-4CAB-82E7-8E7DC593350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66" name="Text Box 451">
          <a:extLst>
            <a:ext uri="{FF2B5EF4-FFF2-40B4-BE49-F238E27FC236}">
              <a16:creationId xmlns:a16="http://schemas.microsoft.com/office/drawing/2014/main" id="{3001DA4C-02B4-4D7B-8486-31B3E834053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67" name="Text Box 452">
          <a:extLst>
            <a:ext uri="{FF2B5EF4-FFF2-40B4-BE49-F238E27FC236}">
              <a16:creationId xmlns:a16="http://schemas.microsoft.com/office/drawing/2014/main" id="{3BC3BCDC-167F-47E9-8421-F0A9B6343F1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68" name="Text Box 453">
          <a:extLst>
            <a:ext uri="{FF2B5EF4-FFF2-40B4-BE49-F238E27FC236}">
              <a16:creationId xmlns:a16="http://schemas.microsoft.com/office/drawing/2014/main" id="{A3FEA596-38D2-4BED-BC18-C489BF1DEB7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69" name="Text Box 454">
          <a:extLst>
            <a:ext uri="{FF2B5EF4-FFF2-40B4-BE49-F238E27FC236}">
              <a16:creationId xmlns:a16="http://schemas.microsoft.com/office/drawing/2014/main" id="{EB189EAD-4211-4906-BD71-27AA5AEA58AB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70" name="Text Box 455">
          <a:extLst>
            <a:ext uri="{FF2B5EF4-FFF2-40B4-BE49-F238E27FC236}">
              <a16:creationId xmlns:a16="http://schemas.microsoft.com/office/drawing/2014/main" id="{12D8791C-D92C-43AF-BE6B-92671D4C81B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71" name="Text Box 449">
          <a:extLst>
            <a:ext uri="{FF2B5EF4-FFF2-40B4-BE49-F238E27FC236}">
              <a16:creationId xmlns:a16="http://schemas.microsoft.com/office/drawing/2014/main" id="{5AC1D4B3-6A4D-4D42-BCF8-3A2CE6219583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72" name="Text Box 450">
          <a:extLst>
            <a:ext uri="{FF2B5EF4-FFF2-40B4-BE49-F238E27FC236}">
              <a16:creationId xmlns:a16="http://schemas.microsoft.com/office/drawing/2014/main" id="{D9D31565-C4E6-4D8D-94DA-66AB76FC039F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73" name="Text Box 451">
          <a:extLst>
            <a:ext uri="{FF2B5EF4-FFF2-40B4-BE49-F238E27FC236}">
              <a16:creationId xmlns:a16="http://schemas.microsoft.com/office/drawing/2014/main" id="{95B481E0-C62A-49A8-A5C9-886FD8E0BAE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74" name="Text Box 452">
          <a:extLst>
            <a:ext uri="{FF2B5EF4-FFF2-40B4-BE49-F238E27FC236}">
              <a16:creationId xmlns:a16="http://schemas.microsoft.com/office/drawing/2014/main" id="{981162DE-E1E0-4F05-A837-AF8D5E6E758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75" name="Text Box 453">
          <a:extLst>
            <a:ext uri="{FF2B5EF4-FFF2-40B4-BE49-F238E27FC236}">
              <a16:creationId xmlns:a16="http://schemas.microsoft.com/office/drawing/2014/main" id="{1A06AC20-1784-494E-83ED-830058E1A244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76" name="Text Box 454">
          <a:extLst>
            <a:ext uri="{FF2B5EF4-FFF2-40B4-BE49-F238E27FC236}">
              <a16:creationId xmlns:a16="http://schemas.microsoft.com/office/drawing/2014/main" id="{E7DC65DE-442F-430C-A13E-511CDBD899C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77" name="Text Box 455">
          <a:extLst>
            <a:ext uri="{FF2B5EF4-FFF2-40B4-BE49-F238E27FC236}">
              <a16:creationId xmlns:a16="http://schemas.microsoft.com/office/drawing/2014/main" id="{CDD135B9-CE45-4E55-B2E2-DB8EBD4E4A1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78" name="Text Box 449">
          <a:extLst>
            <a:ext uri="{FF2B5EF4-FFF2-40B4-BE49-F238E27FC236}">
              <a16:creationId xmlns:a16="http://schemas.microsoft.com/office/drawing/2014/main" id="{267B008B-5AEE-43BF-85F3-45ACA4FF7F4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79" name="Text Box 450">
          <a:extLst>
            <a:ext uri="{FF2B5EF4-FFF2-40B4-BE49-F238E27FC236}">
              <a16:creationId xmlns:a16="http://schemas.microsoft.com/office/drawing/2014/main" id="{964C4A47-87D2-4784-8FBD-D0EFDB82431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80" name="Text Box 451">
          <a:extLst>
            <a:ext uri="{FF2B5EF4-FFF2-40B4-BE49-F238E27FC236}">
              <a16:creationId xmlns:a16="http://schemas.microsoft.com/office/drawing/2014/main" id="{648ABE06-180A-4285-8E49-AB0990253161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81" name="Text Box 452">
          <a:extLst>
            <a:ext uri="{FF2B5EF4-FFF2-40B4-BE49-F238E27FC236}">
              <a16:creationId xmlns:a16="http://schemas.microsoft.com/office/drawing/2014/main" id="{7B3C81CA-024A-4712-9F07-3E08A438F0A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82" name="Text Box 453">
          <a:extLst>
            <a:ext uri="{FF2B5EF4-FFF2-40B4-BE49-F238E27FC236}">
              <a16:creationId xmlns:a16="http://schemas.microsoft.com/office/drawing/2014/main" id="{46FEB756-B00A-4FC6-8257-40263E178584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83" name="Text Box 454">
          <a:extLst>
            <a:ext uri="{FF2B5EF4-FFF2-40B4-BE49-F238E27FC236}">
              <a16:creationId xmlns:a16="http://schemas.microsoft.com/office/drawing/2014/main" id="{AEB8E9A5-C1F3-42CB-82E4-2B882274D6DC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84" name="Text Box 455">
          <a:extLst>
            <a:ext uri="{FF2B5EF4-FFF2-40B4-BE49-F238E27FC236}">
              <a16:creationId xmlns:a16="http://schemas.microsoft.com/office/drawing/2014/main" id="{D647819A-BF86-4F96-81CD-9650BEE2455F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85" name="Text Box 449">
          <a:extLst>
            <a:ext uri="{FF2B5EF4-FFF2-40B4-BE49-F238E27FC236}">
              <a16:creationId xmlns:a16="http://schemas.microsoft.com/office/drawing/2014/main" id="{401B744D-9780-49B8-A1D4-C6F60F46627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86" name="Text Box 450">
          <a:extLst>
            <a:ext uri="{FF2B5EF4-FFF2-40B4-BE49-F238E27FC236}">
              <a16:creationId xmlns:a16="http://schemas.microsoft.com/office/drawing/2014/main" id="{634C3FA5-94FA-432E-80D8-C58F8EC1DE96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87" name="Text Box 451">
          <a:extLst>
            <a:ext uri="{FF2B5EF4-FFF2-40B4-BE49-F238E27FC236}">
              <a16:creationId xmlns:a16="http://schemas.microsoft.com/office/drawing/2014/main" id="{0B3F72E1-743F-4ED6-BA0F-FCFFBEC64E9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88" name="Text Box 452">
          <a:extLst>
            <a:ext uri="{FF2B5EF4-FFF2-40B4-BE49-F238E27FC236}">
              <a16:creationId xmlns:a16="http://schemas.microsoft.com/office/drawing/2014/main" id="{60D75507-E110-4CC4-A507-3DDF9C6D048D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89" name="Text Box 453">
          <a:extLst>
            <a:ext uri="{FF2B5EF4-FFF2-40B4-BE49-F238E27FC236}">
              <a16:creationId xmlns:a16="http://schemas.microsoft.com/office/drawing/2014/main" id="{D1DAA8CF-A331-46E4-9C1E-E0C5493564C8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90" name="Text Box 454">
          <a:extLst>
            <a:ext uri="{FF2B5EF4-FFF2-40B4-BE49-F238E27FC236}">
              <a16:creationId xmlns:a16="http://schemas.microsoft.com/office/drawing/2014/main" id="{1BEC6F7B-778E-49D5-AE93-372325E9D46E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14300" cy="28575"/>
    <xdr:sp macro="" textlink="">
      <xdr:nvSpPr>
        <xdr:cNvPr id="4091" name="Text Box 455">
          <a:extLst>
            <a:ext uri="{FF2B5EF4-FFF2-40B4-BE49-F238E27FC236}">
              <a16:creationId xmlns:a16="http://schemas.microsoft.com/office/drawing/2014/main" id="{7580E18A-237E-4645-9997-C01FAB36AB25}"/>
            </a:ext>
          </a:extLst>
        </xdr:cNvPr>
        <xdr:cNvSpPr/>
      </xdr:nvSpPr>
      <xdr:spPr>
        <a:xfrm>
          <a:off x="752475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092" name="Text Box 453">
          <a:extLst>
            <a:ext uri="{FF2B5EF4-FFF2-40B4-BE49-F238E27FC236}">
              <a16:creationId xmlns:a16="http://schemas.microsoft.com/office/drawing/2014/main" id="{562A8C13-95EE-4D69-BC07-8EB3E2DDACD3}"/>
            </a:ext>
          </a:extLst>
        </xdr:cNvPr>
        <xdr:cNvSpPr/>
      </xdr:nvSpPr>
      <xdr:spPr>
        <a:xfrm>
          <a:off x="744851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093" name="Text Box 453">
          <a:extLst>
            <a:ext uri="{FF2B5EF4-FFF2-40B4-BE49-F238E27FC236}">
              <a16:creationId xmlns:a16="http://schemas.microsoft.com/office/drawing/2014/main" id="{2217E8CA-BC11-47D7-8DE7-4D550570064E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094" name="Text Box 453">
          <a:extLst>
            <a:ext uri="{FF2B5EF4-FFF2-40B4-BE49-F238E27FC236}">
              <a16:creationId xmlns:a16="http://schemas.microsoft.com/office/drawing/2014/main" id="{B803E17D-8F8C-4A99-A3D7-653A9B5634C3}"/>
            </a:ext>
          </a:extLst>
        </xdr:cNvPr>
        <xdr:cNvSpPr/>
      </xdr:nvSpPr>
      <xdr:spPr>
        <a:xfrm>
          <a:off x="756918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095" name="Text Box 453">
          <a:extLst>
            <a:ext uri="{FF2B5EF4-FFF2-40B4-BE49-F238E27FC236}">
              <a16:creationId xmlns:a16="http://schemas.microsoft.com/office/drawing/2014/main" id="{F7974D55-D688-4DEA-AF59-67FD7FA14A05}"/>
            </a:ext>
          </a:extLst>
        </xdr:cNvPr>
        <xdr:cNvSpPr/>
      </xdr:nvSpPr>
      <xdr:spPr>
        <a:xfrm>
          <a:off x="756918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096" name="Text Box 453">
          <a:extLst>
            <a:ext uri="{FF2B5EF4-FFF2-40B4-BE49-F238E27FC236}">
              <a16:creationId xmlns:a16="http://schemas.microsoft.com/office/drawing/2014/main" id="{F54FCB7D-88C9-47B7-8291-8E12669FB4AB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097" name="Text Box 453">
          <a:extLst>
            <a:ext uri="{FF2B5EF4-FFF2-40B4-BE49-F238E27FC236}">
              <a16:creationId xmlns:a16="http://schemas.microsoft.com/office/drawing/2014/main" id="{57D05D18-C1E7-4346-8BE9-B1572C30B5FF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098" name="Text Box 453">
          <a:extLst>
            <a:ext uri="{FF2B5EF4-FFF2-40B4-BE49-F238E27FC236}">
              <a16:creationId xmlns:a16="http://schemas.microsoft.com/office/drawing/2014/main" id="{780B73C9-E8BB-43A6-8423-EFA8E04CAD5B}"/>
            </a:ext>
          </a:extLst>
        </xdr:cNvPr>
        <xdr:cNvSpPr/>
      </xdr:nvSpPr>
      <xdr:spPr>
        <a:xfrm>
          <a:off x="756918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099" name="Text Box 453">
          <a:extLst>
            <a:ext uri="{FF2B5EF4-FFF2-40B4-BE49-F238E27FC236}">
              <a16:creationId xmlns:a16="http://schemas.microsoft.com/office/drawing/2014/main" id="{8DFCDB3B-95FE-42C3-9E2C-9A233D47F8F3}"/>
            </a:ext>
          </a:extLst>
        </xdr:cNvPr>
        <xdr:cNvSpPr/>
      </xdr:nvSpPr>
      <xdr:spPr>
        <a:xfrm>
          <a:off x="756918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00" name="Text Box 453">
          <a:extLst>
            <a:ext uri="{FF2B5EF4-FFF2-40B4-BE49-F238E27FC236}">
              <a16:creationId xmlns:a16="http://schemas.microsoft.com/office/drawing/2014/main" id="{C04C4C4F-24F5-477D-9279-6699C15FC14D}"/>
            </a:ext>
          </a:extLst>
        </xdr:cNvPr>
        <xdr:cNvSpPr/>
      </xdr:nvSpPr>
      <xdr:spPr>
        <a:xfrm>
          <a:off x="756918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01" name="Text Box 453">
          <a:extLst>
            <a:ext uri="{FF2B5EF4-FFF2-40B4-BE49-F238E27FC236}">
              <a16:creationId xmlns:a16="http://schemas.microsoft.com/office/drawing/2014/main" id="{252CC33B-F1BC-4D41-B4C5-9A5DEBD8D64D}"/>
            </a:ext>
          </a:extLst>
        </xdr:cNvPr>
        <xdr:cNvSpPr/>
      </xdr:nvSpPr>
      <xdr:spPr>
        <a:xfrm>
          <a:off x="756918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02" name="Text Box 453">
          <a:extLst>
            <a:ext uri="{FF2B5EF4-FFF2-40B4-BE49-F238E27FC236}">
              <a16:creationId xmlns:a16="http://schemas.microsoft.com/office/drawing/2014/main" id="{A95808D3-F5F0-45BD-8D19-B595F4B58C19}"/>
            </a:ext>
          </a:extLst>
        </xdr:cNvPr>
        <xdr:cNvSpPr/>
      </xdr:nvSpPr>
      <xdr:spPr>
        <a:xfrm>
          <a:off x="756918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4103" name="Text Box 453">
          <a:extLst>
            <a:ext uri="{FF2B5EF4-FFF2-40B4-BE49-F238E27FC236}">
              <a16:creationId xmlns:a16="http://schemas.microsoft.com/office/drawing/2014/main" id="{5F98644A-E807-4288-8346-FB2F2601012E}"/>
            </a:ext>
          </a:extLst>
        </xdr:cNvPr>
        <xdr:cNvSpPr/>
      </xdr:nvSpPr>
      <xdr:spPr>
        <a:xfrm>
          <a:off x="9572625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4104" name="Text Box 453">
          <a:extLst>
            <a:ext uri="{FF2B5EF4-FFF2-40B4-BE49-F238E27FC236}">
              <a16:creationId xmlns:a16="http://schemas.microsoft.com/office/drawing/2014/main" id="{6CBBC8D1-3B39-4B93-A0D5-9FE75ECF62B8}"/>
            </a:ext>
          </a:extLst>
        </xdr:cNvPr>
        <xdr:cNvSpPr/>
      </xdr:nvSpPr>
      <xdr:spPr>
        <a:xfrm>
          <a:off x="9572625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4105" name="Text Box 453">
          <a:extLst>
            <a:ext uri="{FF2B5EF4-FFF2-40B4-BE49-F238E27FC236}">
              <a16:creationId xmlns:a16="http://schemas.microsoft.com/office/drawing/2014/main" id="{C5763226-571C-4F9F-B542-441602884839}"/>
            </a:ext>
          </a:extLst>
        </xdr:cNvPr>
        <xdr:cNvSpPr/>
      </xdr:nvSpPr>
      <xdr:spPr>
        <a:xfrm>
          <a:off x="9572625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4106" name="Text Box 453">
          <a:extLst>
            <a:ext uri="{FF2B5EF4-FFF2-40B4-BE49-F238E27FC236}">
              <a16:creationId xmlns:a16="http://schemas.microsoft.com/office/drawing/2014/main" id="{5B35747D-4BE0-4CDC-B08B-144B07AE0A4E}"/>
            </a:ext>
          </a:extLst>
        </xdr:cNvPr>
        <xdr:cNvSpPr/>
      </xdr:nvSpPr>
      <xdr:spPr>
        <a:xfrm>
          <a:off x="9572625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4107" name="Text Box 453">
          <a:extLst>
            <a:ext uri="{FF2B5EF4-FFF2-40B4-BE49-F238E27FC236}">
              <a16:creationId xmlns:a16="http://schemas.microsoft.com/office/drawing/2014/main" id="{9BC760F7-1F82-4519-BD34-3368FC7836D4}"/>
            </a:ext>
          </a:extLst>
        </xdr:cNvPr>
        <xdr:cNvSpPr/>
      </xdr:nvSpPr>
      <xdr:spPr>
        <a:xfrm>
          <a:off x="9572625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4108" name="Text Box 453">
          <a:extLst>
            <a:ext uri="{FF2B5EF4-FFF2-40B4-BE49-F238E27FC236}">
              <a16:creationId xmlns:a16="http://schemas.microsoft.com/office/drawing/2014/main" id="{0EEA5086-5570-4FB8-B708-4CB1EBCF9B7C}"/>
            </a:ext>
          </a:extLst>
        </xdr:cNvPr>
        <xdr:cNvSpPr/>
      </xdr:nvSpPr>
      <xdr:spPr>
        <a:xfrm>
          <a:off x="9572625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4109" name="Text Box 453">
          <a:extLst>
            <a:ext uri="{FF2B5EF4-FFF2-40B4-BE49-F238E27FC236}">
              <a16:creationId xmlns:a16="http://schemas.microsoft.com/office/drawing/2014/main" id="{ABA4D040-EFAF-4449-9498-889D65878FD8}"/>
            </a:ext>
          </a:extLst>
        </xdr:cNvPr>
        <xdr:cNvSpPr/>
      </xdr:nvSpPr>
      <xdr:spPr>
        <a:xfrm>
          <a:off x="9572625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4110" name="Text Box 453">
          <a:extLst>
            <a:ext uri="{FF2B5EF4-FFF2-40B4-BE49-F238E27FC236}">
              <a16:creationId xmlns:a16="http://schemas.microsoft.com/office/drawing/2014/main" id="{786658F4-344E-4615-8CE9-1C85209619B4}"/>
            </a:ext>
          </a:extLst>
        </xdr:cNvPr>
        <xdr:cNvSpPr/>
      </xdr:nvSpPr>
      <xdr:spPr>
        <a:xfrm>
          <a:off x="9572625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4111" name="Text Box 453">
          <a:extLst>
            <a:ext uri="{FF2B5EF4-FFF2-40B4-BE49-F238E27FC236}">
              <a16:creationId xmlns:a16="http://schemas.microsoft.com/office/drawing/2014/main" id="{DC128D7F-FE83-47AB-ADA9-540CE0C435BB}"/>
            </a:ext>
          </a:extLst>
        </xdr:cNvPr>
        <xdr:cNvSpPr/>
      </xdr:nvSpPr>
      <xdr:spPr>
        <a:xfrm>
          <a:off x="9572625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12" name="Text Box 453">
          <a:extLst>
            <a:ext uri="{FF2B5EF4-FFF2-40B4-BE49-F238E27FC236}">
              <a16:creationId xmlns:a16="http://schemas.microsoft.com/office/drawing/2014/main" id="{83F05C56-0FF0-4655-8C3D-C21DE760FF60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13" name="Text Box 453">
          <a:extLst>
            <a:ext uri="{FF2B5EF4-FFF2-40B4-BE49-F238E27FC236}">
              <a16:creationId xmlns:a16="http://schemas.microsoft.com/office/drawing/2014/main" id="{4EE459A3-F9BC-4E04-8A9F-E91749DFB9C8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14" name="Text Box 453">
          <a:extLst>
            <a:ext uri="{FF2B5EF4-FFF2-40B4-BE49-F238E27FC236}">
              <a16:creationId xmlns:a16="http://schemas.microsoft.com/office/drawing/2014/main" id="{B7A3C292-9460-4D6A-9584-8C178777B024}"/>
            </a:ext>
          </a:extLst>
        </xdr:cNvPr>
        <xdr:cNvSpPr/>
      </xdr:nvSpPr>
      <xdr:spPr>
        <a:xfrm>
          <a:off x="756918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15" name="Text Box 453">
          <a:extLst>
            <a:ext uri="{FF2B5EF4-FFF2-40B4-BE49-F238E27FC236}">
              <a16:creationId xmlns:a16="http://schemas.microsoft.com/office/drawing/2014/main" id="{62E72604-2834-40A5-A540-96FEDC1162A1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16" name="Text Box 453">
          <a:extLst>
            <a:ext uri="{FF2B5EF4-FFF2-40B4-BE49-F238E27FC236}">
              <a16:creationId xmlns:a16="http://schemas.microsoft.com/office/drawing/2014/main" id="{89082E06-D311-4102-AE24-361A849D6045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17" name="Text Box 453">
          <a:extLst>
            <a:ext uri="{FF2B5EF4-FFF2-40B4-BE49-F238E27FC236}">
              <a16:creationId xmlns:a16="http://schemas.microsoft.com/office/drawing/2014/main" id="{0E07E06D-FA6B-4A8A-952E-8085B6FEDD6B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18" name="Text Box 453">
          <a:extLst>
            <a:ext uri="{FF2B5EF4-FFF2-40B4-BE49-F238E27FC236}">
              <a16:creationId xmlns:a16="http://schemas.microsoft.com/office/drawing/2014/main" id="{C0640AD3-B50D-4F7D-944A-3CE35748D768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19" name="Text Box 453">
          <a:extLst>
            <a:ext uri="{FF2B5EF4-FFF2-40B4-BE49-F238E27FC236}">
              <a16:creationId xmlns:a16="http://schemas.microsoft.com/office/drawing/2014/main" id="{CB49AA20-3607-4514-824F-1F8B9FFE8F48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20" name="Text Box 453">
          <a:extLst>
            <a:ext uri="{FF2B5EF4-FFF2-40B4-BE49-F238E27FC236}">
              <a16:creationId xmlns:a16="http://schemas.microsoft.com/office/drawing/2014/main" id="{DEDF0480-0244-4C8A-8B2D-E84FD927B185}"/>
            </a:ext>
          </a:extLst>
        </xdr:cNvPr>
        <xdr:cNvSpPr/>
      </xdr:nvSpPr>
      <xdr:spPr>
        <a:xfrm>
          <a:off x="756918" y="65253656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21" name="Text Box 453">
          <a:extLst>
            <a:ext uri="{FF2B5EF4-FFF2-40B4-BE49-F238E27FC236}">
              <a16:creationId xmlns:a16="http://schemas.microsoft.com/office/drawing/2014/main" id="{2E7B02FC-2AC3-487A-BBDC-5EC8C521BEA9}"/>
            </a:ext>
          </a:extLst>
        </xdr:cNvPr>
        <xdr:cNvSpPr/>
      </xdr:nvSpPr>
      <xdr:spPr>
        <a:xfrm>
          <a:off x="756918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22" name="Text Box 453">
          <a:extLst>
            <a:ext uri="{FF2B5EF4-FFF2-40B4-BE49-F238E27FC236}">
              <a16:creationId xmlns:a16="http://schemas.microsoft.com/office/drawing/2014/main" id="{8724E167-33C3-45A2-99E0-6D1FB85628DE}"/>
            </a:ext>
          </a:extLst>
        </xdr:cNvPr>
        <xdr:cNvSpPr/>
      </xdr:nvSpPr>
      <xdr:spPr>
        <a:xfrm>
          <a:off x="756918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23" name="Text Box 453">
          <a:extLst>
            <a:ext uri="{FF2B5EF4-FFF2-40B4-BE49-F238E27FC236}">
              <a16:creationId xmlns:a16="http://schemas.microsoft.com/office/drawing/2014/main" id="{ECA789A1-A84D-43E2-9442-9E5563ACFAF1}"/>
            </a:ext>
          </a:extLst>
        </xdr:cNvPr>
        <xdr:cNvSpPr/>
      </xdr:nvSpPr>
      <xdr:spPr>
        <a:xfrm>
          <a:off x="756918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24" name="Text Box 453">
          <a:extLst>
            <a:ext uri="{FF2B5EF4-FFF2-40B4-BE49-F238E27FC236}">
              <a16:creationId xmlns:a16="http://schemas.microsoft.com/office/drawing/2014/main" id="{FAEAB0DF-4261-4A40-9D71-D0D9E9AE6442}"/>
            </a:ext>
          </a:extLst>
        </xdr:cNvPr>
        <xdr:cNvSpPr/>
      </xdr:nvSpPr>
      <xdr:spPr>
        <a:xfrm>
          <a:off x="756918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25" name="Text Box 453">
          <a:extLst>
            <a:ext uri="{FF2B5EF4-FFF2-40B4-BE49-F238E27FC236}">
              <a16:creationId xmlns:a16="http://schemas.microsoft.com/office/drawing/2014/main" id="{538103B5-63B8-4C8E-8078-F8A5C82740BB}"/>
            </a:ext>
          </a:extLst>
        </xdr:cNvPr>
        <xdr:cNvSpPr/>
      </xdr:nvSpPr>
      <xdr:spPr>
        <a:xfrm>
          <a:off x="756918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26" name="Text Box 453">
          <a:extLst>
            <a:ext uri="{FF2B5EF4-FFF2-40B4-BE49-F238E27FC236}">
              <a16:creationId xmlns:a16="http://schemas.microsoft.com/office/drawing/2014/main" id="{D64D7876-43D7-44A7-8476-A498CD5EC104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27" name="Text Box 453">
          <a:extLst>
            <a:ext uri="{FF2B5EF4-FFF2-40B4-BE49-F238E27FC236}">
              <a16:creationId xmlns:a16="http://schemas.microsoft.com/office/drawing/2014/main" id="{F7CD0207-0003-4646-95F3-E8C569A52BB2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28" name="Text Box 453">
          <a:extLst>
            <a:ext uri="{FF2B5EF4-FFF2-40B4-BE49-F238E27FC236}">
              <a16:creationId xmlns:a16="http://schemas.microsoft.com/office/drawing/2014/main" id="{6E93F172-0FD3-4CFA-AB57-CFA1EEE42773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29" name="Text Box 453">
          <a:extLst>
            <a:ext uri="{FF2B5EF4-FFF2-40B4-BE49-F238E27FC236}">
              <a16:creationId xmlns:a16="http://schemas.microsoft.com/office/drawing/2014/main" id="{AC52FB7A-0167-499A-BE39-1E00EE0B91C8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30" name="Text Box 453">
          <a:extLst>
            <a:ext uri="{FF2B5EF4-FFF2-40B4-BE49-F238E27FC236}">
              <a16:creationId xmlns:a16="http://schemas.microsoft.com/office/drawing/2014/main" id="{746228C5-D2C9-4996-9933-4E74DEC758CE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31" name="Text Box 453">
          <a:extLst>
            <a:ext uri="{FF2B5EF4-FFF2-40B4-BE49-F238E27FC236}">
              <a16:creationId xmlns:a16="http://schemas.microsoft.com/office/drawing/2014/main" id="{96D4E9B0-85BF-42B3-BD67-51DCE169E8FE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32" name="Text Box 453">
          <a:extLst>
            <a:ext uri="{FF2B5EF4-FFF2-40B4-BE49-F238E27FC236}">
              <a16:creationId xmlns:a16="http://schemas.microsoft.com/office/drawing/2014/main" id="{542490D7-8EA1-420A-BF62-C98C6E4420E2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33" name="Text Box 453">
          <a:extLst>
            <a:ext uri="{FF2B5EF4-FFF2-40B4-BE49-F238E27FC236}">
              <a16:creationId xmlns:a16="http://schemas.microsoft.com/office/drawing/2014/main" id="{74EF26AF-71BF-4F13-9CB7-D662FC332FFE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34" name="Text Box 453">
          <a:extLst>
            <a:ext uri="{FF2B5EF4-FFF2-40B4-BE49-F238E27FC236}">
              <a16:creationId xmlns:a16="http://schemas.microsoft.com/office/drawing/2014/main" id="{A494C35A-B924-4D8E-B166-BE4C8066643C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35" name="Text Box 453">
          <a:extLst>
            <a:ext uri="{FF2B5EF4-FFF2-40B4-BE49-F238E27FC236}">
              <a16:creationId xmlns:a16="http://schemas.microsoft.com/office/drawing/2014/main" id="{1A196EBB-205F-4934-B0C3-823ABCEB1496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36" name="Text Box 453">
          <a:extLst>
            <a:ext uri="{FF2B5EF4-FFF2-40B4-BE49-F238E27FC236}">
              <a16:creationId xmlns:a16="http://schemas.microsoft.com/office/drawing/2014/main" id="{3F6F8B33-9443-41C6-BF3E-EFD5A13F0FC6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37" name="Text Box 453">
          <a:extLst>
            <a:ext uri="{FF2B5EF4-FFF2-40B4-BE49-F238E27FC236}">
              <a16:creationId xmlns:a16="http://schemas.microsoft.com/office/drawing/2014/main" id="{FF8C5E58-8743-4EDA-8EF3-F31F0E25FC91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38" name="Text Box 453">
          <a:extLst>
            <a:ext uri="{FF2B5EF4-FFF2-40B4-BE49-F238E27FC236}">
              <a16:creationId xmlns:a16="http://schemas.microsoft.com/office/drawing/2014/main" id="{064DE239-886B-42A4-9AC9-635810D9F105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39" name="Text Box 453">
          <a:extLst>
            <a:ext uri="{FF2B5EF4-FFF2-40B4-BE49-F238E27FC236}">
              <a16:creationId xmlns:a16="http://schemas.microsoft.com/office/drawing/2014/main" id="{38BF9CD6-B39D-4FC8-B03E-F5DE4C891B77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40" name="Text Box 453">
          <a:extLst>
            <a:ext uri="{FF2B5EF4-FFF2-40B4-BE49-F238E27FC236}">
              <a16:creationId xmlns:a16="http://schemas.microsoft.com/office/drawing/2014/main" id="{5D3831F6-8110-4A07-A719-C7BF472181A2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41" name="Text Box 453">
          <a:extLst>
            <a:ext uri="{FF2B5EF4-FFF2-40B4-BE49-F238E27FC236}">
              <a16:creationId xmlns:a16="http://schemas.microsoft.com/office/drawing/2014/main" id="{94AB7E40-294A-4067-AC9C-5E2BECA89878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42" name="Text Box 453">
          <a:extLst>
            <a:ext uri="{FF2B5EF4-FFF2-40B4-BE49-F238E27FC236}">
              <a16:creationId xmlns:a16="http://schemas.microsoft.com/office/drawing/2014/main" id="{B112AF41-7161-4046-955B-5D329582574C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43" name="Text Box 453">
          <a:extLst>
            <a:ext uri="{FF2B5EF4-FFF2-40B4-BE49-F238E27FC236}">
              <a16:creationId xmlns:a16="http://schemas.microsoft.com/office/drawing/2014/main" id="{DF6463CF-862F-4ED4-B0A5-B3AF815587A8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44" name="Text Box 453">
          <a:extLst>
            <a:ext uri="{FF2B5EF4-FFF2-40B4-BE49-F238E27FC236}">
              <a16:creationId xmlns:a16="http://schemas.microsoft.com/office/drawing/2014/main" id="{21B009DE-168F-4E54-A3ED-484C70FB2FD9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45" name="Text Box 453">
          <a:extLst>
            <a:ext uri="{FF2B5EF4-FFF2-40B4-BE49-F238E27FC236}">
              <a16:creationId xmlns:a16="http://schemas.microsoft.com/office/drawing/2014/main" id="{7F198B25-6BB3-47EE-A0A6-0773A989CABC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46" name="Text Box 453">
          <a:extLst>
            <a:ext uri="{FF2B5EF4-FFF2-40B4-BE49-F238E27FC236}">
              <a16:creationId xmlns:a16="http://schemas.microsoft.com/office/drawing/2014/main" id="{FECE26ED-7BAD-4B1D-ABD3-D6CA47CEBB41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47" name="Text Box 453">
          <a:extLst>
            <a:ext uri="{FF2B5EF4-FFF2-40B4-BE49-F238E27FC236}">
              <a16:creationId xmlns:a16="http://schemas.microsoft.com/office/drawing/2014/main" id="{DEFDA935-D946-45A9-AA23-0D015C9E1715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148" name="Text Box 453">
          <a:extLst>
            <a:ext uri="{FF2B5EF4-FFF2-40B4-BE49-F238E27FC236}">
              <a16:creationId xmlns:a16="http://schemas.microsoft.com/office/drawing/2014/main" id="{6C36806D-7A18-4928-98B8-CE036088674A}"/>
            </a:ext>
          </a:extLst>
        </xdr:cNvPr>
        <xdr:cNvSpPr/>
      </xdr:nvSpPr>
      <xdr:spPr>
        <a:xfrm>
          <a:off x="744851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719459</xdr:colOff>
      <xdr:row>28</xdr:row>
      <xdr:rowOff>0</xdr:rowOff>
    </xdr:from>
    <xdr:ext cx="114300" cy="28575"/>
    <xdr:sp macro="" textlink="">
      <xdr:nvSpPr>
        <xdr:cNvPr id="4149" name="Text Box 453">
          <a:extLst>
            <a:ext uri="{FF2B5EF4-FFF2-40B4-BE49-F238E27FC236}">
              <a16:creationId xmlns:a16="http://schemas.microsoft.com/office/drawing/2014/main" id="{9B0CB0A9-4C99-4C09-A7CA-7A877FF6AC6F}"/>
            </a:ext>
          </a:extLst>
        </xdr:cNvPr>
        <xdr:cNvSpPr/>
      </xdr:nvSpPr>
      <xdr:spPr>
        <a:xfrm>
          <a:off x="719459" y="6200246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50" name="Text Box 453">
          <a:extLst>
            <a:ext uri="{FF2B5EF4-FFF2-40B4-BE49-F238E27FC236}">
              <a16:creationId xmlns:a16="http://schemas.microsoft.com/office/drawing/2014/main" id="{7A8CFEB8-D8C7-417C-9A4E-E6F6232B7AFC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719459</xdr:colOff>
      <xdr:row>28</xdr:row>
      <xdr:rowOff>0</xdr:rowOff>
    </xdr:from>
    <xdr:ext cx="114300" cy="28575"/>
    <xdr:sp macro="" textlink="">
      <xdr:nvSpPr>
        <xdr:cNvPr id="4151" name="Text Box 453">
          <a:extLst>
            <a:ext uri="{FF2B5EF4-FFF2-40B4-BE49-F238E27FC236}">
              <a16:creationId xmlns:a16="http://schemas.microsoft.com/office/drawing/2014/main" id="{1E06965B-1C14-402F-A442-774AFA36E141}"/>
            </a:ext>
          </a:extLst>
        </xdr:cNvPr>
        <xdr:cNvSpPr/>
      </xdr:nvSpPr>
      <xdr:spPr>
        <a:xfrm>
          <a:off x="719459" y="6270519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727926</xdr:colOff>
      <xdr:row>28</xdr:row>
      <xdr:rowOff>0</xdr:rowOff>
    </xdr:from>
    <xdr:ext cx="114300" cy="28575"/>
    <xdr:sp macro="" textlink="">
      <xdr:nvSpPr>
        <xdr:cNvPr id="4152" name="Text Box 453">
          <a:extLst>
            <a:ext uri="{FF2B5EF4-FFF2-40B4-BE49-F238E27FC236}">
              <a16:creationId xmlns:a16="http://schemas.microsoft.com/office/drawing/2014/main" id="{741BA8D0-8B4B-4A73-BF0C-66922C6B17EA}"/>
            </a:ext>
          </a:extLst>
        </xdr:cNvPr>
        <xdr:cNvSpPr/>
      </xdr:nvSpPr>
      <xdr:spPr>
        <a:xfrm>
          <a:off x="727926" y="6263746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53" name="Text Box 453">
          <a:extLst>
            <a:ext uri="{FF2B5EF4-FFF2-40B4-BE49-F238E27FC236}">
              <a16:creationId xmlns:a16="http://schemas.microsoft.com/office/drawing/2014/main" id="{C6333370-AB74-4513-B355-513C2B058D90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54" name="Text Box 453">
          <a:extLst>
            <a:ext uri="{FF2B5EF4-FFF2-40B4-BE49-F238E27FC236}">
              <a16:creationId xmlns:a16="http://schemas.microsoft.com/office/drawing/2014/main" id="{883C4F0B-7D4D-48EC-9AFC-E742ECC9BDAB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55" name="Text Box 453">
          <a:extLst>
            <a:ext uri="{FF2B5EF4-FFF2-40B4-BE49-F238E27FC236}">
              <a16:creationId xmlns:a16="http://schemas.microsoft.com/office/drawing/2014/main" id="{B3BDDFF5-D2D9-4433-8756-2F1C3DE4A036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56" name="Text Box 453">
          <a:extLst>
            <a:ext uri="{FF2B5EF4-FFF2-40B4-BE49-F238E27FC236}">
              <a16:creationId xmlns:a16="http://schemas.microsoft.com/office/drawing/2014/main" id="{83FB2434-2E92-4394-8027-90C9C9391CBD}"/>
            </a:ext>
          </a:extLst>
        </xdr:cNvPr>
        <xdr:cNvSpPr/>
      </xdr:nvSpPr>
      <xdr:spPr>
        <a:xfrm>
          <a:off x="756918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57" name="Text Box 453">
          <a:extLst>
            <a:ext uri="{FF2B5EF4-FFF2-40B4-BE49-F238E27FC236}">
              <a16:creationId xmlns:a16="http://schemas.microsoft.com/office/drawing/2014/main" id="{3F39520E-E8E4-4AA8-910E-1F5881B97326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58" name="Text Box 453">
          <a:extLst>
            <a:ext uri="{FF2B5EF4-FFF2-40B4-BE49-F238E27FC236}">
              <a16:creationId xmlns:a16="http://schemas.microsoft.com/office/drawing/2014/main" id="{158F3518-EFC1-4898-9D7F-726C2D009BFC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59" name="Text Box 453">
          <a:extLst>
            <a:ext uri="{FF2B5EF4-FFF2-40B4-BE49-F238E27FC236}">
              <a16:creationId xmlns:a16="http://schemas.microsoft.com/office/drawing/2014/main" id="{AB7356A1-46E0-47D4-949F-440D27054B6B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60" name="Text Box 453">
          <a:extLst>
            <a:ext uri="{FF2B5EF4-FFF2-40B4-BE49-F238E27FC236}">
              <a16:creationId xmlns:a16="http://schemas.microsoft.com/office/drawing/2014/main" id="{BA16ED17-3525-4964-B71E-E8E35D0506B5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61" name="Text Box 453">
          <a:extLst>
            <a:ext uri="{FF2B5EF4-FFF2-40B4-BE49-F238E27FC236}">
              <a16:creationId xmlns:a16="http://schemas.microsoft.com/office/drawing/2014/main" id="{85699E36-C6E5-403E-9911-37538E948E8A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62" name="Text Box 453">
          <a:extLst>
            <a:ext uri="{FF2B5EF4-FFF2-40B4-BE49-F238E27FC236}">
              <a16:creationId xmlns:a16="http://schemas.microsoft.com/office/drawing/2014/main" id="{944C491F-39F3-4BE3-8625-60FD709FDBE9}"/>
            </a:ext>
          </a:extLst>
        </xdr:cNvPr>
        <xdr:cNvSpPr/>
      </xdr:nvSpPr>
      <xdr:spPr>
        <a:xfrm>
          <a:off x="756918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163" name="Text Box 453">
          <a:extLst>
            <a:ext uri="{FF2B5EF4-FFF2-40B4-BE49-F238E27FC236}">
              <a16:creationId xmlns:a16="http://schemas.microsoft.com/office/drawing/2014/main" id="{3520F9A6-54A5-4561-B680-6DE4F875932A}"/>
            </a:ext>
          </a:extLst>
        </xdr:cNvPr>
        <xdr:cNvSpPr/>
      </xdr:nvSpPr>
      <xdr:spPr>
        <a:xfrm>
          <a:off x="744851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28</xdr:row>
      <xdr:rowOff>0</xdr:rowOff>
    </xdr:from>
    <xdr:ext cx="114300" cy="28575"/>
    <xdr:sp macro="" textlink="">
      <xdr:nvSpPr>
        <xdr:cNvPr id="4164" name="Text Box 453">
          <a:extLst>
            <a:ext uri="{FF2B5EF4-FFF2-40B4-BE49-F238E27FC236}">
              <a16:creationId xmlns:a16="http://schemas.microsoft.com/office/drawing/2014/main" id="{EF4FEA1A-51AD-4A9D-B23E-DDAA172C945F}"/>
            </a:ext>
          </a:extLst>
        </xdr:cNvPr>
        <xdr:cNvSpPr/>
      </xdr:nvSpPr>
      <xdr:spPr>
        <a:xfrm>
          <a:off x="9572625" y="6305232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65" name="Text Box 453">
          <a:extLst>
            <a:ext uri="{FF2B5EF4-FFF2-40B4-BE49-F238E27FC236}">
              <a16:creationId xmlns:a16="http://schemas.microsoft.com/office/drawing/2014/main" id="{31982F3A-491F-4194-B648-D265F0B8CCA5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66" name="Text Box 453">
          <a:extLst>
            <a:ext uri="{FF2B5EF4-FFF2-40B4-BE49-F238E27FC236}">
              <a16:creationId xmlns:a16="http://schemas.microsoft.com/office/drawing/2014/main" id="{3F9980E6-E58F-463A-8222-39638A2D3946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67" name="Text Box 453">
          <a:extLst>
            <a:ext uri="{FF2B5EF4-FFF2-40B4-BE49-F238E27FC236}">
              <a16:creationId xmlns:a16="http://schemas.microsoft.com/office/drawing/2014/main" id="{93C14FE9-DBD4-41BB-8E79-716D8EB749EC}"/>
            </a:ext>
          </a:extLst>
        </xdr:cNvPr>
        <xdr:cNvSpPr/>
      </xdr:nvSpPr>
      <xdr:spPr>
        <a:xfrm>
          <a:off x="756918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68" name="Text Box 453">
          <a:extLst>
            <a:ext uri="{FF2B5EF4-FFF2-40B4-BE49-F238E27FC236}">
              <a16:creationId xmlns:a16="http://schemas.microsoft.com/office/drawing/2014/main" id="{31ADBCAC-A700-4506-8D00-C2253EC42226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69" name="Text Box 453">
          <a:extLst>
            <a:ext uri="{FF2B5EF4-FFF2-40B4-BE49-F238E27FC236}">
              <a16:creationId xmlns:a16="http://schemas.microsoft.com/office/drawing/2014/main" id="{38DEBDAA-E19D-4A3E-B855-66C7F791F871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70" name="Text Box 453">
          <a:extLst>
            <a:ext uri="{FF2B5EF4-FFF2-40B4-BE49-F238E27FC236}">
              <a16:creationId xmlns:a16="http://schemas.microsoft.com/office/drawing/2014/main" id="{B4D77797-0C53-4D06-A43C-F7DCCB169B90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71" name="Text Box 453">
          <a:extLst>
            <a:ext uri="{FF2B5EF4-FFF2-40B4-BE49-F238E27FC236}">
              <a16:creationId xmlns:a16="http://schemas.microsoft.com/office/drawing/2014/main" id="{1949ED74-66DA-45E6-B0CE-8C326BC87785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72" name="Text Box 453">
          <a:extLst>
            <a:ext uri="{FF2B5EF4-FFF2-40B4-BE49-F238E27FC236}">
              <a16:creationId xmlns:a16="http://schemas.microsoft.com/office/drawing/2014/main" id="{75610039-F41B-4A8E-A3DE-F808444E276C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73" name="Text Box 453">
          <a:extLst>
            <a:ext uri="{FF2B5EF4-FFF2-40B4-BE49-F238E27FC236}">
              <a16:creationId xmlns:a16="http://schemas.microsoft.com/office/drawing/2014/main" id="{520BFEC8-52DF-46A9-B3AF-8834894DC8A6}"/>
            </a:ext>
          </a:extLst>
        </xdr:cNvPr>
        <xdr:cNvSpPr/>
      </xdr:nvSpPr>
      <xdr:spPr>
        <a:xfrm>
          <a:off x="756918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74" name="Text Box 453">
          <a:extLst>
            <a:ext uri="{FF2B5EF4-FFF2-40B4-BE49-F238E27FC236}">
              <a16:creationId xmlns:a16="http://schemas.microsoft.com/office/drawing/2014/main" id="{AFB318BF-5512-4DEC-AA3F-0B0C9BE9E0CF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75" name="Text Box 453">
          <a:extLst>
            <a:ext uri="{FF2B5EF4-FFF2-40B4-BE49-F238E27FC236}">
              <a16:creationId xmlns:a16="http://schemas.microsoft.com/office/drawing/2014/main" id="{8F515309-1247-4621-B8B2-4A7883CE6A78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76" name="Text Box 453">
          <a:extLst>
            <a:ext uri="{FF2B5EF4-FFF2-40B4-BE49-F238E27FC236}">
              <a16:creationId xmlns:a16="http://schemas.microsoft.com/office/drawing/2014/main" id="{838F99B4-CB9F-4005-8C4A-77F0DCEA6FB9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77" name="Text Box 453">
          <a:extLst>
            <a:ext uri="{FF2B5EF4-FFF2-40B4-BE49-F238E27FC236}">
              <a16:creationId xmlns:a16="http://schemas.microsoft.com/office/drawing/2014/main" id="{F7B409BC-11F9-48D9-B336-06AD62B11A28}"/>
            </a:ext>
          </a:extLst>
        </xdr:cNvPr>
        <xdr:cNvSpPr/>
      </xdr:nvSpPr>
      <xdr:spPr>
        <a:xfrm>
          <a:off x="756918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78" name="Text Box 453">
          <a:extLst>
            <a:ext uri="{FF2B5EF4-FFF2-40B4-BE49-F238E27FC236}">
              <a16:creationId xmlns:a16="http://schemas.microsoft.com/office/drawing/2014/main" id="{ADBCB2FF-9D16-4446-A985-014641CB1702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79" name="Text Box 453">
          <a:extLst>
            <a:ext uri="{FF2B5EF4-FFF2-40B4-BE49-F238E27FC236}">
              <a16:creationId xmlns:a16="http://schemas.microsoft.com/office/drawing/2014/main" id="{519FC3A1-F0D7-4252-8D8E-1010BA744E06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80" name="Text Box 453">
          <a:extLst>
            <a:ext uri="{FF2B5EF4-FFF2-40B4-BE49-F238E27FC236}">
              <a16:creationId xmlns:a16="http://schemas.microsoft.com/office/drawing/2014/main" id="{D7AADF7C-559C-44E4-9908-2418D589E31F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81" name="Text Box 453">
          <a:extLst>
            <a:ext uri="{FF2B5EF4-FFF2-40B4-BE49-F238E27FC236}">
              <a16:creationId xmlns:a16="http://schemas.microsoft.com/office/drawing/2014/main" id="{2865863A-F990-4CFF-AA06-2CFD00D1FDA9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82" name="Text Box 453">
          <a:extLst>
            <a:ext uri="{FF2B5EF4-FFF2-40B4-BE49-F238E27FC236}">
              <a16:creationId xmlns:a16="http://schemas.microsoft.com/office/drawing/2014/main" id="{7ED6A0CB-48AD-4CE4-BA45-F213372AD2F8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83" name="Text Box 453">
          <a:extLst>
            <a:ext uri="{FF2B5EF4-FFF2-40B4-BE49-F238E27FC236}">
              <a16:creationId xmlns:a16="http://schemas.microsoft.com/office/drawing/2014/main" id="{AF5CE73D-6DA2-48C3-85E5-7120E95C6145}"/>
            </a:ext>
          </a:extLst>
        </xdr:cNvPr>
        <xdr:cNvSpPr/>
      </xdr:nvSpPr>
      <xdr:spPr>
        <a:xfrm>
          <a:off x="756918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84" name="Text Box 453">
          <a:extLst>
            <a:ext uri="{FF2B5EF4-FFF2-40B4-BE49-F238E27FC236}">
              <a16:creationId xmlns:a16="http://schemas.microsoft.com/office/drawing/2014/main" id="{4BB73C50-C7EC-4C17-8EF2-4374496ADE5E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85" name="Text Box 453">
          <a:extLst>
            <a:ext uri="{FF2B5EF4-FFF2-40B4-BE49-F238E27FC236}">
              <a16:creationId xmlns:a16="http://schemas.microsoft.com/office/drawing/2014/main" id="{CED4233E-F06B-445D-8B16-CC5654F3B9FA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727926</xdr:colOff>
      <xdr:row>28</xdr:row>
      <xdr:rowOff>0</xdr:rowOff>
    </xdr:from>
    <xdr:ext cx="114300" cy="28575"/>
    <xdr:sp macro="" textlink="">
      <xdr:nvSpPr>
        <xdr:cNvPr id="4186" name="Text Box 453">
          <a:extLst>
            <a:ext uri="{FF2B5EF4-FFF2-40B4-BE49-F238E27FC236}">
              <a16:creationId xmlns:a16="http://schemas.microsoft.com/office/drawing/2014/main" id="{67EEBB7F-9A43-40A0-96D1-0341C0128E63}"/>
            </a:ext>
          </a:extLst>
        </xdr:cNvPr>
        <xdr:cNvSpPr/>
      </xdr:nvSpPr>
      <xdr:spPr>
        <a:xfrm>
          <a:off x="727926" y="62959189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87" name="Text Box 453">
          <a:extLst>
            <a:ext uri="{FF2B5EF4-FFF2-40B4-BE49-F238E27FC236}">
              <a16:creationId xmlns:a16="http://schemas.microsoft.com/office/drawing/2014/main" id="{2342576B-723B-45CF-8744-730443C8CDA1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88" name="Text Box 453">
          <a:extLst>
            <a:ext uri="{FF2B5EF4-FFF2-40B4-BE49-F238E27FC236}">
              <a16:creationId xmlns:a16="http://schemas.microsoft.com/office/drawing/2014/main" id="{79AD15C6-F243-498E-BF76-01635657DB9E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89" name="Text Box 453">
          <a:extLst>
            <a:ext uri="{FF2B5EF4-FFF2-40B4-BE49-F238E27FC236}">
              <a16:creationId xmlns:a16="http://schemas.microsoft.com/office/drawing/2014/main" id="{7D3076FE-E188-46A5-90C0-5EC4006CC67E}"/>
            </a:ext>
          </a:extLst>
        </xdr:cNvPr>
        <xdr:cNvSpPr/>
      </xdr:nvSpPr>
      <xdr:spPr>
        <a:xfrm>
          <a:off x="756918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90" name="Text Box 453">
          <a:extLst>
            <a:ext uri="{FF2B5EF4-FFF2-40B4-BE49-F238E27FC236}">
              <a16:creationId xmlns:a16="http://schemas.microsoft.com/office/drawing/2014/main" id="{2D8EFDA9-E720-4B1F-87CD-E958EE308848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91" name="Text Box 453">
          <a:extLst>
            <a:ext uri="{FF2B5EF4-FFF2-40B4-BE49-F238E27FC236}">
              <a16:creationId xmlns:a16="http://schemas.microsoft.com/office/drawing/2014/main" id="{5B95CF71-75A1-4FAF-90AB-0F9FF786D165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92" name="Text Box 453">
          <a:extLst>
            <a:ext uri="{FF2B5EF4-FFF2-40B4-BE49-F238E27FC236}">
              <a16:creationId xmlns:a16="http://schemas.microsoft.com/office/drawing/2014/main" id="{A01F9667-9DBF-42CF-B8D6-566A2C8DEDB5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93" name="Text Box 453">
          <a:extLst>
            <a:ext uri="{FF2B5EF4-FFF2-40B4-BE49-F238E27FC236}">
              <a16:creationId xmlns:a16="http://schemas.microsoft.com/office/drawing/2014/main" id="{BC6773AD-41EC-4A8E-9249-63B51AD7D1A2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94" name="Text Box 453">
          <a:extLst>
            <a:ext uri="{FF2B5EF4-FFF2-40B4-BE49-F238E27FC236}">
              <a16:creationId xmlns:a16="http://schemas.microsoft.com/office/drawing/2014/main" id="{21D7D9B3-028A-4784-8D9E-2C01A4AAE795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95" name="Text Box 453">
          <a:extLst>
            <a:ext uri="{FF2B5EF4-FFF2-40B4-BE49-F238E27FC236}">
              <a16:creationId xmlns:a16="http://schemas.microsoft.com/office/drawing/2014/main" id="{BBF39F3F-82FF-49DD-ABA9-9F0C06B54376}"/>
            </a:ext>
          </a:extLst>
        </xdr:cNvPr>
        <xdr:cNvSpPr/>
      </xdr:nvSpPr>
      <xdr:spPr>
        <a:xfrm>
          <a:off x="756918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96" name="Text Box 453">
          <a:extLst>
            <a:ext uri="{FF2B5EF4-FFF2-40B4-BE49-F238E27FC236}">
              <a16:creationId xmlns:a16="http://schemas.microsoft.com/office/drawing/2014/main" id="{C44D9714-5EE7-426E-9C0A-E4909005BEEA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97" name="Text Box 453">
          <a:extLst>
            <a:ext uri="{FF2B5EF4-FFF2-40B4-BE49-F238E27FC236}">
              <a16:creationId xmlns:a16="http://schemas.microsoft.com/office/drawing/2014/main" id="{69D0A653-95E1-4DC5-B4AF-5F9AECA671F0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694057</xdr:colOff>
      <xdr:row>28</xdr:row>
      <xdr:rowOff>0</xdr:rowOff>
    </xdr:from>
    <xdr:ext cx="114300" cy="28575"/>
    <xdr:sp macro="" textlink="">
      <xdr:nvSpPr>
        <xdr:cNvPr id="4198" name="Text Box 453">
          <a:extLst>
            <a:ext uri="{FF2B5EF4-FFF2-40B4-BE49-F238E27FC236}">
              <a16:creationId xmlns:a16="http://schemas.microsoft.com/office/drawing/2014/main" id="{AFFF43DD-C4EC-4071-9B70-0250A6278EBD}"/>
            </a:ext>
          </a:extLst>
        </xdr:cNvPr>
        <xdr:cNvSpPr/>
      </xdr:nvSpPr>
      <xdr:spPr>
        <a:xfrm>
          <a:off x="694057" y="637127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199" name="Text Box 453">
          <a:extLst>
            <a:ext uri="{FF2B5EF4-FFF2-40B4-BE49-F238E27FC236}">
              <a16:creationId xmlns:a16="http://schemas.microsoft.com/office/drawing/2014/main" id="{18EDFAD7-DCE4-4D82-8C49-2FBF38A0A25C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00" name="Text Box 453">
          <a:extLst>
            <a:ext uri="{FF2B5EF4-FFF2-40B4-BE49-F238E27FC236}">
              <a16:creationId xmlns:a16="http://schemas.microsoft.com/office/drawing/2014/main" id="{73C3FDBD-A02C-4F39-9A74-FE3417D5D92F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01" name="Text Box 453">
          <a:extLst>
            <a:ext uri="{FF2B5EF4-FFF2-40B4-BE49-F238E27FC236}">
              <a16:creationId xmlns:a16="http://schemas.microsoft.com/office/drawing/2014/main" id="{B5C1D038-398E-4386-A71D-21444E131C61}"/>
            </a:ext>
          </a:extLst>
        </xdr:cNvPr>
        <xdr:cNvSpPr/>
      </xdr:nvSpPr>
      <xdr:spPr>
        <a:xfrm>
          <a:off x="756918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02" name="Text Box 453">
          <a:extLst>
            <a:ext uri="{FF2B5EF4-FFF2-40B4-BE49-F238E27FC236}">
              <a16:creationId xmlns:a16="http://schemas.microsoft.com/office/drawing/2014/main" id="{3361038A-2168-4ADF-B761-982F642BBADB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03" name="Text Box 453">
          <a:extLst>
            <a:ext uri="{FF2B5EF4-FFF2-40B4-BE49-F238E27FC236}">
              <a16:creationId xmlns:a16="http://schemas.microsoft.com/office/drawing/2014/main" id="{1F88FBE0-9784-4C81-B35A-95003251E509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04" name="Text Box 453">
          <a:extLst>
            <a:ext uri="{FF2B5EF4-FFF2-40B4-BE49-F238E27FC236}">
              <a16:creationId xmlns:a16="http://schemas.microsoft.com/office/drawing/2014/main" id="{9B71F0FE-556A-4195-8605-20949C6DA6B1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05" name="Text Box 453">
          <a:extLst>
            <a:ext uri="{FF2B5EF4-FFF2-40B4-BE49-F238E27FC236}">
              <a16:creationId xmlns:a16="http://schemas.microsoft.com/office/drawing/2014/main" id="{CD8735D1-B428-452E-BC9F-D3A9330202FF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06" name="Text Box 453">
          <a:extLst>
            <a:ext uri="{FF2B5EF4-FFF2-40B4-BE49-F238E27FC236}">
              <a16:creationId xmlns:a16="http://schemas.microsoft.com/office/drawing/2014/main" id="{8737AC22-7BF8-45E2-8875-4EE53BA24D41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07" name="Text Box 453">
          <a:extLst>
            <a:ext uri="{FF2B5EF4-FFF2-40B4-BE49-F238E27FC236}">
              <a16:creationId xmlns:a16="http://schemas.microsoft.com/office/drawing/2014/main" id="{FFF8789A-0DB5-40EB-B227-DF5B23C6BBAC}"/>
            </a:ext>
          </a:extLst>
        </xdr:cNvPr>
        <xdr:cNvSpPr/>
      </xdr:nvSpPr>
      <xdr:spPr>
        <a:xfrm>
          <a:off x="756918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08" name="Text Box 453">
          <a:extLst>
            <a:ext uri="{FF2B5EF4-FFF2-40B4-BE49-F238E27FC236}">
              <a16:creationId xmlns:a16="http://schemas.microsoft.com/office/drawing/2014/main" id="{F932316E-648B-4532-843F-FA60AC322D03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09" name="Text Box 453">
          <a:extLst>
            <a:ext uri="{FF2B5EF4-FFF2-40B4-BE49-F238E27FC236}">
              <a16:creationId xmlns:a16="http://schemas.microsoft.com/office/drawing/2014/main" id="{7628FC76-F7B8-4E42-87AC-74375D8ECBCB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10" name="Text Box 453">
          <a:extLst>
            <a:ext uri="{FF2B5EF4-FFF2-40B4-BE49-F238E27FC236}">
              <a16:creationId xmlns:a16="http://schemas.microsoft.com/office/drawing/2014/main" id="{DCBD180C-11B6-421A-B656-9366C1D93F90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11" name="Text Box 453">
          <a:extLst>
            <a:ext uri="{FF2B5EF4-FFF2-40B4-BE49-F238E27FC236}">
              <a16:creationId xmlns:a16="http://schemas.microsoft.com/office/drawing/2014/main" id="{19AFD909-0F05-4B05-9E49-B068D4749300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12" name="Text Box 453">
          <a:extLst>
            <a:ext uri="{FF2B5EF4-FFF2-40B4-BE49-F238E27FC236}">
              <a16:creationId xmlns:a16="http://schemas.microsoft.com/office/drawing/2014/main" id="{26CC7802-E4DE-4B24-8506-700B4F6AD706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13" name="Text Box 453">
          <a:extLst>
            <a:ext uri="{FF2B5EF4-FFF2-40B4-BE49-F238E27FC236}">
              <a16:creationId xmlns:a16="http://schemas.microsoft.com/office/drawing/2014/main" id="{18EC1A03-D6BF-4B30-8509-7410A7D327E3}"/>
            </a:ext>
          </a:extLst>
        </xdr:cNvPr>
        <xdr:cNvSpPr/>
      </xdr:nvSpPr>
      <xdr:spPr>
        <a:xfrm>
          <a:off x="756918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14" name="Text Box 453">
          <a:extLst>
            <a:ext uri="{FF2B5EF4-FFF2-40B4-BE49-F238E27FC236}">
              <a16:creationId xmlns:a16="http://schemas.microsoft.com/office/drawing/2014/main" id="{4644A382-FDD7-4FA4-863A-1EDB362B6AE3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15" name="Text Box 453">
          <a:extLst>
            <a:ext uri="{FF2B5EF4-FFF2-40B4-BE49-F238E27FC236}">
              <a16:creationId xmlns:a16="http://schemas.microsoft.com/office/drawing/2014/main" id="{3FDB93FF-539C-4994-AE54-AD4A1178C5ED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16" name="Text Box 453">
          <a:extLst>
            <a:ext uri="{FF2B5EF4-FFF2-40B4-BE49-F238E27FC236}">
              <a16:creationId xmlns:a16="http://schemas.microsoft.com/office/drawing/2014/main" id="{512462EC-77CE-4954-B6CF-719277594164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17" name="Text Box 453">
          <a:extLst>
            <a:ext uri="{FF2B5EF4-FFF2-40B4-BE49-F238E27FC236}">
              <a16:creationId xmlns:a16="http://schemas.microsoft.com/office/drawing/2014/main" id="{37AF6AC3-5A36-46CD-9356-C68649775C96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18" name="Text Box 453">
          <a:extLst>
            <a:ext uri="{FF2B5EF4-FFF2-40B4-BE49-F238E27FC236}">
              <a16:creationId xmlns:a16="http://schemas.microsoft.com/office/drawing/2014/main" id="{76049B99-C754-4DC1-B789-162F8B78F70D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19" name="Text Box 453">
          <a:extLst>
            <a:ext uri="{FF2B5EF4-FFF2-40B4-BE49-F238E27FC236}">
              <a16:creationId xmlns:a16="http://schemas.microsoft.com/office/drawing/2014/main" id="{B3314216-D1AC-4C65-809E-D4FAF25A01F7}"/>
            </a:ext>
          </a:extLst>
        </xdr:cNvPr>
        <xdr:cNvSpPr/>
      </xdr:nvSpPr>
      <xdr:spPr>
        <a:xfrm>
          <a:off x="756918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20" name="Text Box 453">
          <a:extLst>
            <a:ext uri="{FF2B5EF4-FFF2-40B4-BE49-F238E27FC236}">
              <a16:creationId xmlns:a16="http://schemas.microsoft.com/office/drawing/2014/main" id="{29B1C80D-BC52-4D3C-B936-0412961FED25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21" name="Text Box 453">
          <a:extLst>
            <a:ext uri="{FF2B5EF4-FFF2-40B4-BE49-F238E27FC236}">
              <a16:creationId xmlns:a16="http://schemas.microsoft.com/office/drawing/2014/main" id="{156B6CE5-5DAD-4612-95BD-A16B08EFB261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22" name="Text Box 453">
          <a:extLst>
            <a:ext uri="{FF2B5EF4-FFF2-40B4-BE49-F238E27FC236}">
              <a16:creationId xmlns:a16="http://schemas.microsoft.com/office/drawing/2014/main" id="{8F7D134B-F139-445E-8FFD-BF94A9E398B0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23" name="Text Box 453">
          <a:extLst>
            <a:ext uri="{FF2B5EF4-FFF2-40B4-BE49-F238E27FC236}">
              <a16:creationId xmlns:a16="http://schemas.microsoft.com/office/drawing/2014/main" id="{7BE11EB6-79A6-493B-A42B-3683A809D667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24" name="Text Box 453">
          <a:extLst>
            <a:ext uri="{FF2B5EF4-FFF2-40B4-BE49-F238E27FC236}">
              <a16:creationId xmlns:a16="http://schemas.microsoft.com/office/drawing/2014/main" id="{E0689295-89B8-4E61-948A-E043D5BCBE1D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25" name="Text Box 453">
          <a:extLst>
            <a:ext uri="{FF2B5EF4-FFF2-40B4-BE49-F238E27FC236}">
              <a16:creationId xmlns:a16="http://schemas.microsoft.com/office/drawing/2014/main" id="{3138606F-CD5A-4EE9-B745-173DE039F562}"/>
            </a:ext>
          </a:extLst>
        </xdr:cNvPr>
        <xdr:cNvSpPr/>
      </xdr:nvSpPr>
      <xdr:spPr>
        <a:xfrm>
          <a:off x="756918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26" name="Text Box 453">
          <a:extLst>
            <a:ext uri="{FF2B5EF4-FFF2-40B4-BE49-F238E27FC236}">
              <a16:creationId xmlns:a16="http://schemas.microsoft.com/office/drawing/2014/main" id="{5F3D4CA1-A5D9-4A1E-9651-FC4CBBE5C457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27" name="Text Box 453">
          <a:extLst>
            <a:ext uri="{FF2B5EF4-FFF2-40B4-BE49-F238E27FC236}">
              <a16:creationId xmlns:a16="http://schemas.microsoft.com/office/drawing/2014/main" id="{30EAD6B1-055A-4086-8793-AE0845F3D22C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28" name="Text Box 453">
          <a:extLst>
            <a:ext uri="{FF2B5EF4-FFF2-40B4-BE49-F238E27FC236}">
              <a16:creationId xmlns:a16="http://schemas.microsoft.com/office/drawing/2014/main" id="{C3B12CC2-6AD8-409E-B898-536E07349DAC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29" name="Text Box 453">
          <a:extLst>
            <a:ext uri="{FF2B5EF4-FFF2-40B4-BE49-F238E27FC236}">
              <a16:creationId xmlns:a16="http://schemas.microsoft.com/office/drawing/2014/main" id="{82B07EE6-A167-4D5E-A11B-DBFA5BCFABA5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30" name="Text Box 453">
          <a:extLst>
            <a:ext uri="{FF2B5EF4-FFF2-40B4-BE49-F238E27FC236}">
              <a16:creationId xmlns:a16="http://schemas.microsoft.com/office/drawing/2014/main" id="{F38E6CC5-9F72-4DF8-8CA1-DAB27FF15CF8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31" name="Text Box 453">
          <a:extLst>
            <a:ext uri="{FF2B5EF4-FFF2-40B4-BE49-F238E27FC236}">
              <a16:creationId xmlns:a16="http://schemas.microsoft.com/office/drawing/2014/main" id="{DB048842-E8C9-4B42-A2EF-708F3C7DCE25}"/>
            </a:ext>
          </a:extLst>
        </xdr:cNvPr>
        <xdr:cNvSpPr/>
      </xdr:nvSpPr>
      <xdr:spPr>
        <a:xfrm>
          <a:off x="756918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32" name="Text Box 453">
          <a:extLst>
            <a:ext uri="{FF2B5EF4-FFF2-40B4-BE49-F238E27FC236}">
              <a16:creationId xmlns:a16="http://schemas.microsoft.com/office/drawing/2014/main" id="{DBA92607-F2A4-44F1-B304-C96EDF083527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33" name="Text Box 453">
          <a:extLst>
            <a:ext uri="{FF2B5EF4-FFF2-40B4-BE49-F238E27FC236}">
              <a16:creationId xmlns:a16="http://schemas.microsoft.com/office/drawing/2014/main" id="{BE78EF13-C9C7-4BF4-A431-4CF9A22871C7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34" name="Text Box 453">
          <a:extLst>
            <a:ext uri="{FF2B5EF4-FFF2-40B4-BE49-F238E27FC236}">
              <a16:creationId xmlns:a16="http://schemas.microsoft.com/office/drawing/2014/main" id="{CCC8B986-8436-4565-AD83-22AACFBEE342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35" name="Text Box 453">
          <a:extLst>
            <a:ext uri="{FF2B5EF4-FFF2-40B4-BE49-F238E27FC236}">
              <a16:creationId xmlns:a16="http://schemas.microsoft.com/office/drawing/2014/main" id="{57280477-D4F7-4485-85CD-EB352C781D1C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36" name="Text Box 453">
          <a:extLst>
            <a:ext uri="{FF2B5EF4-FFF2-40B4-BE49-F238E27FC236}">
              <a16:creationId xmlns:a16="http://schemas.microsoft.com/office/drawing/2014/main" id="{26A8F4CC-4737-4A06-99EE-5D1B549D7A5E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37" name="Text Box 453">
          <a:extLst>
            <a:ext uri="{FF2B5EF4-FFF2-40B4-BE49-F238E27FC236}">
              <a16:creationId xmlns:a16="http://schemas.microsoft.com/office/drawing/2014/main" id="{79BAEF11-09C9-4304-875B-5B14EA0903B9}"/>
            </a:ext>
          </a:extLst>
        </xdr:cNvPr>
        <xdr:cNvSpPr/>
      </xdr:nvSpPr>
      <xdr:spPr>
        <a:xfrm>
          <a:off x="756918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38" name="Text Box 453">
          <a:extLst>
            <a:ext uri="{FF2B5EF4-FFF2-40B4-BE49-F238E27FC236}">
              <a16:creationId xmlns:a16="http://schemas.microsoft.com/office/drawing/2014/main" id="{8FAB4913-1CEC-49A1-BFBD-8FD14F9F65E5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39" name="Text Box 453">
          <a:extLst>
            <a:ext uri="{FF2B5EF4-FFF2-40B4-BE49-F238E27FC236}">
              <a16:creationId xmlns:a16="http://schemas.microsoft.com/office/drawing/2014/main" id="{2FA09A79-1A71-4736-B459-2C19799F76A7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40" name="Text Box 453">
          <a:extLst>
            <a:ext uri="{FF2B5EF4-FFF2-40B4-BE49-F238E27FC236}">
              <a16:creationId xmlns:a16="http://schemas.microsoft.com/office/drawing/2014/main" id="{4AD73807-ED4B-491D-8C5C-F0459ADF893C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41" name="Text Box 453">
          <a:extLst>
            <a:ext uri="{FF2B5EF4-FFF2-40B4-BE49-F238E27FC236}">
              <a16:creationId xmlns:a16="http://schemas.microsoft.com/office/drawing/2014/main" id="{C1C2B66D-08DF-470F-9D10-C84E288BAD22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42" name="Text Box 453">
          <a:extLst>
            <a:ext uri="{FF2B5EF4-FFF2-40B4-BE49-F238E27FC236}">
              <a16:creationId xmlns:a16="http://schemas.microsoft.com/office/drawing/2014/main" id="{E2A51005-D4C8-422D-98DB-CF1C0FB7FBD0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43" name="Text Box 453">
          <a:extLst>
            <a:ext uri="{FF2B5EF4-FFF2-40B4-BE49-F238E27FC236}">
              <a16:creationId xmlns:a16="http://schemas.microsoft.com/office/drawing/2014/main" id="{D849C13F-273B-4498-A9BC-FC32C1675F8C}"/>
            </a:ext>
          </a:extLst>
        </xdr:cNvPr>
        <xdr:cNvSpPr/>
      </xdr:nvSpPr>
      <xdr:spPr>
        <a:xfrm>
          <a:off x="756918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44" name="Text Box 453">
          <a:extLst>
            <a:ext uri="{FF2B5EF4-FFF2-40B4-BE49-F238E27FC236}">
              <a16:creationId xmlns:a16="http://schemas.microsoft.com/office/drawing/2014/main" id="{33A68AFE-C989-40C6-819C-702DC8D48335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45" name="Text Box 453">
          <a:extLst>
            <a:ext uri="{FF2B5EF4-FFF2-40B4-BE49-F238E27FC236}">
              <a16:creationId xmlns:a16="http://schemas.microsoft.com/office/drawing/2014/main" id="{52158437-F302-4933-9C92-042059ECA554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46" name="Text Box 453">
          <a:extLst>
            <a:ext uri="{FF2B5EF4-FFF2-40B4-BE49-F238E27FC236}">
              <a16:creationId xmlns:a16="http://schemas.microsoft.com/office/drawing/2014/main" id="{AED799FD-6392-4F87-BDBA-5285D4AE909A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47" name="Text Box 453">
          <a:extLst>
            <a:ext uri="{FF2B5EF4-FFF2-40B4-BE49-F238E27FC236}">
              <a16:creationId xmlns:a16="http://schemas.microsoft.com/office/drawing/2014/main" id="{7BB979A5-9E21-4D80-8D6C-3A2EF90DB990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48" name="Text Box 453">
          <a:extLst>
            <a:ext uri="{FF2B5EF4-FFF2-40B4-BE49-F238E27FC236}">
              <a16:creationId xmlns:a16="http://schemas.microsoft.com/office/drawing/2014/main" id="{9D116133-E546-4DE9-8132-36053EEE9AC5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49" name="Text Box 453">
          <a:extLst>
            <a:ext uri="{FF2B5EF4-FFF2-40B4-BE49-F238E27FC236}">
              <a16:creationId xmlns:a16="http://schemas.microsoft.com/office/drawing/2014/main" id="{70B2876B-7C16-4306-B1D6-9EF8E29DBF64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50" name="Text Box 453">
          <a:extLst>
            <a:ext uri="{FF2B5EF4-FFF2-40B4-BE49-F238E27FC236}">
              <a16:creationId xmlns:a16="http://schemas.microsoft.com/office/drawing/2014/main" id="{1C13987B-0297-4591-8732-43178F3BAD24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51" name="Text Box 453">
          <a:extLst>
            <a:ext uri="{FF2B5EF4-FFF2-40B4-BE49-F238E27FC236}">
              <a16:creationId xmlns:a16="http://schemas.microsoft.com/office/drawing/2014/main" id="{1F58C210-E294-433D-A99F-399EDAE5D50F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52" name="Text Box 453">
          <a:extLst>
            <a:ext uri="{FF2B5EF4-FFF2-40B4-BE49-F238E27FC236}">
              <a16:creationId xmlns:a16="http://schemas.microsoft.com/office/drawing/2014/main" id="{15EA87C4-FBA7-4B9F-B34A-2C9AB3509CE6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53" name="Text Box 453">
          <a:extLst>
            <a:ext uri="{FF2B5EF4-FFF2-40B4-BE49-F238E27FC236}">
              <a16:creationId xmlns:a16="http://schemas.microsoft.com/office/drawing/2014/main" id="{590E7DD7-71EB-4E3E-A829-20AE212B7346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54" name="Text Box 453">
          <a:extLst>
            <a:ext uri="{FF2B5EF4-FFF2-40B4-BE49-F238E27FC236}">
              <a16:creationId xmlns:a16="http://schemas.microsoft.com/office/drawing/2014/main" id="{36895C17-B824-405D-A483-481B70F2935A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55" name="Text Box 453">
          <a:extLst>
            <a:ext uri="{FF2B5EF4-FFF2-40B4-BE49-F238E27FC236}">
              <a16:creationId xmlns:a16="http://schemas.microsoft.com/office/drawing/2014/main" id="{3B4D6684-1B5E-44BD-8183-F71E2506F13B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56" name="Text Box 453">
          <a:extLst>
            <a:ext uri="{FF2B5EF4-FFF2-40B4-BE49-F238E27FC236}">
              <a16:creationId xmlns:a16="http://schemas.microsoft.com/office/drawing/2014/main" id="{CA29922D-FE3D-4133-AF3D-234EBA79EB5F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57" name="Text Box 453">
          <a:extLst>
            <a:ext uri="{FF2B5EF4-FFF2-40B4-BE49-F238E27FC236}">
              <a16:creationId xmlns:a16="http://schemas.microsoft.com/office/drawing/2014/main" id="{6658E93F-0457-4798-860A-D0B9065F9BBC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58" name="Text Box 453">
          <a:extLst>
            <a:ext uri="{FF2B5EF4-FFF2-40B4-BE49-F238E27FC236}">
              <a16:creationId xmlns:a16="http://schemas.microsoft.com/office/drawing/2014/main" id="{763A84EB-5006-4C0B-94EB-A957B42B23F4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59" name="Text Box 453">
          <a:extLst>
            <a:ext uri="{FF2B5EF4-FFF2-40B4-BE49-F238E27FC236}">
              <a16:creationId xmlns:a16="http://schemas.microsoft.com/office/drawing/2014/main" id="{E953D40F-BADB-4A6E-ACCB-CC3F94784B75}"/>
            </a:ext>
          </a:extLst>
        </xdr:cNvPr>
        <xdr:cNvSpPr/>
      </xdr:nvSpPr>
      <xdr:spPr>
        <a:xfrm>
          <a:off x="744851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60" name="Text Box 453">
          <a:extLst>
            <a:ext uri="{FF2B5EF4-FFF2-40B4-BE49-F238E27FC236}">
              <a16:creationId xmlns:a16="http://schemas.microsoft.com/office/drawing/2014/main" id="{00E09FE6-1738-4E49-B8B6-35F0049C0870}"/>
            </a:ext>
          </a:extLst>
        </xdr:cNvPr>
        <xdr:cNvSpPr/>
      </xdr:nvSpPr>
      <xdr:spPr>
        <a:xfrm>
          <a:off x="744851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61" name="Text Box 453">
          <a:extLst>
            <a:ext uri="{FF2B5EF4-FFF2-40B4-BE49-F238E27FC236}">
              <a16:creationId xmlns:a16="http://schemas.microsoft.com/office/drawing/2014/main" id="{F8859AC8-9C6A-4FB1-894B-CCB1040AD4EC}"/>
            </a:ext>
          </a:extLst>
        </xdr:cNvPr>
        <xdr:cNvSpPr/>
      </xdr:nvSpPr>
      <xdr:spPr>
        <a:xfrm>
          <a:off x="744851" y="6154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62" name="Text Box 453">
          <a:extLst>
            <a:ext uri="{FF2B5EF4-FFF2-40B4-BE49-F238E27FC236}">
              <a16:creationId xmlns:a16="http://schemas.microsoft.com/office/drawing/2014/main" id="{930123FB-2C93-4D41-A16B-12D16174FB65}"/>
            </a:ext>
          </a:extLst>
        </xdr:cNvPr>
        <xdr:cNvSpPr/>
      </xdr:nvSpPr>
      <xdr:spPr>
        <a:xfrm>
          <a:off x="744851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63" name="Text Box 453">
          <a:extLst>
            <a:ext uri="{FF2B5EF4-FFF2-40B4-BE49-F238E27FC236}">
              <a16:creationId xmlns:a16="http://schemas.microsoft.com/office/drawing/2014/main" id="{E2FE712C-94A9-45B3-8163-11F61D217479}"/>
            </a:ext>
          </a:extLst>
        </xdr:cNvPr>
        <xdr:cNvSpPr/>
      </xdr:nvSpPr>
      <xdr:spPr>
        <a:xfrm>
          <a:off x="744851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64" name="Text Box 453">
          <a:extLst>
            <a:ext uri="{FF2B5EF4-FFF2-40B4-BE49-F238E27FC236}">
              <a16:creationId xmlns:a16="http://schemas.microsoft.com/office/drawing/2014/main" id="{73E6C1BF-AD9A-4D53-B0DB-039C4DE19950}"/>
            </a:ext>
          </a:extLst>
        </xdr:cNvPr>
        <xdr:cNvSpPr/>
      </xdr:nvSpPr>
      <xdr:spPr>
        <a:xfrm>
          <a:off x="744851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65" name="Text Box 453">
          <a:extLst>
            <a:ext uri="{FF2B5EF4-FFF2-40B4-BE49-F238E27FC236}">
              <a16:creationId xmlns:a16="http://schemas.microsoft.com/office/drawing/2014/main" id="{3FD73926-2ECF-4F82-8348-EB17A8B47024}"/>
            </a:ext>
          </a:extLst>
        </xdr:cNvPr>
        <xdr:cNvSpPr/>
      </xdr:nvSpPr>
      <xdr:spPr>
        <a:xfrm>
          <a:off x="744851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66" name="Text Box 453">
          <a:extLst>
            <a:ext uri="{FF2B5EF4-FFF2-40B4-BE49-F238E27FC236}">
              <a16:creationId xmlns:a16="http://schemas.microsoft.com/office/drawing/2014/main" id="{49A78B32-8F29-416D-BDD4-64959D6917EF}"/>
            </a:ext>
          </a:extLst>
        </xdr:cNvPr>
        <xdr:cNvSpPr/>
      </xdr:nvSpPr>
      <xdr:spPr>
        <a:xfrm>
          <a:off x="744851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67" name="Text Box 453">
          <a:extLst>
            <a:ext uri="{FF2B5EF4-FFF2-40B4-BE49-F238E27FC236}">
              <a16:creationId xmlns:a16="http://schemas.microsoft.com/office/drawing/2014/main" id="{8CFB7305-3EA9-45E1-9E25-0557F5548E84}"/>
            </a:ext>
          </a:extLst>
        </xdr:cNvPr>
        <xdr:cNvSpPr/>
      </xdr:nvSpPr>
      <xdr:spPr>
        <a:xfrm>
          <a:off x="744851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68" name="Text Box 453">
          <a:extLst>
            <a:ext uri="{FF2B5EF4-FFF2-40B4-BE49-F238E27FC236}">
              <a16:creationId xmlns:a16="http://schemas.microsoft.com/office/drawing/2014/main" id="{964C2F9C-0B12-4F72-94DE-A45388E96170}"/>
            </a:ext>
          </a:extLst>
        </xdr:cNvPr>
        <xdr:cNvSpPr/>
      </xdr:nvSpPr>
      <xdr:spPr>
        <a:xfrm>
          <a:off x="744851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69" name="Text Box 453">
          <a:extLst>
            <a:ext uri="{FF2B5EF4-FFF2-40B4-BE49-F238E27FC236}">
              <a16:creationId xmlns:a16="http://schemas.microsoft.com/office/drawing/2014/main" id="{4415AF3C-115B-47F7-92A3-17B20FC0D57F}"/>
            </a:ext>
          </a:extLst>
        </xdr:cNvPr>
        <xdr:cNvSpPr/>
      </xdr:nvSpPr>
      <xdr:spPr>
        <a:xfrm>
          <a:off x="744851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70" name="Text Box 453">
          <a:extLst>
            <a:ext uri="{FF2B5EF4-FFF2-40B4-BE49-F238E27FC236}">
              <a16:creationId xmlns:a16="http://schemas.microsoft.com/office/drawing/2014/main" id="{CB312136-EE3C-4D9F-89CE-D9643C428E04}"/>
            </a:ext>
          </a:extLst>
        </xdr:cNvPr>
        <xdr:cNvSpPr/>
      </xdr:nvSpPr>
      <xdr:spPr>
        <a:xfrm>
          <a:off x="744851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71" name="Text Box 453">
          <a:extLst>
            <a:ext uri="{FF2B5EF4-FFF2-40B4-BE49-F238E27FC236}">
              <a16:creationId xmlns:a16="http://schemas.microsoft.com/office/drawing/2014/main" id="{A0AB606F-1E2E-4332-BAFA-53E9934C9277}"/>
            </a:ext>
          </a:extLst>
        </xdr:cNvPr>
        <xdr:cNvSpPr/>
      </xdr:nvSpPr>
      <xdr:spPr>
        <a:xfrm>
          <a:off x="744851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72" name="Text Box 453">
          <a:extLst>
            <a:ext uri="{FF2B5EF4-FFF2-40B4-BE49-F238E27FC236}">
              <a16:creationId xmlns:a16="http://schemas.microsoft.com/office/drawing/2014/main" id="{6A951843-D2DA-4AB9-9EEE-141E37D042AD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73" name="Text Box 453">
          <a:extLst>
            <a:ext uri="{FF2B5EF4-FFF2-40B4-BE49-F238E27FC236}">
              <a16:creationId xmlns:a16="http://schemas.microsoft.com/office/drawing/2014/main" id="{2E78041C-5EEC-475F-A1E0-AD4ADCA2E5DF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74" name="Text Box 453">
          <a:extLst>
            <a:ext uri="{FF2B5EF4-FFF2-40B4-BE49-F238E27FC236}">
              <a16:creationId xmlns:a16="http://schemas.microsoft.com/office/drawing/2014/main" id="{3EC6DFD5-9E39-4C65-878F-918D2062A929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75" name="Text Box 453">
          <a:extLst>
            <a:ext uri="{FF2B5EF4-FFF2-40B4-BE49-F238E27FC236}">
              <a16:creationId xmlns:a16="http://schemas.microsoft.com/office/drawing/2014/main" id="{0FDACAA2-885A-4D0E-B298-7BC2223AB006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76" name="Text Box 453">
          <a:extLst>
            <a:ext uri="{FF2B5EF4-FFF2-40B4-BE49-F238E27FC236}">
              <a16:creationId xmlns:a16="http://schemas.microsoft.com/office/drawing/2014/main" id="{0333A69F-2BA1-476F-89C0-F595511764B4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77" name="Text Box 453">
          <a:extLst>
            <a:ext uri="{FF2B5EF4-FFF2-40B4-BE49-F238E27FC236}">
              <a16:creationId xmlns:a16="http://schemas.microsoft.com/office/drawing/2014/main" id="{C235FB74-2A4C-47E8-BE53-1F666658F687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78" name="Text Box 453">
          <a:extLst>
            <a:ext uri="{FF2B5EF4-FFF2-40B4-BE49-F238E27FC236}">
              <a16:creationId xmlns:a16="http://schemas.microsoft.com/office/drawing/2014/main" id="{E9F30260-A46E-4727-B74E-207830F1FB9F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79" name="Text Box 453">
          <a:extLst>
            <a:ext uri="{FF2B5EF4-FFF2-40B4-BE49-F238E27FC236}">
              <a16:creationId xmlns:a16="http://schemas.microsoft.com/office/drawing/2014/main" id="{151A5AC7-59B3-45BC-BDF3-FF621CEC5736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80" name="Text Box 453">
          <a:extLst>
            <a:ext uri="{FF2B5EF4-FFF2-40B4-BE49-F238E27FC236}">
              <a16:creationId xmlns:a16="http://schemas.microsoft.com/office/drawing/2014/main" id="{833DC2C8-3851-4466-AA8D-963A653F9DD1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81" name="Text Box 453">
          <a:extLst>
            <a:ext uri="{FF2B5EF4-FFF2-40B4-BE49-F238E27FC236}">
              <a16:creationId xmlns:a16="http://schemas.microsoft.com/office/drawing/2014/main" id="{CC9F94B9-1C75-450A-A38C-67A8DB932977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82" name="Text Box 453">
          <a:extLst>
            <a:ext uri="{FF2B5EF4-FFF2-40B4-BE49-F238E27FC236}">
              <a16:creationId xmlns:a16="http://schemas.microsoft.com/office/drawing/2014/main" id="{D4B7A67C-C7EC-4CD2-B4F1-E38A4AE62EFA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83" name="Text Box 453">
          <a:extLst>
            <a:ext uri="{FF2B5EF4-FFF2-40B4-BE49-F238E27FC236}">
              <a16:creationId xmlns:a16="http://schemas.microsoft.com/office/drawing/2014/main" id="{40322DD5-6B93-4C0C-BF1D-850BA940D5E8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84" name="Text Box 453">
          <a:extLst>
            <a:ext uri="{FF2B5EF4-FFF2-40B4-BE49-F238E27FC236}">
              <a16:creationId xmlns:a16="http://schemas.microsoft.com/office/drawing/2014/main" id="{2B417FD7-7CCF-420C-A43C-68886AF162FC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85" name="Text Box 453">
          <a:extLst>
            <a:ext uri="{FF2B5EF4-FFF2-40B4-BE49-F238E27FC236}">
              <a16:creationId xmlns:a16="http://schemas.microsoft.com/office/drawing/2014/main" id="{498F31E2-C384-49EE-BA9C-16B9F800C4D8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286" name="Text Box 453">
          <a:extLst>
            <a:ext uri="{FF2B5EF4-FFF2-40B4-BE49-F238E27FC236}">
              <a16:creationId xmlns:a16="http://schemas.microsoft.com/office/drawing/2014/main" id="{F10553C6-322A-4903-8D69-46E4FE7FF050}"/>
            </a:ext>
          </a:extLst>
        </xdr:cNvPr>
        <xdr:cNvSpPr/>
      </xdr:nvSpPr>
      <xdr:spPr>
        <a:xfrm>
          <a:off x="744851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87" name="Text Box 453">
          <a:extLst>
            <a:ext uri="{FF2B5EF4-FFF2-40B4-BE49-F238E27FC236}">
              <a16:creationId xmlns:a16="http://schemas.microsoft.com/office/drawing/2014/main" id="{5D726527-456E-452B-9A2C-217EC310E9C9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88" name="Text Box 453">
          <a:extLst>
            <a:ext uri="{FF2B5EF4-FFF2-40B4-BE49-F238E27FC236}">
              <a16:creationId xmlns:a16="http://schemas.microsoft.com/office/drawing/2014/main" id="{A87ABD3E-CEE2-48E4-A8D3-667EF11B15D6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89" name="Text Box 453">
          <a:extLst>
            <a:ext uri="{FF2B5EF4-FFF2-40B4-BE49-F238E27FC236}">
              <a16:creationId xmlns:a16="http://schemas.microsoft.com/office/drawing/2014/main" id="{C7EF213C-0790-4225-8F61-276CEE135608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90" name="Text Box 453">
          <a:extLst>
            <a:ext uri="{FF2B5EF4-FFF2-40B4-BE49-F238E27FC236}">
              <a16:creationId xmlns:a16="http://schemas.microsoft.com/office/drawing/2014/main" id="{E1D94E68-24CC-4C39-9329-5A692B6F03F0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91" name="Text Box 453">
          <a:extLst>
            <a:ext uri="{FF2B5EF4-FFF2-40B4-BE49-F238E27FC236}">
              <a16:creationId xmlns:a16="http://schemas.microsoft.com/office/drawing/2014/main" id="{6184E51F-F593-4410-BFE2-53765222D42A}"/>
            </a:ext>
          </a:extLst>
        </xdr:cNvPr>
        <xdr:cNvSpPr/>
      </xdr:nvSpPr>
      <xdr:spPr>
        <a:xfrm>
          <a:off x="756918" y="6154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92" name="Text Box 453">
          <a:extLst>
            <a:ext uri="{FF2B5EF4-FFF2-40B4-BE49-F238E27FC236}">
              <a16:creationId xmlns:a16="http://schemas.microsoft.com/office/drawing/2014/main" id="{7BAAD8A2-0C41-4D6C-A31C-C71F17837F3C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93" name="Text Box 453">
          <a:extLst>
            <a:ext uri="{FF2B5EF4-FFF2-40B4-BE49-F238E27FC236}">
              <a16:creationId xmlns:a16="http://schemas.microsoft.com/office/drawing/2014/main" id="{278AE24D-FD24-4D92-AD78-D075B9EDBAAE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94" name="Text Box 453">
          <a:extLst>
            <a:ext uri="{FF2B5EF4-FFF2-40B4-BE49-F238E27FC236}">
              <a16:creationId xmlns:a16="http://schemas.microsoft.com/office/drawing/2014/main" id="{3E8AFD3A-B71E-431C-B916-32B1CA005FEB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95" name="Text Box 453">
          <a:extLst>
            <a:ext uri="{FF2B5EF4-FFF2-40B4-BE49-F238E27FC236}">
              <a16:creationId xmlns:a16="http://schemas.microsoft.com/office/drawing/2014/main" id="{CC8A331D-2D03-4B57-8E05-64C23E8DE6BE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96" name="Text Box 453">
          <a:extLst>
            <a:ext uri="{FF2B5EF4-FFF2-40B4-BE49-F238E27FC236}">
              <a16:creationId xmlns:a16="http://schemas.microsoft.com/office/drawing/2014/main" id="{A176C683-FF91-4BD4-91DC-328548C5125C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297" name="Text Box 453">
          <a:extLst>
            <a:ext uri="{FF2B5EF4-FFF2-40B4-BE49-F238E27FC236}">
              <a16:creationId xmlns:a16="http://schemas.microsoft.com/office/drawing/2014/main" id="{3FE6E6E3-390F-4F31-968D-D43730D46825}"/>
            </a:ext>
          </a:extLst>
        </xdr:cNvPr>
        <xdr:cNvSpPr/>
      </xdr:nvSpPr>
      <xdr:spPr>
        <a:xfrm>
          <a:off x="756918" y="6154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539459</xdr:colOff>
      <xdr:row>28</xdr:row>
      <xdr:rowOff>0</xdr:rowOff>
    </xdr:from>
    <xdr:ext cx="114300" cy="28575"/>
    <xdr:sp macro="" textlink="">
      <xdr:nvSpPr>
        <xdr:cNvPr id="4298" name="Text Box 453">
          <a:extLst>
            <a:ext uri="{FF2B5EF4-FFF2-40B4-BE49-F238E27FC236}">
              <a16:creationId xmlns:a16="http://schemas.microsoft.com/office/drawing/2014/main" id="{4E966AEF-8E51-4779-B380-5CE4319BCF64}"/>
            </a:ext>
          </a:extLst>
        </xdr:cNvPr>
        <xdr:cNvSpPr/>
      </xdr:nvSpPr>
      <xdr:spPr>
        <a:xfrm>
          <a:off x="1291934" y="60047904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678009</xdr:colOff>
      <xdr:row>28</xdr:row>
      <xdr:rowOff>0</xdr:rowOff>
    </xdr:from>
    <xdr:ext cx="114300" cy="28575"/>
    <xdr:sp macro="" textlink="">
      <xdr:nvSpPr>
        <xdr:cNvPr id="4299" name="Text Box 453">
          <a:extLst>
            <a:ext uri="{FF2B5EF4-FFF2-40B4-BE49-F238E27FC236}">
              <a16:creationId xmlns:a16="http://schemas.microsoft.com/office/drawing/2014/main" id="{2D46165E-A3E7-435F-9C6B-0FA6230C525D}"/>
            </a:ext>
          </a:extLst>
        </xdr:cNvPr>
        <xdr:cNvSpPr/>
      </xdr:nvSpPr>
      <xdr:spPr>
        <a:xfrm>
          <a:off x="678009" y="5941521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43004</xdr:colOff>
      <xdr:row>28</xdr:row>
      <xdr:rowOff>0</xdr:rowOff>
    </xdr:from>
    <xdr:ext cx="114300" cy="28575"/>
    <xdr:sp macro="" textlink="">
      <xdr:nvSpPr>
        <xdr:cNvPr id="4300" name="Text Box 453">
          <a:extLst>
            <a:ext uri="{FF2B5EF4-FFF2-40B4-BE49-F238E27FC236}">
              <a16:creationId xmlns:a16="http://schemas.microsoft.com/office/drawing/2014/main" id="{1E8AD87E-A236-45BC-8783-607C7D8755D2}"/>
            </a:ext>
          </a:extLst>
        </xdr:cNvPr>
        <xdr:cNvSpPr/>
      </xdr:nvSpPr>
      <xdr:spPr>
        <a:xfrm>
          <a:off x="795479" y="59311312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301" name="Text Box 453">
          <a:extLst>
            <a:ext uri="{FF2B5EF4-FFF2-40B4-BE49-F238E27FC236}">
              <a16:creationId xmlns:a16="http://schemas.microsoft.com/office/drawing/2014/main" id="{B05F8DA5-0920-4E92-A2EB-2F4BC4A0D1F9}"/>
            </a:ext>
          </a:extLst>
        </xdr:cNvPr>
        <xdr:cNvSpPr/>
      </xdr:nvSpPr>
      <xdr:spPr>
        <a:xfrm>
          <a:off x="744851" y="6154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02" name="Text Box 453">
          <a:extLst>
            <a:ext uri="{FF2B5EF4-FFF2-40B4-BE49-F238E27FC236}">
              <a16:creationId xmlns:a16="http://schemas.microsoft.com/office/drawing/2014/main" id="{D5498EC4-55A5-4F78-9D53-AF34E323F853}"/>
            </a:ext>
          </a:extLst>
        </xdr:cNvPr>
        <xdr:cNvSpPr/>
      </xdr:nvSpPr>
      <xdr:spPr>
        <a:xfrm>
          <a:off x="756918" y="6154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03" name="Text Box 453">
          <a:extLst>
            <a:ext uri="{FF2B5EF4-FFF2-40B4-BE49-F238E27FC236}">
              <a16:creationId xmlns:a16="http://schemas.microsoft.com/office/drawing/2014/main" id="{53463DC2-07A7-404A-AE56-555A28194C74}"/>
            </a:ext>
          </a:extLst>
        </xdr:cNvPr>
        <xdr:cNvSpPr/>
      </xdr:nvSpPr>
      <xdr:spPr>
        <a:xfrm>
          <a:off x="756918" y="6154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04" name="Text Box 453">
          <a:extLst>
            <a:ext uri="{FF2B5EF4-FFF2-40B4-BE49-F238E27FC236}">
              <a16:creationId xmlns:a16="http://schemas.microsoft.com/office/drawing/2014/main" id="{A631A68A-78F0-41FD-95EF-ECEF55B51347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05" name="Text Box 453">
          <a:extLst>
            <a:ext uri="{FF2B5EF4-FFF2-40B4-BE49-F238E27FC236}">
              <a16:creationId xmlns:a16="http://schemas.microsoft.com/office/drawing/2014/main" id="{DEA61B91-E0EE-468E-A315-FBF83464248F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06" name="Text Box 453">
          <a:extLst>
            <a:ext uri="{FF2B5EF4-FFF2-40B4-BE49-F238E27FC236}">
              <a16:creationId xmlns:a16="http://schemas.microsoft.com/office/drawing/2014/main" id="{EDC9A9C6-2ABA-48CC-87E4-9384FAEF4312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07" name="Text Box 453">
          <a:extLst>
            <a:ext uri="{FF2B5EF4-FFF2-40B4-BE49-F238E27FC236}">
              <a16:creationId xmlns:a16="http://schemas.microsoft.com/office/drawing/2014/main" id="{A5313811-EFAB-4BF2-A924-74AA7F7A06D5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08" name="Text Box 453">
          <a:extLst>
            <a:ext uri="{FF2B5EF4-FFF2-40B4-BE49-F238E27FC236}">
              <a16:creationId xmlns:a16="http://schemas.microsoft.com/office/drawing/2014/main" id="{793E9110-572F-4080-82D3-5CAC80371619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09" name="Text Box 453">
          <a:extLst>
            <a:ext uri="{FF2B5EF4-FFF2-40B4-BE49-F238E27FC236}">
              <a16:creationId xmlns:a16="http://schemas.microsoft.com/office/drawing/2014/main" id="{C2B1CE74-0B2C-4531-AE04-6E1BA19783AC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10" name="Text Box 453">
          <a:extLst>
            <a:ext uri="{FF2B5EF4-FFF2-40B4-BE49-F238E27FC236}">
              <a16:creationId xmlns:a16="http://schemas.microsoft.com/office/drawing/2014/main" id="{1935F796-693D-4D36-A70C-8A59D5456F11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11" name="Text Box 453">
          <a:extLst>
            <a:ext uri="{FF2B5EF4-FFF2-40B4-BE49-F238E27FC236}">
              <a16:creationId xmlns:a16="http://schemas.microsoft.com/office/drawing/2014/main" id="{C95AFAC1-176E-452B-8A8D-1EE9161F2609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12" name="Text Box 453">
          <a:extLst>
            <a:ext uri="{FF2B5EF4-FFF2-40B4-BE49-F238E27FC236}">
              <a16:creationId xmlns:a16="http://schemas.microsoft.com/office/drawing/2014/main" id="{69D7B47B-7EC2-429F-9157-E2F8E8CF4E0C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13" name="Text Box 453">
          <a:extLst>
            <a:ext uri="{FF2B5EF4-FFF2-40B4-BE49-F238E27FC236}">
              <a16:creationId xmlns:a16="http://schemas.microsoft.com/office/drawing/2014/main" id="{B1A410B1-2501-4C1E-AEA3-406F8B91F0BC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14" name="Text Box 453">
          <a:extLst>
            <a:ext uri="{FF2B5EF4-FFF2-40B4-BE49-F238E27FC236}">
              <a16:creationId xmlns:a16="http://schemas.microsoft.com/office/drawing/2014/main" id="{513B754D-92D8-4250-B9A2-703BFB8294E9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15" name="Text Box 453">
          <a:extLst>
            <a:ext uri="{FF2B5EF4-FFF2-40B4-BE49-F238E27FC236}">
              <a16:creationId xmlns:a16="http://schemas.microsoft.com/office/drawing/2014/main" id="{30C7A856-219A-4635-81DC-4A954C2579F1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316" name="Text Box 453">
          <a:extLst>
            <a:ext uri="{FF2B5EF4-FFF2-40B4-BE49-F238E27FC236}">
              <a16:creationId xmlns:a16="http://schemas.microsoft.com/office/drawing/2014/main" id="{1DB05E41-2AA8-465C-B735-D84B07833110}"/>
            </a:ext>
          </a:extLst>
        </xdr:cNvPr>
        <xdr:cNvSpPr/>
      </xdr:nvSpPr>
      <xdr:spPr>
        <a:xfrm>
          <a:off x="744851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17" name="Text Box 453">
          <a:extLst>
            <a:ext uri="{FF2B5EF4-FFF2-40B4-BE49-F238E27FC236}">
              <a16:creationId xmlns:a16="http://schemas.microsoft.com/office/drawing/2014/main" id="{99F18809-85AE-4392-9641-32743B78CD32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18" name="Text Box 453">
          <a:extLst>
            <a:ext uri="{FF2B5EF4-FFF2-40B4-BE49-F238E27FC236}">
              <a16:creationId xmlns:a16="http://schemas.microsoft.com/office/drawing/2014/main" id="{1A072933-68BB-4CC5-8BD1-F1BF762088A3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19" name="Text Box 453">
          <a:extLst>
            <a:ext uri="{FF2B5EF4-FFF2-40B4-BE49-F238E27FC236}">
              <a16:creationId xmlns:a16="http://schemas.microsoft.com/office/drawing/2014/main" id="{7B632B35-F359-4F4F-BCFA-3C7B83E94F4E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20" name="Text Box 453">
          <a:extLst>
            <a:ext uri="{FF2B5EF4-FFF2-40B4-BE49-F238E27FC236}">
              <a16:creationId xmlns:a16="http://schemas.microsoft.com/office/drawing/2014/main" id="{5DD1D57E-8733-4EA5-A7BA-AC03D74A9E36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21" name="Text Box 453">
          <a:extLst>
            <a:ext uri="{FF2B5EF4-FFF2-40B4-BE49-F238E27FC236}">
              <a16:creationId xmlns:a16="http://schemas.microsoft.com/office/drawing/2014/main" id="{4053AAFC-B2E7-47FD-B3B5-320B22748583}"/>
            </a:ext>
          </a:extLst>
        </xdr:cNvPr>
        <xdr:cNvSpPr/>
      </xdr:nvSpPr>
      <xdr:spPr>
        <a:xfrm>
          <a:off x="756918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22" name="Text Box 453">
          <a:extLst>
            <a:ext uri="{FF2B5EF4-FFF2-40B4-BE49-F238E27FC236}">
              <a16:creationId xmlns:a16="http://schemas.microsoft.com/office/drawing/2014/main" id="{085DBF54-2FAC-4DB8-AD60-64D5C1507571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23" name="Text Box 453">
          <a:extLst>
            <a:ext uri="{FF2B5EF4-FFF2-40B4-BE49-F238E27FC236}">
              <a16:creationId xmlns:a16="http://schemas.microsoft.com/office/drawing/2014/main" id="{490BD15A-6FFD-420D-A58C-2EFF31F3D413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24" name="Text Box 453">
          <a:extLst>
            <a:ext uri="{FF2B5EF4-FFF2-40B4-BE49-F238E27FC236}">
              <a16:creationId xmlns:a16="http://schemas.microsoft.com/office/drawing/2014/main" id="{E95119DB-722C-4449-8909-DFC80BC7E449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25" name="Text Box 453">
          <a:extLst>
            <a:ext uri="{FF2B5EF4-FFF2-40B4-BE49-F238E27FC236}">
              <a16:creationId xmlns:a16="http://schemas.microsoft.com/office/drawing/2014/main" id="{408D4A48-C8F7-4667-B399-BE5EDE38AA8E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26" name="Text Box 453">
          <a:extLst>
            <a:ext uri="{FF2B5EF4-FFF2-40B4-BE49-F238E27FC236}">
              <a16:creationId xmlns:a16="http://schemas.microsoft.com/office/drawing/2014/main" id="{1F08DD9E-500A-46A7-BCF9-CC87382FA6DB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27" name="Text Box 453">
          <a:extLst>
            <a:ext uri="{FF2B5EF4-FFF2-40B4-BE49-F238E27FC236}">
              <a16:creationId xmlns:a16="http://schemas.microsoft.com/office/drawing/2014/main" id="{B3D2C04B-2C22-4E00-AD57-A1DD01B35E18}"/>
            </a:ext>
          </a:extLst>
        </xdr:cNvPr>
        <xdr:cNvSpPr/>
      </xdr:nvSpPr>
      <xdr:spPr>
        <a:xfrm>
          <a:off x="756918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28" name="Text Box 453">
          <a:extLst>
            <a:ext uri="{FF2B5EF4-FFF2-40B4-BE49-F238E27FC236}">
              <a16:creationId xmlns:a16="http://schemas.microsoft.com/office/drawing/2014/main" id="{429C525B-E85B-4AE4-9BBC-76C9D57B6342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29" name="Text Box 453">
          <a:extLst>
            <a:ext uri="{FF2B5EF4-FFF2-40B4-BE49-F238E27FC236}">
              <a16:creationId xmlns:a16="http://schemas.microsoft.com/office/drawing/2014/main" id="{BE55B469-E662-427B-892E-02BE87DDCB28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30" name="Text Box 453">
          <a:extLst>
            <a:ext uri="{FF2B5EF4-FFF2-40B4-BE49-F238E27FC236}">
              <a16:creationId xmlns:a16="http://schemas.microsoft.com/office/drawing/2014/main" id="{4AA1B759-410E-45DD-BFEA-A6A3EA735B9C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331" name="Text Box 453">
          <a:extLst>
            <a:ext uri="{FF2B5EF4-FFF2-40B4-BE49-F238E27FC236}">
              <a16:creationId xmlns:a16="http://schemas.microsoft.com/office/drawing/2014/main" id="{D840D63B-14FD-43C9-AA46-A39FE122F468}"/>
            </a:ext>
          </a:extLst>
        </xdr:cNvPr>
        <xdr:cNvSpPr/>
      </xdr:nvSpPr>
      <xdr:spPr>
        <a:xfrm>
          <a:off x="744851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32" name="Text Box 453">
          <a:extLst>
            <a:ext uri="{FF2B5EF4-FFF2-40B4-BE49-F238E27FC236}">
              <a16:creationId xmlns:a16="http://schemas.microsoft.com/office/drawing/2014/main" id="{70A4A5E5-47C1-4526-8B28-F56CD189A7F4}"/>
            </a:ext>
          </a:extLst>
        </xdr:cNvPr>
        <xdr:cNvSpPr/>
      </xdr:nvSpPr>
      <xdr:spPr>
        <a:xfrm>
          <a:off x="756918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33" name="Text Box 453">
          <a:extLst>
            <a:ext uri="{FF2B5EF4-FFF2-40B4-BE49-F238E27FC236}">
              <a16:creationId xmlns:a16="http://schemas.microsoft.com/office/drawing/2014/main" id="{2F89A915-3326-4667-A61D-199BA531E962}"/>
            </a:ext>
          </a:extLst>
        </xdr:cNvPr>
        <xdr:cNvSpPr/>
      </xdr:nvSpPr>
      <xdr:spPr>
        <a:xfrm>
          <a:off x="756918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34" name="Text Box 453">
          <a:extLst>
            <a:ext uri="{FF2B5EF4-FFF2-40B4-BE49-F238E27FC236}">
              <a16:creationId xmlns:a16="http://schemas.microsoft.com/office/drawing/2014/main" id="{D94282FF-92B1-436A-B905-421E44173F49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35" name="Text Box 453">
          <a:extLst>
            <a:ext uri="{FF2B5EF4-FFF2-40B4-BE49-F238E27FC236}">
              <a16:creationId xmlns:a16="http://schemas.microsoft.com/office/drawing/2014/main" id="{1470FCDE-339A-4080-B749-B55D49767DDC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36" name="Text Box 453">
          <a:extLst>
            <a:ext uri="{FF2B5EF4-FFF2-40B4-BE49-F238E27FC236}">
              <a16:creationId xmlns:a16="http://schemas.microsoft.com/office/drawing/2014/main" id="{27A25E0C-E666-45DC-98D1-2961925CBD72}"/>
            </a:ext>
          </a:extLst>
        </xdr:cNvPr>
        <xdr:cNvSpPr/>
      </xdr:nvSpPr>
      <xdr:spPr>
        <a:xfrm>
          <a:off x="756918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37" name="Text Box 453">
          <a:extLst>
            <a:ext uri="{FF2B5EF4-FFF2-40B4-BE49-F238E27FC236}">
              <a16:creationId xmlns:a16="http://schemas.microsoft.com/office/drawing/2014/main" id="{7959F429-77CF-4446-B77B-F4FC335678D2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38" name="Text Box 453">
          <a:extLst>
            <a:ext uri="{FF2B5EF4-FFF2-40B4-BE49-F238E27FC236}">
              <a16:creationId xmlns:a16="http://schemas.microsoft.com/office/drawing/2014/main" id="{B1967A5D-7BE5-4C0A-99D8-CB4CE4982466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39" name="Text Box 453">
          <a:extLst>
            <a:ext uri="{FF2B5EF4-FFF2-40B4-BE49-F238E27FC236}">
              <a16:creationId xmlns:a16="http://schemas.microsoft.com/office/drawing/2014/main" id="{FCD31F42-2F5F-4379-82C2-C07B1B33C4D5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40" name="Text Box 453">
          <a:extLst>
            <a:ext uri="{FF2B5EF4-FFF2-40B4-BE49-F238E27FC236}">
              <a16:creationId xmlns:a16="http://schemas.microsoft.com/office/drawing/2014/main" id="{30FE5F2C-6D6A-41F4-ACA2-AE77B3696B55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41" name="Text Box 453">
          <a:extLst>
            <a:ext uri="{FF2B5EF4-FFF2-40B4-BE49-F238E27FC236}">
              <a16:creationId xmlns:a16="http://schemas.microsoft.com/office/drawing/2014/main" id="{4C07B2C0-2D1C-4CC6-AFF0-4770B4891647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42" name="Text Box 453">
          <a:extLst>
            <a:ext uri="{FF2B5EF4-FFF2-40B4-BE49-F238E27FC236}">
              <a16:creationId xmlns:a16="http://schemas.microsoft.com/office/drawing/2014/main" id="{048E55AA-6321-4615-96C9-315306E6DA07}"/>
            </a:ext>
          </a:extLst>
        </xdr:cNvPr>
        <xdr:cNvSpPr/>
      </xdr:nvSpPr>
      <xdr:spPr>
        <a:xfrm>
          <a:off x="756918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43" name="Text Box 453">
          <a:extLst>
            <a:ext uri="{FF2B5EF4-FFF2-40B4-BE49-F238E27FC236}">
              <a16:creationId xmlns:a16="http://schemas.microsoft.com/office/drawing/2014/main" id="{2C90428D-DF85-4D1D-BCD4-68AF91C3CB8D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44" name="Text Box 453">
          <a:extLst>
            <a:ext uri="{FF2B5EF4-FFF2-40B4-BE49-F238E27FC236}">
              <a16:creationId xmlns:a16="http://schemas.microsoft.com/office/drawing/2014/main" id="{6FC772E8-4C79-4738-A028-6F64084EEA95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345" name="Text Box 453">
          <a:extLst>
            <a:ext uri="{FF2B5EF4-FFF2-40B4-BE49-F238E27FC236}">
              <a16:creationId xmlns:a16="http://schemas.microsoft.com/office/drawing/2014/main" id="{34CB7274-F2EE-4189-BFC2-12931A8E4A21}"/>
            </a:ext>
          </a:extLst>
        </xdr:cNvPr>
        <xdr:cNvSpPr/>
      </xdr:nvSpPr>
      <xdr:spPr>
        <a:xfrm>
          <a:off x="744851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346" name="Text Box 453">
          <a:extLst>
            <a:ext uri="{FF2B5EF4-FFF2-40B4-BE49-F238E27FC236}">
              <a16:creationId xmlns:a16="http://schemas.microsoft.com/office/drawing/2014/main" id="{79C1143F-1016-4B92-A97A-CE6E17D5037A}"/>
            </a:ext>
          </a:extLst>
        </xdr:cNvPr>
        <xdr:cNvSpPr/>
      </xdr:nvSpPr>
      <xdr:spPr>
        <a:xfrm>
          <a:off x="744851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47" name="Text Box 453">
          <a:extLst>
            <a:ext uri="{FF2B5EF4-FFF2-40B4-BE49-F238E27FC236}">
              <a16:creationId xmlns:a16="http://schemas.microsoft.com/office/drawing/2014/main" id="{168D21D9-125C-4D25-9F9B-E0B49510258B}"/>
            </a:ext>
          </a:extLst>
        </xdr:cNvPr>
        <xdr:cNvSpPr/>
      </xdr:nvSpPr>
      <xdr:spPr>
        <a:xfrm>
          <a:off x="756918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48" name="Text Box 453">
          <a:extLst>
            <a:ext uri="{FF2B5EF4-FFF2-40B4-BE49-F238E27FC236}">
              <a16:creationId xmlns:a16="http://schemas.microsoft.com/office/drawing/2014/main" id="{A95F9F06-B7FA-4F19-8724-16964B9D8CEE}"/>
            </a:ext>
          </a:extLst>
        </xdr:cNvPr>
        <xdr:cNvSpPr/>
      </xdr:nvSpPr>
      <xdr:spPr>
        <a:xfrm>
          <a:off x="756918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49" name="Text Box 453">
          <a:extLst>
            <a:ext uri="{FF2B5EF4-FFF2-40B4-BE49-F238E27FC236}">
              <a16:creationId xmlns:a16="http://schemas.microsoft.com/office/drawing/2014/main" id="{D60303EB-858D-42CB-A31E-DB5EE0452CFA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50" name="Text Box 453">
          <a:extLst>
            <a:ext uri="{FF2B5EF4-FFF2-40B4-BE49-F238E27FC236}">
              <a16:creationId xmlns:a16="http://schemas.microsoft.com/office/drawing/2014/main" id="{B988F551-0C7C-42FB-AAAD-EAD82DD274B8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51" name="Text Box 453">
          <a:extLst>
            <a:ext uri="{FF2B5EF4-FFF2-40B4-BE49-F238E27FC236}">
              <a16:creationId xmlns:a16="http://schemas.microsoft.com/office/drawing/2014/main" id="{02F12512-5ECB-49FA-86C9-22F90810D03E}"/>
            </a:ext>
          </a:extLst>
        </xdr:cNvPr>
        <xdr:cNvSpPr/>
      </xdr:nvSpPr>
      <xdr:spPr>
        <a:xfrm>
          <a:off x="756918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52" name="Text Box 453">
          <a:extLst>
            <a:ext uri="{FF2B5EF4-FFF2-40B4-BE49-F238E27FC236}">
              <a16:creationId xmlns:a16="http://schemas.microsoft.com/office/drawing/2014/main" id="{F3EE1408-53BE-4311-8678-9E5F93E59EA1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53" name="Text Box 453">
          <a:extLst>
            <a:ext uri="{FF2B5EF4-FFF2-40B4-BE49-F238E27FC236}">
              <a16:creationId xmlns:a16="http://schemas.microsoft.com/office/drawing/2014/main" id="{53452089-3409-4454-ACFB-AFAE35275EB3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54" name="Text Box 453">
          <a:extLst>
            <a:ext uri="{FF2B5EF4-FFF2-40B4-BE49-F238E27FC236}">
              <a16:creationId xmlns:a16="http://schemas.microsoft.com/office/drawing/2014/main" id="{8137F362-96F6-43A5-9389-67DFE95B134D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55" name="Text Box 453">
          <a:extLst>
            <a:ext uri="{FF2B5EF4-FFF2-40B4-BE49-F238E27FC236}">
              <a16:creationId xmlns:a16="http://schemas.microsoft.com/office/drawing/2014/main" id="{A6CD6B78-09CB-41AA-872C-962C9E6C14A0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56" name="Text Box 453">
          <a:extLst>
            <a:ext uri="{FF2B5EF4-FFF2-40B4-BE49-F238E27FC236}">
              <a16:creationId xmlns:a16="http://schemas.microsoft.com/office/drawing/2014/main" id="{D1FC7225-ED69-47DD-805C-57F7F90D1F61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57" name="Text Box 453">
          <a:extLst>
            <a:ext uri="{FF2B5EF4-FFF2-40B4-BE49-F238E27FC236}">
              <a16:creationId xmlns:a16="http://schemas.microsoft.com/office/drawing/2014/main" id="{D51F28A0-FDE2-4696-BD59-05BB97807985}"/>
            </a:ext>
          </a:extLst>
        </xdr:cNvPr>
        <xdr:cNvSpPr/>
      </xdr:nvSpPr>
      <xdr:spPr>
        <a:xfrm>
          <a:off x="756918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58" name="Text Box 453">
          <a:extLst>
            <a:ext uri="{FF2B5EF4-FFF2-40B4-BE49-F238E27FC236}">
              <a16:creationId xmlns:a16="http://schemas.microsoft.com/office/drawing/2014/main" id="{7BBDD6D9-B7BB-4F73-AED1-222C0B2C9717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59" name="Text Box 453">
          <a:extLst>
            <a:ext uri="{FF2B5EF4-FFF2-40B4-BE49-F238E27FC236}">
              <a16:creationId xmlns:a16="http://schemas.microsoft.com/office/drawing/2014/main" id="{E52A054A-2217-4AB7-8DFA-3B94CD8B83B9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60" name="Text Box 453">
          <a:extLst>
            <a:ext uri="{FF2B5EF4-FFF2-40B4-BE49-F238E27FC236}">
              <a16:creationId xmlns:a16="http://schemas.microsoft.com/office/drawing/2014/main" id="{209A9C5D-16B6-464F-906B-02D445D7922B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361" name="Text Box 453">
          <a:extLst>
            <a:ext uri="{FF2B5EF4-FFF2-40B4-BE49-F238E27FC236}">
              <a16:creationId xmlns:a16="http://schemas.microsoft.com/office/drawing/2014/main" id="{80A53AE1-97AB-4042-9614-E339417A3EF4}"/>
            </a:ext>
          </a:extLst>
        </xdr:cNvPr>
        <xdr:cNvSpPr/>
      </xdr:nvSpPr>
      <xdr:spPr>
        <a:xfrm>
          <a:off x="744851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62" name="Text Box 453">
          <a:extLst>
            <a:ext uri="{FF2B5EF4-FFF2-40B4-BE49-F238E27FC236}">
              <a16:creationId xmlns:a16="http://schemas.microsoft.com/office/drawing/2014/main" id="{481D3AEE-BA78-4D3F-83EC-28A456654768}"/>
            </a:ext>
          </a:extLst>
        </xdr:cNvPr>
        <xdr:cNvSpPr/>
      </xdr:nvSpPr>
      <xdr:spPr>
        <a:xfrm>
          <a:off x="756918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63" name="Text Box 453">
          <a:extLst>
            <a:ext uri="{FF2B5EF4-FFF2-40B4-BE49-F238E27FC236}">
              <a16:creationId xmlns:a16="http://schemas.microsoft.com/office/drawing/2014/main" id="{0366855B-CB66-43FA-8AAA-98AC7B0541AF}"/>
            </a:ext>
          </a:extLst>
        </xdr:cNvPr>
        <xdr:cNvSpPr/>
      </xdr:nvSpPr>
      <xdr:spPr>
        <a:xfrm>
          <a:off x="756918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64" name="Text Box 453">
          <a:extLst>
            <a:ext uri="{FF2B5EF4-FFF2-40B4-BE49-F238E27FC236}">
              <a16:creationId xmlns:a16="http://schemas.microsoft.com/office/drawing/2014/main" id="{E0DC1ECC-49F0-448D-AC36-D8E4BCDA5355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65" name="Text Box 453">
          <a:extLst>
            <a:ext uri="{FF2B5EF4-FFF2-40B4-BE49-F238E27FC236}">
              <a16:creationId xmlns:a16="http://schemas.microsoft.com/office/drawing/2014/main" id="{E26EF0A2-A48A-482C-8084-8C947BCBEA3A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66" name="Text Box 453">
          <a:extLst>
            <a:ext uri="{FF2B5EF4-FFF2-40B4-BE49-F238E27FC236}">
              <a16:creationId xmlns:a16="http://schemas.microsoft.com/office/drawing/2014/main" id="{90474967-A9F6-43D7-9EF3-54E6B94583CA}"/>
            </a:ext>
          </a:extLst>
        </xdr:cNvPr>
        <xdr:cNvSpPr/>
      </xdr:nvSpPr>
      <xdr:spPr>
        <a:xfrm>
          <a:off x="756918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67" name="Text Box 453">
          <a:extLst>
            <a:ext uri="{FF2B5EF4-FFF2-40B4-BE49-F238E27FC236}">
              <a16:creationId xmlns:a16="http://schemas.microsoft.com/office/drawing/2014/main" id="{6FAE166E-C37C-428A-9C3E-D8677AE4C3C6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68" name="Text Box 453">
          <a:extLst>
            <a:ext uri="{FF2B5EF4-FFF2-40B4-BE49-F238E27FC236}">
              <a16:creationId xmlns:a16="http://schemas.microsoft.com/office/drawing/2014/main" id="{38D5C3AC-3EE9-4CF9-A05F-E07BC8609B58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69" name="Text Box 453">
          <a:extLst>
            <a:ext uri="{FF2B5EF4-FFF2-40B4-BE49-F238E27FC236}">
              <a16:creationId xmlns:a16="http://schemas.microsoft.com/office/drawing/2014/main" id="{580EE584-A7A3-451F-B777-D5CD1620ED24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70" name="Text Box 453">
          <a:extLst>
            <a:ext uri="{FF2B5EF4-FFF2-40B4-BE49-F238E27FC236}">
              <a16:creationId xmlns:a16="http://schemas.microsoft.com/office/drawing/2014/main" id="{E6579968-A18E-4159-9EEF-37DD65438DA4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71" name="Text Box 453">
          <a:extLst>
            <a:ext uri="{FF2B5EF4-FFF2-40B4-BE49-F238E27FC236}">
              <a16:creationId xmlns:a16="http://schemas.microsoft.com/office/drawing/2014/main" id="{4B3BDFCB-8204-4E9C-AEB1-2A5DB1FFADD4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72" name="Text Box 453">
          <a:extLst>
            <a:ext uri="{FF2B5EF4-FFF2-40B4-BE49-F238E27FC236}">
              <a16:creationId xmlns:a16="http://schemas.microsoft.com/office/drawing/2014/main" id="{E4340A73-CB80-4C7C-AD1B-D1FE97689DAF}"/>
            </a:ext>
          </a:extLst>
        </xdr:cNvPr>
        <xdr:cNvSpPr/>
      </xdr:nvSpPr>
      <xdr:spPr>
        <a:xfrm>
          <a:off x="756918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73" name="Text Box 453">
          <a:extLst>
            <a:ext uri="{FF2B5EF4-FFF2-40B4-BE49-F238E27FC236}">
              <a16:creationId xmlns:a16="http://schemas.microsoft.com/office/drawing/2014/main" id="{4A859AFC-EEFE-41BD-B881-F87DB909D036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74" name="Text Box 453">
          <a:extLst>
            <a:ext uri="{FF2B5EF4-FFF2-40B4-BE49-F238E27FC236}">
              <a16:creationId xmlns:a16="http://schemas.microsoft.com/office/drawing/2014/main" id="{8DF457F8-30FA-4C28-8829-3C4FFE13476F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75" name="Text Box 453">
          <a:extLst>
            <a:ext uri="{FF2B5EF4-FFF2-40B4-BE49-F238E27FC236}">
              <a16:creationId xmlns:a16="http://schemas.microsoft.com/office/drawing/2014/main" id="{3C952BDD-D8A5-479E-A295-FB594D93D9FE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376" name="Text Box 453">
          <a:extLst>
            <a:ext uri="{FF2B5EF4-FFF2-40B4-BE49-F238E27FC236}">
              <a16:creationId xmlns:a16="http://schemas.microsoft.com/office/drawing/2014/main" id="{0659C741-399F-4D0B-99B0-0DF29DFCC55A}"/>
            </a:ext>
          </a:extLst>
        </xdr:cNvPr>
        <xdr:cNvSpPr/>
      </xdr:nvSpPr>
      <xdr:spPr>
        <a:xfrm>
          <a:off x="744851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77" name="Text Box 453">
          <a:extLst>
            <a:ext uri="{FF2B5EF4-FFF2-40B4-BE49-F238E27FC236}">
              <a16:creationId xmlns:a16="http://schemas.microsoft.com/office/drawing/2014/main" id="{3C82FF8E-7DEE-4F78-8B40-B7BA5452E526}"/>
            </a:ext>
          </a:extLst>
        </xdr:cNvPr>
        <xdr:cNvSpPr/>
      </xdr:nvSpPr>
      <xdr:spPr>
        <a:xfrm>
          <a:off x="756918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78" name="Text Box 453">
          <a:extLst>
            <a:ext uri="{FF2B5EF4-FFF2-40B4-BE49-F238E27FC236}">
              <a16:creationId xmlns:a16="http://schemas.microsoft.com/office/drawing/2014/main" id="{29AF26BA-59BF-4C81-B1DA-0F2E9038F0D7}"/>
            </a:ext>
          </a:extLst>
        </xdr:cNvPr>
        <xdr:cNvSpPr/>
      </xdr:nvSpPr>
      <xdr:spPr>
        <a:xfrm>
          <a:off x="756918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79" name="Text Box 453">
          <a:extLst>
            <a:ext uri="{FF2B5EF4-FFF2-40B4-BE49-F238E27FC236}">
              <a16:creationId xmlns:a16="http://schemas.microsoft.com/office/drawing/2014/main" id="{09E54006-7B6C-4BFA-81B0-9D6A62D6100C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80" name="Text Box 453">
          <a:extLst>
            <a:ext uri="{FF2B5EF4-FFF2-40B4-BE49-F238E27FC236}">
              <a16:creationId xmlns:a16="http://schemas.microsoft.com/office/drawing/2014/main" id="{3452844A-F084-4CD4-A657-2EF8AD789FA3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81" name="Text Box 453">
          <a:extLst>
            <a:ext uri="{FF2B5EF4-FFF2-40B4-BE49-F238E27FC236}">
              <a16:creationId xmlns:a16="http://schemas.microsoft.com/office/drawing/2014/main" id="{21D4820D-672E-4C77-8E87-C42585131D14}"/>
            </a:ext>
          </a:extLst>
        </xdr:cNvPr>
        <xdr:cNvSpPr/>
      </xdr:nvSpPr>
      <xdr:spPr>
        <a:xfrm>
          <a:off x="756918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82" name="Text Box 453">
          <a:extLst>
            <a:ext uri="{FF2B5EF4-FFF2-40B4-BE49-F238E27FC236}">
              <a16:creationId xmlns:a16="http://schemas.microsoft.com/office/drawing/2014/main" id="{A23A1973-7FEA-408B-A183-C8CF7B6AB924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83" name="Text Box 453">
          <a:extLst>
            <a:ext uri="{FF2B5EF4-FFF2-40B4-BE49-F238E27FC236}">
              <a16:creationId xmlns:a16="http://schemas.microsoft.com/office/drawing/2014/main" id="{354A3179-2F7A-4A33-A5F3-CEA47EB0A7BD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84" name="Text Box 453">
          <a:extLst>
            <a:ext uri="{FF2B5EF4-FFF2-40B4-BE49-F238E27FC236}">
              <a16:creationId xmlns:a16="http://schemas.microsoft.com/office/drawing/2014/main" id="{D6522770-444F-401F-8967-9292CAFD2B21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85" name="Text Box 453">
          <a:extLst>
            <a:ext uri="{FF2B5EF4-FFF2-40B4-BE49-F238E27FC236}">
              <a16:creationId xmlns:a16="http://schemas.microsoft.com/office/drawing/2014/main" id="{92374F57-1866-4A18-AAA7-2253774FDB75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86" name="Text Box 453">
          <a:extLst>
            <a:ext uri="{FF2B5EF4-FFF2-40B4-BE49-F238E27FC236}">
              <a16:creationId xmlns:a16="http://schemas.microsoft.com/office/drawing/2014/main" id="{C33F9C64-2713-4063-B394-7C0A59F26774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87" name="Text Box 453">
          <a:extLst>
            <a:ext uri="{FF2B5EF4-FFF2-40B4-BE49-F238E27FC236}">
              <a16:creationId xmlns:a16="http://schemas.microsoft.com/office/drawing/2014/main" id="{A5E85F3F-E979-4C60-BDA7-0E2DAA4344C0}"/>
            </a:ext>
          </a:extLst>
        </xdr:cNvPr>
        <xdr:cNvSpPr/>
      </xdr:nvSpPr>
      <xdr:spPr>
        <a:xfrm>
          <a:off x="756918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88" name="Text Box 453">
          <a:extLst>
            <a:ext uri="{FF2B5EF4-FFF2-40B4-BE49-F238E27FC236}">
              <a16:creationId xmlns:a16="http://schemas.microsoft.com/office/drawing/2014/main" id="{6C2D40AA-2B8E-48C5-9F65-64A13775909D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89" name="Text Box 453">
          <a:extLst>
            <a:ext uri="{FF2B5EF4-FFF2-40B4-BE49-F238E27FC236}">
              <a16:creationId xmlns:a16="http://schemas.microsoft.com/office/drawing/2014/main" id="{319CD44B-B2F1-481D-A8FA-6480AEBB242B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90" name="Text Box 453">
          <a:extLst>
            <a:ext uri="{FF2B5EF4-FFF2-40B4-BE49-F238E27FC236}">
              <a16:creationId xmlns:a16="http://schemas.microsoft.com/office/drawing/2014/main" id="{53983CE4-5125-4945-9FCE-4427F522F2B5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391" name="Text Box 453">
          <a:extLst>
            <a:ext uri="{FF2B5EF4-FFF2-40B4-BE49-F238E27FC236}">
              <a16:creationId xmlns:a16="http://schemas.microsoft.com/office/drawing/2014/main" id="{EBAB7195-8902-45E1-ACCF-EF1DCA6FAE16}"/>
            </a:ext>
          </a:extLst>
        </xdr:cNvPr>
        <xdr:cNvSpPr/>
      </xdr:nvSpPr>
      <xdr:spPr>
        <a:xfrm>
          <a:off x="744851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92" name="Text Box 453">
          <a:extLst>
            <a:ext uri="{FF2B5EF4-FFF2-40B4-BE49-F238E27FC236}">
              <a16:creationId xmlns:a16="http://schemas.microsoft.com/office/drawing/2014/main" id="{1ECD55FB-1E09-4EFD-929E-34391FD248AF}"/>
            </a:ext>
          </a:extLst>
        </xdr:cNvPr>
        <xdr:cNvSpPr/>
      </xdr:nvSpPr>
      <xdr:spPr>
        <a:xfrm>
          <a:off x="756918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93" name="Text Box 453">
          <a:extLst>
            <a:ext uri="{FF2B5EF4-FFF2-40B4-BE49-F238E27FC236}">
              <a16:creationId xmlns:a16="http://schemas.microsoft.com/office/drawing/2014/main" id="{7E8C15A0-0C7F-4F2E-913C-9CEEAE3E5EE5}"/>
            </a:ext>
          </a:extLst>
        </xdr:cNvPr>
        <xdr:cNvSpPr/>
      </xdr:nvSpPr>
      <xdr:spPr>
        <a:xfrm>
          <a:off x="756918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94" name="Text Box 453">
          <a:extLst>
            <a:ext uri="{FF2B5EF4-FFF2-40B4-BE49-F238E27FC236}">
              <a16:creationId xmlns:a16="http://schemas.microsoft.com/office/drawing/2014/main" id="{FB8F4A43-09FF-494A-B870-69318851479D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95" name="Text Box 453">
          <a:extLst>
            <a:ext uri="{FF2B5EF4-FFF2-40B4-BE49-F238E27FC236}">
              <a16:creationId xmlns:a16="http://schemas.microsoft.com/office/drawing/2014/main" id="{EE4E3429-D238-4B82-9E5E-9390A1BEA4FF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96" name="Text Box 453">
          <a:extLst>
            <a:ext uri="{FF2B5EF4-FFF2-40B4-BE49-F238E27FC236}">
              <a16:creationId xmlns:a16="http://schemas.microsoft.com/office/drawing/2014/main" id="{4C8D38CF-9EA4-4D62-9B5B-800881BAF162}"/>
            </a:ext>
          </a:extLst>
        </xdr:cNvPr>
        <xdr:cNvSpPr/>
      </xdr:nvSpPr>
      <xdr:spPr>
        <a:xfrm>
          <a:off x="756918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97" name="Text Box 453">
          <a:extLst>
            <a:ext uri="{FF2B5EF4-FFF2-40B4-BE49-F238E27FC236}">
              <a16:creationId xmlns:a16="http://schemas.microsoft.com/office/drawing/2014/main" id="{BBC00753-237A-46DC-97F9-D32142D24B1E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98" name="Text Box 453">
          <a:extLst>
            <a:ext uri="{FF2B5EF4-FFF2-40B4-BE49-F238E27FC236}">
              <a16:creationId xmlns:a16="http://schemas.microsoft.com/office/drawing/2014/main" id="{548AA9DC-CE42-4492-AA3A-86357E05C49B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399" name="Text Box 453">
          <a:extLst>
            <a:ext uri="{FF2B5EF4-FFF2-40B4-BE49-F238E27FC236}">
              <a16:creationId xmlns:a16="http://schemas.microsoft.com/office/drawing/2014/main" id="{F8B1997C-4BAB-493B-9D70-09FE888BB0A8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00" name="Text Box 453">
          <a:extLst>
            <a:ext uri="{FF2B5EF4-FFF2-40B4-BE49-F238E27FC236}">
              <a16:creationId xmlns:a16="http://schemas.microsoft.com/office/drawing/2014/main" id="{90484508-8617-42A9-B4CD-42AEC6D5CA0F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01" name="Text Box 453">
          <a:extLst>
            <a:ext uri="{FF2B5EF4-FFF2-40B4-BE49-F238E27FC236}">
              <a16:creationId xmlns:a16="http://schemas.microsoft.com/office/drawing/2014/main" id="{BB75FFA4-9132-4380-A425-69F1907FE1C0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02" name="Text Box 453">
          <a:extLst>
            <a:ext uri="{FF2B5EF4-FFF2-40B4-BE49-F238E27FC236}">
              <a16:creationId xmlns:a16="http://schemas.microsoft.com/office/drawing/2014/main" id="{2FD94036-A05B-4277-8C50-811846531740}"/>
            </a:ext>
          </a:extLst>
        </xdr:cNvPr>
        <xdr:cNvSpPr/>
      </xdr:nvSpPr>
      <xdr:spPr>
        <a:xfrm>
          <a:off x="756918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03" name="Text Box 453">
          <a:extLst>
            <a:ext uri="{FF2B5EF4-FFF2-40B4-BE49-F238E27FC236}">
              <a16:creationId xmlns:a16="http://schemas.microsoft.com/office/drawing/2014/main" id="{70401EB4-F7C4-470C-9F88-1A13A7D804E3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04" name="Text Box 453">
          <a:extLst>
            <a:ext uri="{FF2B5EF4-FFF2-40B4-BE49-F238E27FC236}">
              <a16:creationId xmlns:a16="http://schemas.microsoft.com/office/drawing/2014/main" id="{0AC49EFB-1C29-4974-89FF-05E4B81C9FB9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05" name="Text Box 453">
          <a:extLst>
            <a:ext uri="{FF2B5EF4-FFF2-40B4-BE49-F238E27FC236}">
              <a16:creationId xmlns:a16="http://schemas.microsoft.com/office/drawing/2014/main" id="{9E4FD025-D85E-4859-AB6A-6999C32020C6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406" name="Text Box 453">
          <a:extLst>
            <a:ext uri="{FF2B5EF4-FFF2-40B4-BE49-F238E27FC236}">
              <a16:creationId xmlns:a16="http://schemas.microsoft.com/office/drawing/2014/main" id="{DE0F6FF4-C8C4-488F-8529-0BF4DCDCB6F2}"/>
            </a:ext>
          </a:extLst>
        </xdr:cNvPr>
        <xdr:cNvSpPr/>
      </xdr:nvSpPr>
      <xdr:spPr>
        <a:xfrm>
          <a:off x="744851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07" name="Text Box 453">
          <a:extLst>
            <a:ext uri="{FF2B5EF4-FFF2-40B4-BE49-F238E27FC236}">
              <a16:creationId xmlns:a16="http://schemas.microsoft.com/office/drawing/2014/main" id="{DA9229F7-1289-47F9-828E-A234BA859E31}"/>
            </a:ext>
          </a:extLst>
        </xdr:cNvPr>
        <xdr:cNvSpPr/>
      </xdr:nvSpPr>
      <xdr:spPr>
        <a:xfrm>
          <a:off x="756918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08" name="Text Box 453">
          <a:extLst>
            <a:ext uri="{FF2B5EF4-FFF2-40B4-BE49-F238E27FC236}">
              <a16:creationId xmlns:a16="http://schemas.microsoft.com/office/drawing/2014/main" id="{A3CE59D7-EBF6-472D-B009-BCC07E821860}"/>
            </a:ext>
          </a:extLst>
        </xdr:cNvPr>
        <xdr:cNvSpPr/>
      </xdr:nvSpPr>
      <xdr:spPr>
        <a:xfrm>
          <a:off x="756918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09" name="Text Box 453">
          <a:extLst>
            <a:ext uri="{FF2B5EF4-FFF2-40B4-BE49-F238E27FC236}">
              <a16:creationId xmlns:a16="http://schemas.microsoft.com/office/drawing/2014/main" id="{9DBC9AE7-19B1-4F74-B7B4-F26FFBD4D7A1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10" name="Text Box 453">
          <a:extLst>
            <a:ext uri="{FF2B5EF4-FFF2-40B4-BE49-F238E27FC236}">
              <a16:creationId xmlns:a16="http://schemas.microsoft.com/office/drawing/2014/main" id="{3C45A2F7-CEC5-4F06-A173-256C0D40EEAA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11" name="Text Box 453">
          <a:extLst>
            <a:ext uri="{FF2B5EF4-FFF2-40B4-BE49-F238E27FC236}">
              <a16:creationId xmlns:a16="http://schemas.microsoft.com/office/drawing/2014/main" id="{BE449F62-BE61-4DC8-8277-EDF94CF3C908}"/>
            </a:ext>
          </a:extLst>
        </xdr:cNvPr>
        <xdr:cNvSpPr/>
      </xdr:nvSpPr>
      <xdr:spPr>
        <a:xfrm>
          <a:off x="756918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12" name="Text Box 453">
          <a:extLst>
            <a:ext uri="{FF2B5EF4-FFF2-40B4-BE49-F238E27FC236}">
              <a16:creationId xmlns:a16="http://schemas.microsoft.com/office/drawing/2014/main" id="{AD20C89D-6BF4-45E8-A662-2037CDE097D7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13" name="Text Box 453">
          <a:extLst>
            <a:ext uri="{FF2B5EF4-FFF2-40B4-BE49-F238E27FC236}">
              <a16:creationId xmlns:a16="http://schemas.microsoft.com/office/drawing/2014/main" id="{43833C9E-CA8F-4A22-911F-9C94BCBB355C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14" name="Text Box 453">
          <a:extLst>
            <a:ext uri="{FF2B5EF4-FFF2-40B4-BE49-F238E27FC236}">
              <a16:creationId xmlns:a16="http://schemas.microsoft.com/office/drawing/2014/main" id="{3C0CB2E5-76C5-4F00-AD87-43860743D150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15" name="Text Box 453">
          <a:extLst>
            <a:ext uri="{FF2B5EF4-FFF2-40B4-BE49-F238E27FC236}">
              <a16:creationId xmlns:a16="http://schemas.microsoft.com/office/drawing/2014/main" id="{FAEEBD76-3C9C-4BFE-BC18-282B0069D16E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16" name="Text Box 453">
          <a:extLst>
            <a:ext uri="{FF2B5EF4-FFF2-40B4-BE49-F238E27FC236}">
              <a16:creationId xmlns:a16="http://schemas.microsoft.com/office/drawing/2014/main" id="{6A1E6DCD-72AB-4363-8ED6-8E0F8A1B1D78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17" name="Text Box 453">
          <a:extLst>
            <a:ext uri="{FF2B5EF4-FFF2-40B4-BE49-F238E27FC236}">
              <a16:creationId xmlns:a16="http://schemas.microsoft.com/office/drawing/2014/main" id="{18903A13-E49E-4387-9D93-08127016B9D1}"/>
            </a:ext>
          </a:extLst>
        </xdr:cNvPr>
        <xdr:cNvSpPr/>
      </xdr:nvSpPr>
      <xdr:spPr>
        <a:xfrm>
          <a:off x="756918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18" name="Text Box 453">
          <a:extLst>
            <a:ext uri="{FF2B5EF4-FFF2-40B4-BE49-F238E27FC236}">
              <a16:creationId xmlns:a16="http://schemas.microsoft.com/office/drawing/2014/main" id="{1F7C9F43-9240-4BA4-9138-7CBC02F76A73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19" name="Text Box 453">
          <a:extLst>
            <a:ext uri="{FF2B5EF4-FFF2-40B4-BE49-F238E27FC236}">
              <a16:creationId xmlns:a16="http://schemas.microsoft.com/office/drawing/2014/main" id="{14AC4D1A-AC8C-4792-B1E7-108BFD05AD7F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20" name="Text Box 453">
          <a:extLst>
            <a:ext uri="{FF2B5EF4-FFF2-40B4-BE49-F238E27FC236}">
              <a16:creationId xmlns:a16="http://schemas.microsoft.com/office/drawing/2014/main" id="{E29EC5DE-141B-4557-BA1A-93BE9044ED8F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421" name="Text Box 453">
          <a:extLst>
            <a:ext uri="{FF2B5EF4-FFF2-40B4-BE49-F238E27FC236}">
              <a16:creationId xmlns:a16="http://schemas.microsoft.com/office/drawing/2014/main" id="{2A297FC0-10C2-45A4-ABC3-33549D003161}"/>
            </a:ext>
          </a:extLst>
        </xdr:cNvPr>
        <xdr:cNvSpPr/>
      </xdr:nvSpPr>
      <xdr:spPr>
        <a:xfrm>
          <a:off x="744851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22" name="Text Box 453">
          <a:extLst>
            <a:ext uri="{FF2B5EF4-FFF2-40B4-BE49-F238E27FC236}">
              <a16:creationId xmlns:a16="http://schemas.microsoft.com/office/drawing/2014/main" id="{09E56CF2-D8FB-492C-B73E-8DAB4D71A1AF}"/>
            </a:ext>
          </a:extLst>
        </xdr:cNvPr>
        <xdr:cNvSpPr/>
      </xdr:nvSpPr>
      <xdr:spPr>
        <a:xfrm>
          <a:off x="756918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23" name="Text Box 453">
          <a:extLst>
            <a:ext uri="{FF2B5EF4-FFF2-40B4-BE49-F238E27FC236}">
              <a16:creationId xmlns:a16="http://schemas.microsoft.com/office/drawing/2014/main" id="{FDFF6042-9A3E-4F47-8B6E-FE9C13AC4D57}"/>
            </a:ext>
          </a:extLst>
        </xdr:cNvPr>
        <xdr:cNvSpPr/>
      </xdr:nvSpPr>
      <xdr:spPr>
        <a:xfrm>
          <a:off x="756918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24" name="Text Box 453">
          <a:extLst>
            <a:ext uri="{FF2B5EF4-FFF2-40B4-BE49-F238E27FC236}">
              <a16:creationId xmlns:a16="http://schemas.microsoft.com/office/drawing/2014/main" id="{5957F8D1-ED95-4927-9167-B82E65AA2DD1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25" name="Text Box 453">
          <a:extLst>
            <a:ext uri="{FF2B5EF4-FFF2-40B4-BE49-F238E27FC236}">
              <a16:creationId xmlns:a16="http://schemas.microsoft.com/office/drawing/2014/main" id="{75378592-C21B-499F-A62D-723BDB117449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26" name="Text Box 453">
          <a:extLst>
            <a:ext uri="{FF2B5EF4-FFF2-40B4-BE49-F238E27FC236}">
              <a16:creationId xmlns:a16="http://schemas.microsoft.com/office/drawing/2014/main" id="{2C6A2948-69C1-49BA-B547-5D49C41A7A90}"/>
            </a:ext>
          </a:extLst>
        </xdr:cNvPr>
        <xdr:cNvSpPr/>
      </xdr:nvSpPr>
      <xdr:spPr>
        <a:xfrm>
          <a:off x="756918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27" name="Text Box 453">
          <a:extLst>
            <a:ext uri="{FF2B5EF4-FFF2-40B4-BE49-F238E27FC236}">
              <a16:creationId xmlns:a16="http://schemas.microsoft.com/office/drawing/2014/main" id="{F07C2089-5B01-43E7-A46C-905512C5A09B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28" name="Text Box 453">
          <a:extLst>
            <a:ext uri="{FF2B5EF4-FFF2-40B4-BE49-F238E27FC236}">
              <a16:creationId xmlns:a16="http://schemas.microsoft.com/office/drawing/2014/main" id="{27B9D64B-B713-45C1-B0C4-85DFCD166AE8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29" name="Text Box 453">
          <a:extLst>
            <a:ext uri="{FF2B5EF4-FFF2-40B4-BE49-F238E27FC236}">
              <a16:creationId xmlns:a16="http://schemas.microsoft.com/office/drawing/2014/main" id="{B222F1D1-5C04-4DA6-B5AD-3650FBBD65F7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30" name="Text Box 453">
          <a:extLst>
            <a:ext uri="{FF2B5EF4-FFF2-40B4-BE49-F238E27FC236}">
              <a16:creationId xmlns:a16="http://schemas.microsoft.com/office/drawing/2014/main" id="{01639485-4624-4ADD-8444-9A11C9C2549A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31" name="Text Box 453">
          <a:extLst>
            <a:ext uri="{FF2B5EF4-FFF2-40B4-BE49-F238E27FC236}">
              <a16:creationId xmlns:a16="http://schemas.microsoft.com/office/drawing/2014/main" id="{FD525D47-525A-4624-BCFE-264496519261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32" name="Text Box 453">
          <a:extLst>
            <a:ext uri="{FF2B5EF4-FFF2-40B4-BE49-F238E27FC236}">
              <a16:creationId xmlns:a16="http://schemas.microsoft.com/office/drawing/2014/main" id="{F3E41CA2-2FD9-4F89-9577-2D25F58FE1A4}"/>
            </a:ext>
          </a:extLst>
        </xdr:cNvPr>
        <xdr:cNvSpPr/>
      </xdr:nvSpPr>
      <xdr:spPr>
        <a:xfrm>
          <a:off x="756918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33" name="Text Box 453">
          <a:extLst>
            <a:ext uri="{FF2B5EF4-FFF2-40B4-BE49-F238E27FC236}">
              <a16:creationId xmlns:a16="http://schemas.microsoft.com/office/drawing/2014/main" id="{D5FD811F-8D0B-4B9C-BD1C-C77B48E79970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34" name="Text Box 453">
          <a:extLst>
            <a:ext uri="{FF2B5EF4-FFF2-40B4-BE49-F238E27FC236}">
              <a16:creationId xmlns:a16="http://schemas.microsoft.com/office/drawing/2014/main" id="{1598984A-B24D-4F09-9F31-25349E062876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35" name="Text Box 453">
          <a:extLst>
            <a:ext uri="{FF2B5EF4-FFF2-40B4-BE49-F238E27FC236}">
              <a16:creationId xmlns:a16="http://schemas.microsoft.com/office/drawing/2014/main" id="{BD990263-E46E-48C1-BAD6-176BDA506B9D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436" name="Text Box 453">
          <a:extLst>
            <a:ext uri="{FF2B5EF4-FFF2-40B4-BE49-F238E27FC236}">
              <a16:creationId xmlns:a16="http://schemas.microsoft.com/office/drawing/2014/main" id="{DB22B9E1-4639-4A30-86CB-F23F03460376}"/>
            </a:ext>
          </a:extLst>
        </xdr:cNvPr>
        <xdr:cNvSpPr/>
      </xdr:nvSpPr>
      <xdr:spPr>
        <a:xfrm>
          <a:off x="744851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37" name="Text Box 453">
          <a:extLst>
            <a:ext uri="{FF2B5EF4-FFF2-40B4-BE49-F238E27FC236}">
              <a16:creationId xmlns:a16="http://schemas.microsoft.com/office/drawing/2014/main" id="{D6663347-E08A-4A26-A67D-A630B5948EEE}"/>
            </a:ext>
          </a:extLst>
        </xdr:cNvPr>
        <xdr:cNvSpPr/>
      </xdr:nvSpPr>
      <xdr:spPr>
        <a:xfrm>
          <a:off x="756918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38" name="Text Box 453">
          <a:extLst>
            <a:ext uri="{FF2B5EF4-FFF2-40B4-BE49-F238E27FC236}">
              <a16:creationId xmlns:a16="http://schemas.microsoft.com/office/drawing/2014/main" id="{397ABD56-8FA7-4537-84E6-FED20B432CFF}"/>
            </a:ext>
          </a:extLst>
        </xdr:cNvPr>
        <xdr:cNvSpPr/>
      </xdr:nvSpPr>
      <xdr:spPr>
        <a:xfrm>
          <a:off x="756918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39" name="Text Box 453">
          <a:extLst>
            <a:ext uri="{FF2B5EF4-FFF2-40B4-BE49-F238E27FC236}">
              <a16:creationId xmlns:a16="http://schemas.microsoft.com/office/drawing/2014/main" id="{D796123F-D74A-466C-A832-66BD0640DCFB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40" name="Text Box 453">
          <a:extLst>
            <a:ext uri="{FF2B5EF4-FFF2-40B4-BE49-F238E27FC236}">
              <a16:creationId xmlns:a16="http://schemas.microsoft.com/office/drawing/2014/main" id="{99684A53-2793-4252-9802-6B77C0129A73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41" name="Text Box 453">
          <a:extLst>
            <a:ext uri="{FF2B5EF4-FFF2-40B4-BE49-F238E27FC236}">
              <a16:creationId xmlns:a16="http://schemas.microsoft.com/office/drawing/2014/main" id="{7F7F3EEA-179F-4BB9-B595-669F7A9C4817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42" name="Text Box 453">
          <a:extLst>
            <a:ext uri="{FF2B5EF4-FFF2-40B4-BE49-F238E27FC236}">
              <a16:creationId xmlns:a16="http://schemas.microsoft.com/office/drawing/2014/main" id="{1085BD95-577E-43B9-91B1-1DE3C7F1D9E0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43" name="Text Box 453">
          <a:extLst>
            <a:ext uri="{FF2B5EF4-FFF2-40B4-BE49-F238E27FC236}">
              <a16:creationId xmlns:a16="http://schemas.microsoft.com/office/drawing/2014/main" id="{9FB98824-DAD4-4B59-A48E-70BBFC35DC75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44" name="Text Box 453">
          <a:extLst>
            <a:ext uri="{FF2B5EF4-FFF2-40B4-BE49-F238E27FC236}">
              <a16:creationId xmlns:a16="http://schemas.microsoft.com/office/drawing/2014/main" id="{38F2B11E-A42F-450C-A875-78295B20216D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45" name="Text Box 453">
          <a:extLst>
            <a:ext uri="{FF2B5EF4-FFF2-40B4-BE49-F238E27FC236}">
              <a16:creationId xmlns:a16="http://schemas.microsoft.com/office/drawing/2014/main" id="{B43180E7-1768-469B-A858-E0276E78432A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46" name="Text Box 453">
          <a:extLst>
            <a:ext uri="{FF2B5EF4-FFF2-40B4-BE49-F238E27FC236}">
              <a16:creationId xmlns:a16="http://schemas.microsoft.com/office/drawing/2014/main" id="{E0FF50DC-2401-4412-8A9E-ED863A8FCFC3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47" name="Text Box 453">
          <a:extLst>
            <a:ext uri="{FF2B5EF4-FFF2-40B4-BE49-F238E27FC236}">
              <a16:creationId xmlns:a16="http://schemas.microsoft.com/office/drawing/2014/main" id="{AAF37547-6489-4C1E-8A0F-4C7B752C97A9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48" name="Text Box 453">
          <a:extLst>
            <a:ext uri="{FF2B5EF4-FFF2-40B4-BE49-F238E27FC236}">
              <a16:creationId xmlns:a16="http://schemas.microsoft.com/office/drawing/2014/main" id="{35221A33-BB07-4914-9E5D-EEB4453DECD0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49" name="Text Box 453">
          <a:extLst>
            <a:ext uri="{FF2B5EF4-FFF2-40B4-BE49-F238E27FC236}">
              <a16:creationId xmlns:a16="http://schemas.microsoft.com/office/drawing/2014/main" id="{575741B4-18F5-4D9D-AC9D-DEA0B8625E9E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50" name="Text Box 453">
          <a:extLst>
            <a:ext uri="{FF2B5EF4-FFF2-40B4-BE49-F238E27FC236}">
              <a16:creationId xmlns:a16="http://schemas.microsoft.com/office/drawing/2014/main" id="{EABB54D9-8E1D-45AA-ACC4-79F58081003B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51" name="Text Box 453">
          <a:extLst>
            <a:ext uri="{FF2B5EF4-FFF2-40B4-BE49-F238E27FC236}">
              <a16:creationId xmlns:a16="http://schemas.microsoft.com/office/drawing/2014/main" id="{0BFCBBDF-5CFF-4E2E-AFDE-CC0D08CC993A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52" name="Text Box 453">
          <a:extLst>
            <a:ext uri="{FF2B5EF4-FFF2-40B4-BE49-F238E27FC236}">
              <a16:creationId xmlns:a16="http://schemas.microsoft.com/office/drawing/2014/main" id="{E421BCF8-7EED-42BB-8116-416689ADC436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53" name="Text Box 453">
          <a:extLst>
            <a:ext uri="{FF2B5EF4-FFF2-40B4-BE49-F238E27FC236}">
              <a16:creationId xmlns:a16="http://schemas.microsoft.com/office/drawing/2014/main" id="{7AB533BC-1299-4B19-8DFF-7F6C19C03C15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54" name="Text Box 453">
          <a:extLst>
            <a:ext uri="{FF2B5EF4-FFF2-40B4-BE49-F238E27FC236}">
              <a16:creationId xmlns:a16="http://schemas.microsoft.com/office/drawing/2014/main" id="{AE0D5C68-30D0-423D-8EA4-6E678B2E3D5E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455" name="Text Box 453">
          <a:extLst>
            <a:ext uri="{FF2B5EF4-FFF2-40B4-BE49-F238E27FC236}">
              <a16:creationId xmlns:a16="http://schemas.microsoft.com/office/drawing/2014/main" id="{F4AB23CD-D73E-41A5-98D5-FF6C203EFF2A}"/>
            </a:ext>
          </a:extLst>
        </xdr:cNvPr>
        <xdr:cNvSpPr/>
      </xdr:nvSpPr>
      <xdr:spPr>
        <a:xfrm>
          <a:off x="744851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56" name="Text Box 453">
          <a:extLst>
            <a:ext uri="{FF2B5EF4-FFF2-40B4-BE49-F238E27FC236}">
              <a16:creationId xmlns:a16="http://schemas.microsoft.com/office/drawing/2014/main" id="{294788CE-D7FD-485F-8F0D-5428026E0E7E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57" name="Text Box 453">
          <a:extLst>
            <a:ext uri="{FF2B5EF4-FFF2-40B4-BE49-F238E27FC236}">
              <a16:creationId xmlns:a16="http://schemas.microsoft.com/office/drawing/2014/main" id="{E6F72B1A-1071-43AC-8082-2ACFA76F9736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58" name="Text Box 453">
          <a:extLst>
            <a:ext uri="{FF2B5EF4-FFF2-40B4-BE49-F238E27FC236}">
              <a16:creationId xmlns:a16="http://schemas.microsoft.com/office/drawing/2014/main" id="{55D07317-6804-4F6D-84C2-F3593562A5A1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59" name="Text Box 453">
          <a:extLst>
            <a:ext uri="{FF2B5EF4-FFF2-40B4-BE49-F238E27FC236}">
              <a16:creationId xmlns:a16="http://schemas.microsoft.com/office/drawing/2014/main" id="{89844CEC-901B-4E06-8EAA-D97C0C4714F2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60" name="Text Box 453">
          <a:extLst>
            <a:ext uri="{FF2B5EF4-FFF2-40B4-BE49-F238E27FC236}">
              <a16:creationId xmlns:a16="http://schemas.microsoft.com/office/drawing/2014/main" id="{46A7581A-E87E-42E3-BBB8-95628CCDB04D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61" name="Text Box 453">
          <a:extLst>
            <a:ext uri="{FF2B5EF4-FFF2-40B4-BE49-F238E27FC236}">
              <a16:creationId xmlns:a16="http://schemas.microsoft.com/office/drawing/2014/main" id="{8B5CA118-084F-450D-8366-7DBA7BD7282C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62" name="Text Box 453">
          <a:extLst>
            <a:ext uri="{FF2B5EF4-FFF2-40B4-BE49-F238E27FC236}">
              <a16:creationId xmlns:a16="http://schemas.microsoft.com/office/drawing/2014/main" id="{DF008474-E95A-4D87-AEFD-EF30443D18DA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63" name="Text Box 453">
          <a:extLst>
            <a:ext uri="{FF2B5EF4-FFF2-40B4-BE49-F238E27FC236}">
              <a16:creationId xmlns:a16="http://schemas.microsoft.com/office/drawing/2014/main" id="{571172B6-1E1B-4A28-90B9-7FF915B33BC8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64" name="Text Box 453">
          <a:extLst>
            <a:ext uri="{FF2B5EF4-FFF2-40B4-BE49-F238E27FC236}">
              <a16:creationId xmlns:a16="http://schemas.microsoft.com/office/drawing/2014/main" id="{30DD2384-5312-45EE-A8A9-25C5DF5831DD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65" name="Text Box 453">
          <a:extLst>
            <a:ext uri="{FF2B5EF4-FFF2-40B4-BE49-F238E27FC236}">
              <a16:creationId xmlns:a16="http://schemas.microsoft.com/office/drawing/2014/main" id="{7F4CCF8D-8199-4578-8A96-B25861A75D84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66" name="Text Box 453">
          <a:extLst>
            <a:ext uri="{FF2B5EF4-FFF2-40B4-BE49-F238E27FC236}">
              <a16:creationId xmlns:a16="http://schemas.microsoft.com/office/drawing/2014/main" id="{A67ADC2F-D9F6-4834-BBF6-31D068698EB1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67" name="Text Box 453">
          <a:extLst>
            <a:ext uri="{FF2B5EF4-FFF2-40B4-BE49-F238E27FC236}">
              <a16:creationId xmlns:a16="http://schemas.microsoft.com/office/drawing/2014/main" id="{620421CA-27FC-44BF-AFF9-8FBD6DB2F0E8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468" name="Text Box 453">
          <a:extLst>
            <a:ext uri="{FF2B5EF4-FFF2-40B4-BE49-F238E27FC236}">
              <a16:creationId xmlns:a16="http://schemas.microsoft.com/office/drawing/2014/main" id="{31559BD0-ACBE-40BA-9602-CE25878C060A}"/>
            </a:ext>
          </a:extLst>
        </xdr:cNvPr>
        <xdr:cNvSpPr/>
      </xdr:nvSpPr>
      <xdr:spPr>
        <a:xfrm>
          <a:off x="744851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69" name="Text Box 453">
          <a:extLst>
            <a:ext uri="{FF2B5EF4-FFF2-40B4-BE49-F238E27FC236}">
              <a16:creationId xmlns:a16="http://schemas.microsoft.com/office/drawing/2014/main" id="{8614F4D0-D3B8-4624-A01E-5DB4025F32D0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70" name="Text Box 453">
          <a:extLst>
            <a:ext uri="{FF2B5EF4-FFF2-40B4-BE49-F238E27FC236}">
              <a16:creationId xmlns:a16="http://schemas.microsoft.com/office/drawing/2014/main" id="{36F8152D-D6A9-47FB-9E9D-54A19A40E94A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33649</xdr:colOff>
      <xdr:row>28</xdr:row>
      <xdr:rowOff>0</xdr:rowOff>
    </xdr:from>
    <xdr:ext cx="114300" cy="28575"/>
    <xdr:sp macro="" textlink="">
      <xdr:nvSpPr>
        <xdr:cNvPr id="4471" name="Text Box 453">
          <a:extLst>
            <a:ext uri="{FF2B5EF4-FFF2-40B4-BE49-F238E27FC236}">
              <a16:creationId xmlns:a16="http://schemas.microsoft.com/office/drawing/2014/main" id="{0C069561-F2B7-4003-90C8-4822499EDD78}"/>
            </a:ext>
          </a:extLst>
        </xdr:cNvPr>
        <xdr:cNvSpPr/>
      </xdr:nvSpPr>
      <xdr:spPr>
        <a:xfrm>
          <a:off x="786124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72" name="Text Box 453">
          <a:extLst>
            <a:ext uri="{FF2B5EF4-FFF2-40B4-BE49-F238E27FC236}">
              <a16:creationId xmlns:a16="http://schemas.microsoft.com/office/drawing/2014/main" id="{270F77AB-8766-42B0-AC79-BBC006DE09EA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73" name="Text Box 453">
          <a:extLst>
            <a:ext uri="{FF2B5EF4-FFF2-40B4-BE49-F238E27FC236}">
              <a16:creationId xmlns:a16="http://schemas.microsoft.com/office/drawing/2014/main" id="{2532A43F-084B-43FE-B4EF-2DA578C31334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74" name="Text Box 453">
          <a:extLst>
            <a:ext uri="{FF2B5EF4-FFF2-40B4-BE49-F238E27FC236}">
              <a16:creationId xmlns:a16="http://schemas.microsoft.com/office/drawing/2014/main" id="{74C4A8CB-D098-48BF-B1D0-7F9D99568699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75" name="Text Box 453">
          <a:extLst>
            <a:ext uri="{FF2B5EF4-FFF2-40B4-BE49-F238E27FC236}">
              <a16:creationId xmlns:a16="http://schemas.microsoft.com/office/drawing/2014/main" id="{78BEF3E3-582D-47F5-A477-51807835A2AB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76" name="Text Box 453">
          <a:extLst>
            <a:ext uri="{FF2B5EF4-FFF2-40B4-BE49-F238E27FC236}">
              <a16:creationId xmlns:a16="http://schemas.microsoft.com/office/drawing/2014/main" id="{8D1305DC-D157-4E10-99FD-83AB356C3ABE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77" name="Text Box 453">
          <a:extLst>
            <a:ext uri="{FF2B5EF4-FFF2-40B4-BE49-F238E27FC236}">
              <a16:creationId xmlns:a16="http://schemas.microsoft.com/office/drawing/2014/main" id="{6319EF30-D56B-4A5D-A330-F28D05DE8135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78" name="Text Box 453">
          <a:extLst>
            <a:ext uri="{FF2B5EF4-FFF2-40B4-BE49-F238E27FC236}">
              <a16:creationId xmlns:a16="http://schemas.microsoft.com/office/drawing/2014/main" id="{CF36C83E-929B-4C37-ADCB-937533AF569F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79" name="Text Box 453">
          <a:extLst>
            <a:ext uri="{FF2B5EF4-FFF2-40B4-BE49-F238E27FC236}">
              <a16:creationId xmlns:a16="http://schemas.microsoft.com/office/drawing/2014/main" id="{450F8350-924F-4A42-A3F7-D4CAFAB683ED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80" name="Text Box 453">
          <a:extLst>
            <a:ext uri="{FF2B5EF4-FFF2-40B4-BE49-F238E27FC236}">
              <a16:creationId xmlns:a16="http://schemas.microsoft.com/office/drawing/2014/main" id="{305A6EEC-2D4B-4740-B9EF-B9F98DB79CD4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81" name="Text Box 453">
          <a:extLst>
            <a:ext uri="{FF2B5EF4-FFF2-40B4-BE49-F238E27FC236}">
              <a16:creationId xmlns:a16="http://schemas.microsoft.com/office/drawing/2014/main" id="{7761C0A7-650E-4219-ACDA-A67C53FD3FAE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82" name="Text Box 453">
          <a:extLst>
            <a:ext uri="{FF2B5EF4-FFF2-40B4-BE49-F238E27FC236}">
              <a16:creationId xmlns:a16="http://schemas.microsoft.com/office/drawing/2014/main" id="{7A5E7B60-1BC3-43EA-ACE8-4DBAAE7C83FB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83" name="Text Box 453">
          <a:extLst>
            <a:ext uri="{FF2B5EF4-FFF2-40B4-BE49-F238E27FC236}">
              <a16:creationId xmlns:a16="http://schemas.microsoft.com/office/drawing/2014/main" id="{0B784596-8ACC-41B9-86CB-E3CBC245DDBF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84" name="Text Box 453">
          <a:extLst>
            <a:ext uri="{FF2B5EF4-FFF2-40B4-BE49-F238E27FC236}">
              <a16:creationId xmlns:a16="http://schemas.microsoft.com/office/drawing/2014/main" id="{DBF69064-F297-4B3C-97E1-C3F88897DA5B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85" name="Text Box 453">
          <a:extLst>
            <a:ext uri="{FF2B5EF4-FFF2-40B4-BE49-F238E27FC236}">
              <a16:creationId xmlns:a16="http://schemas.microsoft.com/office/drawing/2014/main" id="{5F529842-E4FF-4158-8026-2AB4E9D49BA9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86" name="Text Box 453">
          <a:extLst>
            <a:ext uri="{FF2B5EF4-FFF2-40B4-BE49-F238E27FC236}">
              <a16:creationId xmlns:a16="http://schemas.microsoft.com/office/drawing/2014/main" id="{19339DBA-40CE-4C1D-B187-A3ECBCB82360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87" name="Text Box 453">
          <a:extLst>
            <a:ext uri="{FF2B5EF4-FFF2-40B4-BE49-F238E27FC236}">
              <a16:creationId xmlns:a16="http://schemas.microsoft.com/office/drawing/2014/main" id="{3BA79DF7-B579-430A-8E83-91A9DF05BB33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88" name="Text Box 453">
          <a:extLst>
            <a:ext uri="{FF2B5EF4-FFF2-40B4-BE49-F238E27FC236}">
              <a16:creationId xmlns:a16="http://schemas.microsoft.com/office/drawing/2014/main" id="{907A0DCD-4D28-457A-AC6D-1E98F6AA754A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489" name="Text Box 453">
          <a:extLst>
            <a:ext uri="{FF2B5EF4-FFF2-40B4-BE49-F238E27FC236}">
              <a16:creationId xmlns:a16="http://schemas.microsoft.com/office/drawing/2014/main" id="{0B988447-EE94-4DEC-8750-BCCEDD94EC8C}"/>
            </a:ext>
          </a:extLst>
        </xdr:cNvPr>
        <xdr:cNvSpPr/>
      </xdr:nvSpPr>
      <xdr:spPr>
        <a:xfrm>
          <a:off x="744851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490" name="Text Box 453">
          <a:extLst>
            <a:ext uri="{FF2B5EF4-FFF2-40B4-BE49-F238E27FC236}">
              <a16:creationId xmlns:a16="http://schemas.microsoft.com/office/drawing/2014/main" id="{AD18B32F-22A1-43CC-9789-C25E3570F7F8}"/>
            </a:ext>
          </a:extLst>
        </xdr:cNvPr>
        <xdr:cNvSpPr/>
      </xdr:nvSpPr>
      <xdr:spPr>
        <a:xfrm>
          <a:off x="744851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91" name="Text Box 453">
          <a:extLst>
            <a:ext uri="{FF2B5EF4-FFF2-40B4-BE49-F238E27FC236}">
              <a16:creationId xmlns:a16="http://schemas.microsoft.com/office/drawing/2014/main" id="{B4DB2B13-4C64-4E3F-B0F5-CADDE9D58A24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92" name="Text Box 453">
          <a:extLst>
            <a:ext uri="{FF2B5EF4-FFF2-40B4-BE49-F238E27FC236}">
              <a16:creationId xmlns:a16="http://schemas.microsoft.com/office/drawing/2014/main" id="{97CBA821-5A7C-4563-ACFD-6620D1FF4A91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93" name="Text Box 453">
          <a:extLst>
            <a:ext uri="{FF2B5EF4-FFF2-40B4-BE49-F238E27FC236}">
              <a16:creationId xmlns:a16="http://schemas.microsoft.com/office/drawing/2014/main" id="{94C0EF61-B96E-40E2-AB59-A678914E5215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94" name="Text Box 453">
          <a:extLst>
            <a:ext uri="{FF2B5EF4-FFF2-40B4-BE49-F238E27FC236}">
              <a16:creationId xmlns:a16="http://schemas.microsoft.com/office/drawing/2014/main" id="{029FE61C-4924-4E1B-9019-05084211914C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95" name="Text Box 453">
          <a:extLst>
            <a:ext uri="{FF2B5EF4-FFF2-40B4-BE49-F238E27FC236}">
              <a16:creationId xmlns:a16="http://schemas.microsoft.com/office/drawing/2014/main" id="{FB58F9E6-ED10-4423-8B54-A67D31642425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96" name="Text Box 453">
          <a:extLst>
            <a:ext uri="{FF2B5EF4-FFF2-40B4-BE49-F238E27FC236}">
              <a16:creationId xmlns:a16="http://schemas.microsoft.com/office/drawing/2014/main" id="{433135FA-4DF4-4152-9988-1E3E3DF31896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97" name="Text Box 453">
          <a:extLst>
            <a:ext uri="{FF2B5EF4-FFF2-40B4-BE49-F238E27FC236}">
              <a16:creationId xmlns:a16="http://schemas.microsoft.com/office/drawing/2014/main" id="{81A6911E-D2AB-4ED3-9033-0EA894D97ED8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98" name="Text Box 453">
          <a:extLst>
            <a:ext uri="{FF2B5EF4-FFF2-40B4-BE49-F238E27FC236}">
              <a16:creationId xmlns:a16="http://schemas.microsoft.com/office/drawing/2014/main" id="{E9C43790-F5C6-413D-8807-7BB2E84DD8C5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499" name="Text Box 453">
          <a:extLst>
            <a:ext uri="{FF2B5EF4-FFF2-40B4-BE49-F238E27FC236}">
              <a16:creationId xmlns:a16="http://schemas.microsoft.com/office/drawing/2014/main" id="{96CFC08C-B35D-44D9-B79B-45887310470A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00" name="Text Box 453">
          <a:extLst>
            <a:ext uri="{FF2B5EF4-FFF2-40B4-BE49-F238E27FC236}">
              <a16:creationId xmlns:a16="http://schemas.microsoft.com/office/drawing/2014/main" id="{9FC73D40-3FDE-4DB9-B809-AD54B4A405EA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01" name="Text Box 453">
          <a:extLst>
            <a:ext uri="{FF2B5EF4-FFF2-40B4-BE49-F238E27FC236}">
              <a16:creationId xmlns:a16="http://schemas.microsoft.com/office/drawing/2014/main" id="{CFCE6D3A-70FB-4FAC-AB9F-67CE88D0EC91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02" name="Text Box 453">
          <a:extLst>
            <a:ext uri="{FF2B5EF4-FFF2-40B4-BE49-F238E27FC236}">
              <a16:creationId xmlns:a16="http://schemas.microsoft.com/office/drawing/2014/main" id="{25C2F716-4329-4E5F-9CFE-FBCD04C627F6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03" name="Text Box 453">
          <a:extLst>
            <a:ext uri="{FF2B5EF4-FFF2-40B4-BE49-F238E27FC236}">
              <a16:creationId xmlns:a16="http://schemas.microsoft.com/office/drawing/2014/main" id="{96A0FC1F-89BF-4E9A-9176-DA130E1F0D64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04" name="Text Box 453">
          <a:extLst>
            <a:ext uri="{FF2B5EF4-FFF2-40B4-BE49-F238E27FC236}">
              <a16:creationId xmlns:a16="http://schemas.microsoft.com/office/drawing/2014/main" id="{BB38719F-624B-434A-A3CF-49F78FE88C57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05" name="Text Box 453">
          <a:extLst>
            <a:ext uri="{FF2B5EF4-FFF2-40B4-BE49-F238E27FC236}">
              <a16:creationId xmlns:a16="http://schemas.microsoft.com/office/drawing/2014/main" id="{361339D6-FBC7-4D17-9C33-F88F59EB485C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06" name="Text Box 453">
          <a:extLst>
            <a:ext uri="{FF2B5EF4-FFF2-40B4-BE49-F238E27FC236}">
              <a16:creationId xmlns:a16="http://schemas.microsoft.com/office/drawing/2014/main" id="{3D9E0F2E-E00F-478E-9D2E-2339B710B5BF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507" name="Text Box 453">
          <a:extLst>
            <a:ext uri="{FF2B5EF4-FFF2-40B4-BE49-F238E27FC236}">
              <a16:creationId xmlns:a16="http://schemas.microsoft.com/office/drawing/2014/main" id="{524B8301-404F-4FA0-AFB7-A1398FC9989B}"/>
            </a:ext>
          </a:extLst>
        </xdr:cNvPr>
        <xdr:cNvSpPr/>
      </xdr:nvSpPr>
      <xdr:spPr>
        <a:xfrm>
          <a:off x="744851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08" name="Text Box 453">
          <a:extLst>
            <a:ext uri="{FF2B5EF4-FFF2-40B4-BE49-F238E27FC236}">
              <a16:creationId xmlns:a16="http://schemas.microsoft.com/office/drawing/2014/main" id="{AB2A7C4C-C94E-44DC-839C-25113F0AAEF0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09" name="Text Box 453">
          <a:extLst>
            <a:ext uri="{FF2B5EF4-FFF2-40B4-BE49-F238E27FC236}">
              <a16:creationId xmlns:a16="http://schemas.microsoft.com/office/drawing/2014/main" id="{BE29D08E-7E7D-4021-851C-BE76737DA7BE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10" name="Text Box 453">
          <a:extLst>
            <a:ext uri="{FF2B5EF4-FFF2-40B4-BE49-F238E27FC236}">
              <a16:creationId xmlns:a16="http://schemas.microsoft.com/office/drawing/2014/main" id="{3AACFCE2-7F77-4793-BE45-7DAC5FCD8114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11" name="Text Box 453">
          <a:extLst>
            <a:ext uri="{FF2B5EF4-FFF2-40B4-BE49-F238E27FC236}">
              <a16:creationId xmlns:a16="http://schemas.microsoft.com/office/drawing/2014/main" id="{F8BED3A7-C41B-4FB4-9F35-FE9751BA54D4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12" name="Text Box 453">
          <a:extLst>
            <a:ext uri="{FF2B5EF4-FFF2-40B4-BE49-F238E27FC236}">
              <a16:creationId xmlns:a16="http://schemas.microsoft.com/office/drawing/2014/main" id="{5CA3F12F-C0F8-4DCB-82A1-5D14CE0B514A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13" name="Text Box 453">
          <a:extLst>
            <a:ext uri="{FF2B5EF4-FFF2-40B4-BE49-F238E27FC236}">
              <a16:creationId xmlns:a16="http://schemas.microsoft.com/office/drawing/2014/main" id="{09A3F743-1556-435B-B265-2E9C8617D2A5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14" name="Text Box 453">
          <a:extLst>
            <a:ext uri="{FF2B5EF4-FFF2-40B4-BE49-F238E27FC236}">
              <a16:creationId xmlns:a16="http://schemas.microsoft.com/office/drawing/2014/main" id="{D80EAF63-5A4E-495D-95D6-3BF0592BFB0B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15" name="Text Box 453">
          <a:extLst>
            <a:ext uri="{FF2B5EF4-FFF2-40B4-BE49-F238E27FC236}">
              <a16:creationId xmlns:a16="http://schemas.microsoft.com/office/drawing/2014/main" id="{CC0668F3-A330-414D-B48A-9FF4492BF758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16" name="Text Box 453">
          <a:extLst>
            <a:ext uri="{FF2B5EF4-FFF2-40B4-BE49-F238E27FC236}">
              <a16:creationId xmlns:a16="http://schemas.microsoft.com/office/drawing/2014/main" id="{11039558-F139-4DC6-8148-582259F467D3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17" name="Text Box 453">
          <a:extLst>
            <a:ext uri="{FF2B5EF4-FFF2-40B4-BE49-F238E27FC236}">
              <a16:creationId xmlns:a16="http://schemas.microsoft.com/office/drawing/2014/main" id="{43CBA638-A581-4FFE-8E2D-E6B1E93BBD76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18" name="Text Box 453">
          <a:extLst>
            <a:ext uri="{FF2B5EF4-FFF2-40B4-BE49-F238E27FC236}">
              <a16:creationId xmlns:a16="http://schemas.microsoft.com/office/drawing/2014/main" id="{60711E5E-1ECF-4640-8423-5174124D0197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19" name="Text Box 453">
          <a:extLst>
            <a:ext uri="{FF2B5EF4-FFF2-40B4-BE49-F238E27FC236}">
              <a16:creationId xmlns:a16="http://schemas.microsoft.com/office/drawing/2014/main" id="{49370FB0-9C08-4D62-AE1E-E373AF5C8DBB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520" name="Text Box 453">
          <a:extLst>
            <a:ext uri="{FF2B5EF4-FFF2-40B4-BE49-F238E27FC236}">
              <a16:creationId xmlns:a16="http://schemas.microsoft.com/office/drawing/2014/main" id="{BFD3B675-B063-4F22-8BC9-C488CC78E3AB}"/>
            </a:ext>
          </a:extLst>
        </xdr:cNvPr>
        <xdr:cNvSpPr/>
      </xdr:nvSpPr>
      <xdr:spPr>
        <a:xfrm>
          <a:off x="744851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21" name="Text Box 453">
          <a:extLst>
            <a:ext uri="{FF2B5EF4-FFF2-40B4-BE49-F238E27FC236}">
              <a16:creationId xmlns:a16="http://schemas.microsoft.com/office/drawing/2014/main" id="{9736AF6F-D688-407F-B008-646427191728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22" name="Text Box 453">
          <a:extLst>
            <a:ext uri="{FF2B5EF4-FFF2-40B4-BE49-F238E27FC236}">
              <a16:creationId xmlns:a16="http://schemas.microsoft.com/office/drawing/2014/main" id="{12C3080F-57DA-41A3-9A44-C9AC0BC6EB3D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23" name="Text Box 453">
          <a:extLst>
            <a:ext uri="{FF2B5EF4-FFF2-40B4-BE49-F238E27FC236}">
              <a16:creationId xmlns:a16="http://schemas.microsoft.com/office/drawing/2014/main" id="{9D40EA49-E95E-4BAD-A1C3-490CA62DFEAC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24" name="Text Box 453">
          <a:extLst>
            <a:ext uri="{FF2B5EF4-FFF2-40B4-BE49-F238E27FC236}">
              <a16:creationId xmlns:a16="http://schemas.microsoft.com/office/drawing/2014/main" id="{C3BF505E-8C5B-45D0-AB1E-4B437CCBB946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25" name="Text Box 453">
          <a:extLst>
            <a:ext uri="{FF2B5EF4-FFF2-40B4-BE49-F238E27FC236}">
              <a16:creationId xmlns:a16="http://schemas.microsoft.com/office/drawing/2014/main" id="{8A3D3540-019C-48F9-A572-02834AB36A3E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26" name="Text Box 453">
          <a:extLst>
            <a:ext uri="{FF2B5EF4-FFF2-40B4-BE49-F238E27FC236}">
              <a16:creationId xmlns:a16="http://schemas.microsoft.com/office/drawing/2014/main" id="{45321831-F088-4953-A737-F7D9B9F535BA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27" name="Text Box 453">
          <a:extLst>
            <a:ext uri="{FF2B5EF4-FFF2-40B4-BE49-F238E27FC236}">
              <a16:creationId xmlns:a16="http://schemas.microsoft.com/office/drawing/2014/main" id="{AF6F9DDA-4097-40F0-BE50-813D70E4A6F1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28" name="Text Box 453">
          <a:extLst>
            <a:ext uri="{FF2B5EF4-FFF2-40B4-BE49-F238E27FC236}">
              <a16:creationId xmlns:a16="http://schemas.microsoft.com/office/drawing/2014/main" id="{BFF1A58F-AEA4-4D62-87DE-99CB93B92715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29" name="Text Box 453">
          <a:extLst>
            <a:ext uri="{FF2B5EF4-FFF2-40B4-BE49-F238E27FC236}">
              <a16:creationId xmlns:a16="http://schemas.microsoft.com/office/drawing/2014/main" id="{B3033350-34D5-40C3-960E-491F240C9AE5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30" name="Text Box 453">
          <a:extLst>
            <a:ext uri="{FF2B5EF4-FFF2-40B4-BE49-F238E27FC236}">
              <a16:creationId xmlns:a16="http://schemas.microsoft.com/office/drawing/2014/main" id="{B5FC1476-BD65-4DE9-B13F-028F3AAED105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31" name="Text Box 453">
          <a:extLst>
            <a:ext uri="{FF2B5EF4-FFF2-40B4-BE49-F238E27FC236}">
              <a16:creationId xmlns:a16="http://schemas.microsoft.com/office/drawing/2014/main" id="{B8DF966B-C066-4E97-AF5E-68223460D2E7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32" name="Text Box 453">
          <a:extLst>
            <a:ext uri="{FF2B5EF4-FFF2-40B4-BE49-F238E27FC236}">
              <a16:creationId xmlns:a16="http://schemas.microsoft.com/office/drawing/2014/main" id="{5F422B0C-2EB3-445C-AE3D-C00489FEB827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33" name="Text Box 453">
          <a:extLst>
            <a:ext uri="{FF2B5EF4-FFF2-40B4-BE49-F238E27FC236}">
              <a16:creationId xmlns:a16="http://schemas.microsoft.com/office/drawing/2014/main" id="{87D7DD03-21B0-4185-94E4-EBC15AB8705A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34" name="Text Box 453">
          <a:extLst>
            <a:ext uri="{FF2B5EF4-FFF2-40B4-BE49-F238E27FC236}">
              <a16:creationId xmlns:a16="http://schemas.microsoft.com/office/drawing/2014/main" id="{11816AE1-1E15-4548-9407-7FADC655BB43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535" name="Text Box 453">
          <a:extLst>
            <a:ext uri="{FF2B5EF4-FFF2-40B4-BE49-F238E27FC236}">
              <a16:creationId xmlns:a16="http://schemas.microsoft.com/office/drawing/2014/main" id="{2009D28C-C96E-458F-B094-9FDCF2B7DA05}"/>
            </a:ext>
          </a:extLst>
        </xdr:cNvPr>
        <xdr:cNvSpPr/>
      </xdr:nvSpPr>
      <xdr:spPr>
        <a:xfrm>
          <a:off x="744851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36" name="Text Box 453">
          <a:extLst>
            <a:ext uri="{FF2B5EF4-FFF2-40B4-BE49-F238E27FC236}">
              <a16:creationId xmlns:a16="http://schemas.microsoft.com/office/drawing/2014/main" id="{7DBA3185-2877-4285-965F-918E3061D031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37" name="Text Box 453">
          <a:extLst>
            <a:ext uri="{FF2B5EF4-FFF2-40B4-BE49-F238E27FC236}">
              <a16:creationId xmlns:a16="http://schemas.microsoft.com/office/drawing/2014/main" id="{E87F0F83-D493-4ACC-826A-FF2AA6B67822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38" name="Text Box 453">
          <a:extLst>
            <a:ext uri="{FF2B5EF4-FFF2-40B4-BE49-F238E27FC236}">
              <a16:creationId xmlns:a16="http://schemas.microsoft.com/office/drawing/2014/main" id="{474DD888-8093-49F0-ACA1-90A91F292613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39" name="Text Box 453">
          <a:extLst>
            <a:ext uri="{FF2B5EF4-FFF2-40B4-BE49-F238E27FC236}">
              <a16:creationId xmlns:a16="http://schemas.microsoft.com/office/drawing/2014/main" id="{23C4BA1B-E3D9-4A3D-9457-7646BC39D5B2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40" name="Text Box 453">
          <a:extLst>
            <a:ext uri="{FF2B5EF4-FFF2-40B4-BE49-F238E27FC236}">
              <a16:creationId xmlns:a16="http://schemas.microsoft.com/office/drawing/2014/main" id="{73FED150-FD83-499D-B993-F7A377B94AF5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41" name="Text Box 453">
          <a:extLst>
            <a:ext uri="{FF2B5EF4-FFF2-40B4-BE49-F238E27FC236}">
              <a16:creationId xmlns:a16="http://schemas.microsoft.com/office/drawing/2014/main" id="{BA719EC0-6262-4BFD-960C-5A3EF8621060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42" name="Text Box 453">
          <a:extLst>
            <a:ext uri="{FF2B5EF4-FFF2-40B4-BE49-F238E27FC236}">
              <a16:creationId xmlns:a16="http://schemas.microsoft.com/office/drawing/2014/main" id="{73ABDCD5-1882-4C28-A675-F077EDE47EFC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43" name="Text Box 453">
          <a:extLst>
            <a:ext uri="{FF2B5EF4-FFF2-40B4-BE49-F238E27FC236}">
              <a16:creationId xmlns:a16="http://schemas.microsoft.com/office/drawing/2014/main" id="{F64600A1-A4EA-4394-8CB0-B2900D509F30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44" name="Text Box 453">
          <a:extLst>
            <a:ext uri="{FF2B5EF4-FFF2-40B4-BE49-F238E27FC236}">
              <a16:creationId xmlns:a16="http://schemas.microsoft.com/office/drawing/2014/main" id="{6FF16BE7-4571-477A-A7FA-2BC818D431D7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45" name="Text Box 453">
          <a:extLst>
            <a:ext uri="{FF2B5EF4-FFF2-40B4-BE49-F238E27FC236}">
              <a16:creationId xmlns:a16="http://schemas.microsoft.com/office/drawing/2014/main" id="{D4EA3AD4-8840-4B02-80B9-71451AFD613E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46" name="Text Box 453">
          <a:extLst>
            <a:ext uri="{FF2B5EF4-FFF2-40B4-BE49-F238E27FC236}">
              <a16:creationId xmlns:a16="http://schemas.microsoft.com/office/drawing/2014/main" id="{08960EC7-0655-4263-9492-22FE3FE6E1B9}"/>
            </a:ext>
          </a:extLst>
        </xdr:cNvPr>
        <xdr:cNvSpPr/>
      </xdr:nvSpPr>
      <xdr:spPr>
        <a:xfrm>
          <a:off x="756918" y="61731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262368</xdr:colOff>
      <xdr:row>28</xdr:row>
      <xdr:rowOff>0</xdr:rowOff>
    </xdr:from>
    <xdr:ext cx="114300" cy="28575"/>
    <xdr:sp macro="" textlink="">
      <xdr:nvSpPr>
        <xdr:cNvPr id="4547" name="Text Box 453">
          <a:extLst>
            <a:ext uri="{FF2B5EF4-FFF2-40B4-BE49-F238E27FC236}">
              <a16:creationId xmlns:a16="http://schemas.microsoft.com/office/drawing/2014/main" id="{1362F7A4-4E71-41D6-B8D4-9043BA303FFA}"/>
            </a:ext>
          </a:extLst>
        </xdr:cNvPr>
        <xdr:cNvSpPr/>
      </xdr:nvSpPr>
      <xdr:spPr>
        <a:xfrm>
          <a:off x="1014843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548" name="Text Box 453">
          <a:extLst>
            <a:ext uri="{FF2B5EF4-FFF2-40B4-BE49-F238E27FC236}">
              <a16:creationId xmlns:a16="http://schemas.microsoft.com/office/drawing/2014/main" id="{EC57224C-0654-4FCF-B5C0-2F010B61CF5D}"/>
            </a:ext>
          </a:extLst>
        </xdr:cNvPr>
        <xdr:cNvSpPr/>
      </xdr:nvSpPr>
      <xdr:spPr>
        <a:xfrm>
          <a:off x="744851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49" name="Text Box 453">
          <a:extLst>
            <a:ext uri="{FF2B5EF4-FFF2-40B4-BE49-F238E27FC236}">
              <a16:creationId xmlns:a16="http://schemas.microsoft.com/office/drawing/2014/main" id="{F3B9CCF8-54DF-43A7-9582-CD98EDBBA680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50" name="Text Box 453">
          <a:extLst>
            <a:ext uri="{FF2B5EF4-FFF2-40B4-BE49-F238E27FC236}">
              <a16:creationId xmlns:a16="http://schemas.microsoft.com/office/drawing/2014/main" id="{EABAC4D0-F772-41F4-8F54-A4F2AE373DEB}"/>
            </a:ext>
          </a:extLst>
        </xdr:cNvPr>
        <xdr:cNvSpPr/>
      </xdr:nvSpPr>
      <xdr:spPr>
        <a:xfrm>
          <a:off x="756918" y="61922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51" name="Text Box 453">
          <a:extLst>
            <a:ext uri="{FF2B5EF4-FFF2-40B4-BE49-F238E27FC236}">
              <a16:creationId xmlns:a16="http://schemas.microsoft.com/office/drawing/2014/main" id="{6009D5B8-9D58-447D-B205-68DFDBCE15A0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52" name="Text Box 453">
          <a:extLst>
            <a:ext uri="{FF2B5EF4-FFF2-40B4-BE49-F238E27FC236}">
              <a16:creationId xmlns:a16="http://schemas.microsoft.com/office/drawing/2014/main" id="{D3652F18-8A91-4BB4-9AAE-77DBAC3006D9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53" name="Text Box 453">
          <a:extLst>
            <a:ext uri="{FF2B5EF4-FFF2-40B4-BE49-F238E27FC236}">
              <a16:creationId xmlns:a16="http://schemas.microsoft.com/office/drawing/2014/main" id="{2ACECC05-BD7C-47BD-B97C-078676E1D22C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54" name="Text Box 453">
          <a:extLst>
            <a:ext uri="{FF2B5EF4-FFF2-40B4-BE49-F238E27FC236}">
              <a16:creationId xmlns:a16="http://schemas.microsoft.com/office/drawing/2014/main" id="{F394A0A7-56C4-42EB-8E5E-C9587ECE8958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55" name="Text Box 453">
          <a:extLst>
            <a:ext uri="{FF2B5EF4-FFF2-40B4-BE49-F238E27FC236}">
              <a16:creationId xmlns:a16="http://schemas.microsoft.com/office/drawing/2014/main" id="{DBD04573-83C5-48C5-9452-9E05A3E9CDCB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56" name="Text Box 453">
          <a:extLst>
            <a:ext uri="{FF2B5EF4-FFF2-40B4-BE49-F238E27FC236}">
              <a16:creationId xmlns:a16="http://schemas.microsoft.com/office/drawing/2014/main" id="{F0199004-D3F3-4A29-B9ED-FF54C3C5DB42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57" name="Text Box 453">
          <a:extLst>
            <a:ext uri="{FF2B5EF4-FFF2-40B4-BE49-F238E27FC236}">
              <a16:creationId xmlns:a16="http://schemas.microsoft.com/office/drawing/2014/main" id="{51AE35E1-36B8-4455-BE81-A06ED196E1C0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58" name="Text Box 453">
          <a:extLst>
            <a:ext uri="{FF2B5EF4-FFF2-40B4-BE49-F238E27FC236}">
              <a16:creationId xmlns:a16="http://schemas.microsoft.com/office/drawing/2014/main" id="{75E9D1E2-9390-47FE-84C6-5A19AE2AE213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59" name="Text Box 453">
          <a:extLst>
            <a:ext uri="{FF2B5EF4-FFF2-40B4-BE49-F238E27FC236}">
              <a16:creationId xmlns:a16="http://schemas.microsoft.com/office/drawing/2014/main" id="{C33699BE-0237-4BF0-A4EE-124721E7F284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60" name="Text Box 453">
          <a:extLst>
            <a:ext uri="{FF2B5EF4-FFF2-40B4-BE49-F238E27FC236}">
              <a16:creationId xmlns:a16="http://schemas.microsoft.com/office/drawing/2014/main" id="{22E16361-525D-4A7C-BF7D-05C0421B0BB2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61" name="Text Box 453">
          <a:extLst>
            <a:ext uri="{FF2B5EF4-FFF2-40B4-BE49-F238E27FC236}">
              <a16:creationId xmlns:a16="http://schemas.microsoft.com/office/drawing/2014/main" id="{7620A7F3-C364-43DB-B365-C86496326225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62" name="Text Box 453">
          <a:extLst>
            <a:ext uri="{FF2B5EF4-FFF2-40B4-BE49-F238E27FC236}">
              <a16:creationId xmlns:a16="http://schemas.microsoft.com/office/drawing/2014/main" id="{66814F3B-2235-4599-92F6-9F29E08E1B0B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563" name="Text Box 453">
          <a:extLst>
            <a:ext uri="{FF2B5EF4-FFF2-40B4-BE49-F238E27FC236}">
              <a16:creationId xmlns:a16="http://schemas.microsoft.com/office/drawing/2014/main" id="{9368FEC3-5F1B-459B-BDD0-85A3AEF1962B}"/>
            </a:ext>
          </a:extLst>
        </xdr:cNvPr>
        <xdr:cNvSpPr/>
      </xdr:nvSpPr>
      <xdr:spPr>
        <a:xfrm>
          <a:off x="744851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64" name="Text Box 453">
          <a:extLst>
            <a:ext uri="{FF2B5EF4-FFF2-40B4-BE49-F238E27FC236}">
              <a16:creationId xmlns:a16="http://schemas.microsoft.com/office/drawing/2014/main" id="{6D22916B-C405-41B3-ACF5-D452BCB270A7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65" name="Text Box 453">
          <a:extLst>
            <a:ext uri="{FF2B5EF4-FFF2-40B4-BE49-F238E27FC236}">
              <a16:creationId xmlns:a16="http://schemas.microsoft.com/office/drawing/2014/main" id="{FC027854-718F-485B-BF12-10877A8A9385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66" name="Text Box 453">
          <a:extLst>
            <a:ext uri="{FF2B5EF4-FFF2-40B4-BE49-F238E27FC236}">
              <a16:creationId xmlns:a16="http://schemas.microsoft.com/office/drawing/2014/main" id="{40F0ACF0-5202-40DB-AD21-2AE7D04B9C56}"/>
            </a:ext>
          </a:extLst>
        </xdr:cNvPr>
        <xdr:cNvSpPr/>
      </xdr:nvSpPr>
      <xdr:spPr>
        <a:xfrm>
          <a:off x="756918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67" name="Text Box 453">
          <a:extLst>
            <a:ext uri="{FF2B5EF4-FFF2-40B4-BE49-F238E27FC236}">
              <a16:creationId xmlns:a16="http://schemas.microsoft.com/office/drawing/2014/main" id="{C9628B9C-F667-4873-B394-37A6195A2B27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68" name="Text Box 453">
          <a:extLst>
            <a:ext uri="{FF2B5EF4-FFF2-40B4-BE49-F238E27FC236}">
              <a16:creationId xmlns:a16="http://schemas.microsoft.com/office/drawing/2014/main" id="{28324F7B-D20D-44CB-A832-4B69C444E091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69" name="Text Box 453">
          <a:extLst>
            <a:ext uri="{FF2B5EF4-FFF2-40B4-BE49-F238E27FC236}">
              <a16:creationId xmlns:a16="http://schemas.microsoft.com/office/drawing/2014/main" id="{774B495F-7CE9-423C-AC55-2B8387C73199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70" name="Text Box 453">
          <a:extLst>
            <a:ext uri="{FF2B5EF4-FFF2-40B4-BE49-F238E27FC236}">
              <a16:creationId xmlns:a16="http://schemas.microsoft.com/office/drawing/2014/main" id="{78CBBAFC-EA31-45FF-92FF-6AF6A52AAAC1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71" name="Text Box 453">
          <a:extLst>
            <a:ext uri="{FF2B5EF4-FFF2-40B4-BE49-F238E27FC236}">
              <a16:creationId xmlns:a16="http://schemas.microsoft.com/office/drawing/2014/main" id="{9374327E-3313-46DC-AF7D-F8CD21E7DD9C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72" name="Text Box 453">
          <a:extLst>
            <a:ext uri="{FF2B5EF4-FFF2-40B4-BE49-F238E27FC236}">
              <a16:creationId xmlns:a16="http://schemas.microsoft.com/office/drawing/2014/main" id="{006BE078-E026-4E9C-AE6B-3D0EE0F15FEB}"/>
            </a:ext>
          </a:extLst>
        </xdr:cNvPr>
        <xdr:cNvSpPr/>
      </xdr:nvSpPr>
      <xdr:spPr>
        <a:xfrm>
          <a:off x="756918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73" name="Text Box 453">
          <a:extLst>
            <a:ext uri="{FF2B5EF4-FFF2-40B4-BE49-F238E27FC236}">
              <a16:creationId xmlns:a16="http://schemas.microsoft.com/office/drawing/2014/main" id="{0844BE6A-0846-4EAA-B61A-E547B18C05A1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74" name="Text Box 453">
          <a:extLst>
            <a:ext uri="{FF2B5EF4-FFF2-40B4-BE49-F238E27FC236}">
              <a16:creationId xmlns:a16="http://schemas.microsoft.com/office/drawing/2014/main" id="{0F64DF00-EB4D-4E6A-8114-413CA0BE66EE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75" name="Text Box 453">
          <a:extLst>
            <a:ext uri="{FF2B5EF4-FFF2-40B4-BE49-F238E27FC236}">
              <a16:creationId xmlns:a16="http://schemas.microsoft.com/office/drawing/2014/main" id="{146CB4BC-5207-4552-BB19-AD2E4F45322B}"/>
            </a:ext>
          </a:extLst>
        </xdr:cNvPr>
        <xdr:cNvSpPr/>
      </xdr:nvSpPr>
      <xdr:spPr>
        <a:xfrm>
          <a:off x="756918" y="62112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576" name="Text Box 453">
          <a:extLst>
            <a:ext uri="{FF2B5EF4-FFF2-40B4-BE49-F238E27FC236}">
              <a16:creationId xmlns:a16="http://schemas.microsoft.com/office/drawing/2014/main" id="{EF5B4452-425B-4148-B81A-BE0F45B63ED7}"/>
            </a:ext>
          </a:extLst>
        </xdr:cNvPr>
        <xdr:cNvSpPr/>
      </xdr:nvSpPr>
      <xdr:spPr>
        <a:xfrm>
          <a:off x="744851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77" name="Text Box 453">
          <a:extLst>
            <a:ext uri="{FF2B5EF4-FFF2-40B4-BE49-F238E27FC236}">
              <a16:creationId xmlns:a16="http://schemas.microsoft.com/office/drawing/2014/main" id="{890FC241-2EE3-49D2-8184-B863AF6A88A3}"/>
            </a:ext>
          </a:extLst>
        </xdr:cNvPr>
        <xdr:cNvSpPr/>
      </xdr:nvSpPr>
      <xdr:spPr>
        <a:xfrm>
          <a:off x="756918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78" name="Text Box 453">
          <a:extLst>
            <a:ext uri="{FF2B5EF4-FFF2-40B4-BE49-F238E27FC236}">
              <a16:creationId xmlns:a16="http://schemas.microsoft.com/office/drawing/2014/main" id="{658B3BF0-27DD-4D4E-84DB-CFA29E2C7BEB}"/>
            </a:ext>
          </a:extLst>
        </xdr:cNvPr>
        <xdr:cNvSpPr/>
      </xdr:nvSpPr>
      <xdr:spPr>
        <a:xfrm>
          <a:off x="756918" y="62303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79" name="Text Box 453">
          <a:extLst>
            <a:ext uri="{FF2B5EF4-FFF2-40B4-BE49-F238E27FC236}">
              <a16:creationId xmlns:a16="http://schemas.microsoft.com/office/drawing/2014/main" id="{836AE5C1-CEFA-4FC2-BC38-A098CBB54860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80" name="Text Box 453">
          <a:extLst>
            <a:ext uri="{FF2B5EF4-FFF2-40B4-BE49-F238E27FC236}">
              <a16:creationId xmlns:a16="http://schemas.microsoft.com/office/drawing/2014/main" id="{E9AD409D-7941-40F7-9C46-B559DF7819E7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81" name="Text Box 453">
          <a:extLst>
            <a:ext uri="{FF2B5EF4-FFF2-40B4-BE49-F238E27FC236}">
              <a16:creationId xmlns:a16="http://schemas.microsoft.com/office/drawing/2014/main" id="{8B03C48C-857D-4DE3-8A6C-44457E278869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82" name="Text Box 453">
          <a:extLst>
            <a:ext uri="{FF2B5EF4-FFF2-40B4-BE49-F238E27FC236}">
              <a16:creationId xmlns:a16="http://schemas.microsoft.com/office/drawing/2014/main" id="{A0FE460D-5B63-4DF7-A629-E473FEE32E36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83" name="Text Box 453">
          <a:extLst>
            <a:ext uri="{FF2B5EF4-FFF2-40B4-BE49-F238E27FC236}">
              <a16:creationId xmlns:a16="http://schemas.microsoft.com/office/drawing/2014/main" id="{9E37BE8B-1A7B-49BE-8B9D-3C5C2A793C6E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84" name="Text Box 453">
          <a:extLst>
            <a:ext uri="{FF2B5EF4-FFF2-40B4-BE49-F238E27FC236}">
              <a16:creationId xmlns:a16="http://schemas.microsoft.com/office/drawing/2014/main" id="{939A1AFB-2972-4E19-B19A-C72107093C2A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85" name="Text Box 453">
          <a:extLst>
            <a:ext uri="{FF2B5EF4-FFF2-40B4-BE49-F238E27FC236}">
              <a16:creationId xmlns:a16="http://schemas.microsoft.com/office/drawing/2014/main" id="{6A4773D6-4DE1-4869-8C3D-33509D22FA01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86" name="Text Box 453">
          <a:extLst>
            <a:ext uri="{FF2B5EF4-FFF2-40B4-BE49-F238E27FC236}">
              <a16:creationId xmlns:a16="http://schemas.microsoft.com/office/drawing/2014/main" id="{B79A557A-A0D5-424F-9F51-CD63FE712589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87" name="Text Box 453">
          <a:extLst>
            <a:ext uri="{FF2B5EF4-FFF2-40B4-BE49-F238E27FC236}">
              <a16:creationId xmlns:a16="http://schemas.microsoft.com/office/drawing/2014/main" id="{107A010B-5192-4642-B567-19DEDA50F42B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88" name="Text Box 453">
          <a:extLst>
            <a:ext uri="{FF2B5EF4-FFF2-40B4-BE49-F238E27FC236}">
              <a16:creationId xmlns:a16="http://schemas.microsoft.com/office/drawing/2014/main" id="{35684AB9-3BD6-4CD8-8D19-ADA131926C38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89" name="Text Box 453">
          <a:extLst>
            <a:ext uri="{FF2B5EF4-FFF2-40B4-BE49-F238E27FC236}">
              <a16:creationId xmlns:a16="http://schemas.microsoft.com/office/drawing/2014/main" id="{15ABC8F1-FC4E-486F-B10C-A1EFE0D02ADF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90" name="Text Box 453">
          <a:extLst>
            <a:ext uri="{FF2B5EF4-FFF2-40B4-BE49-F238E27FC236}">
              <a16:creationId xmlns:a16="http://schemas.microsoft.com/office/drawing/2014/main" id="{6D825768-18B0-482F-9EAF-2F6931544BDF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591" name="Text Box 453">
          <a:extLst>
            <a:ext uri="{FF2B5EF4-FFF2-40B4-BE49-F238E27FC236}">
              <a16:creationId xmlns:a16="http://schemas.microsoft.com/office/drawing/2014/main" id="{159D058B-32FF-4E1E-899E-D2C3FBF15BBA}"/>
            </a:ext>
          </a:extLst>
        </xdr:cNvPr>
        <xdr:cNvSpPr/>
      </xdr:nvSpPr>
      <xdr:spPr>
        <a:xfrm>
          <a:off x="744851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92" name="Text Box 453">
          <a:extLst>
            <a:ext uri="{FF2B5EF4-FFF2-40B4-BE49-F238E27FC236}">
              <a16:creationId xmlns:a16="http://schemas.microsoft.com/office/drawing/2014/main" id="{C80A04AD-0DA8-4568-B794-4ED2C61B48D4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93" name="Text Box 453">
          <a:extLst>
            <a:ext uri="{FF2B5EF4-FFF2-40B4-BE49-F238E27FC236}">
              <a16:creationId xmlns:a16="http://schemas.microsoft.com/office/drawing/2014/main" id="{4066B775-C827-4F8F-BD28-2272497FF0E4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94" name="Text Box 453">
          <a:extLst>
            <a:ext uri="{FF2B5EF4-FFF2-40B4-BE49-F238E27FC236}">
              <a16:creationId xmlns:a16="http://schemas.microsoft.com/office/drawing/2014/main" id="{D655EFBA-089F-46FC-91C9-3ADA5AA316CC}"/>
            </a:ext>
          </a:extLst>
        </xdr:cNvPr>
        <xdr:cNvSpPr/>
      </xdr:nvSpPr>
      <xdr:spPr>
        <a:xfrm>
          <a:off x="756918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95" name="Text Box 453">
          <a:extLst>
            <a:ext uri="{FF2B5EF4-FFF2-40B4-BE49-F238E27FC236}">
              <a16:creationId xmlns:a16="http://schemas.microsoft.com/office/drawing/2014/main" id="{14358A47-422F-4309-B202-8A15405495E4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96" name="Text Box 453">
          <a:extLst>
            <a:ext uri="{FF2B5EF4-FFF2-40B4-BE49-F238E27FC236}">
              <a16:creationId xmlns:a16="http://schemas.microsoft.com/office/drawing/2014/main" id="{E90ABA00-3D5D-4FCC-BC22-0E4A9AEA5C19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97" name="Text Box 453">
          <a:extLst>
            <a:ext uri="{FF2B5EF4-FFF2-40B4-BE49-F238E27FC236}">
              <a16:creationId xmlns:a16="http://schemas.microsoft.com/office/drawing/2014/main" id="{E6D101E1-9583-480D-BB6E-EDD9DF0CB054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98" name="Text Box 453">
          <a:extLst>
            <a:ext uri="{FF2B5EF4-FFF2-40B4-BE49-F238E27FC236}">
              <a16:creationId xmlns:a16="http://schemas.microsoft.com/office/drawing/2014/main" id="{1EEB2664-3D3A-43BF-A5A8-98F780141318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599" name="Text Box 453">
          <a:extLst>
            <a:ext uri="{FF2B5EF4-FFF2-40B4-BE49-F238E27FC236}">
              <a16:creationId xmlns:a16="http://schemas.microsoft.com/office/drawing/2014/main" id="{07FA0E2B-474E-4F80-85D1-29C403BFD2AE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00" name="Text Box 453">
          <a:extLst>
            <a:ext uri="{FF2B5EF4-FFF2-40B4-BE49-F238E27FC236}">
              <a16:creationId xmlns:a16="http://schemas.microsoft.com/office/drawing/2014/main" id="{5884104C-E4F9-4E18-9B12-F2DCB8DB1272}"/>
            </a:ext>
          </a:extLst>
        </xdr:cNvPr>
        <xdr:cNvSpPr/>
      </xdr:nvSpPr>
      <xdr:spPr>
        <a:xfrm>
          <a:off x="756918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01" name="Text Box 453">
          <a:extLst>
            <a:ext uri="{FF2B5EF4-FFF2-40B4-BE49-F238E27FC236}">
              <a16:creationId xmlns:a16="http://schemas.microsoft.com/office/drawing/2014/main" id="{09F516CF-66AF-4463-BC50-A6B6A973C2BD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02" name="Text Box 453">
          <a:extLst>
            <a:ext uri="{FF2B5EF4-FFF2-40B4-BE49-F238E27FC236}">
              <a16:creationId xmlns:a16="http://schemas.microsoft.com/office/drawing/2014/main" id="{ECDB5649-6844-4618-A887-E4296DF703A6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03" name="Text Box 453">
          <a:extLst>
            <a:ext uri="{FF2B5EF4-FFF2-40B4-BE49-F238E27FC236}">
              <a16:creationId xmlns:a16="http://schemas.microsoft.com/office/drawing/2014/main" id="{75837049-1B64-40E2-8110-2E765B2ADEC4}"/>
            </a:ext>
          </a:extLst>
        </xdr:cNvPr>
        <xdr:cNvSpPr/>
      </xdr:nvSpPr>
      <xdr:spPr>
        <a:xfrm>
          <a:off x="756918" y="62493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604" name="Text Box 453">
          <a:extLst>
            <a:ext uri="{FF2B5EF4-FFF2-40B4-BE49-F238E27FC236}">
              <a16:creationId xmlns:a16="http://schemas.microsoft.com/office/drawing/2014/main" id="{7D16E44E-00CD-4C83-92C9-F2C3547FD85A}"/>
            </a:ext>
          </a:extLst>
        </xdr:cNvPr>
        <xdr:cNvSpPr/>
      </xdr:nvSpPr>
      <xdr:spPr>
        <a:xfrm>
          <a:off x="744851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05" name="Text Box 453">
          <a:extLst>
            <a:ext uri="{FF2B5EF4-FFF2-40B4-BE49-F238E27FC236}">
              <a16:creationId xmlns:a16="http://schemas.microsoft.com/office/drawing/2014/main" id="{6B48FC14-C7EB-4E14-89D8-943E2B1170CB}"/>
            </a:ext>
          </a:extLst>
        </xdr:cNvPr>
        <xdr:cNvSpPr/>
      </xdr:nvSpPr>
      <xdr:spPr>
        <a:xfrm>
          <a:off x="756918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06" name="Text Box 453">
          <a:extLst>
            <a:ext uri="{FF2B5EF4-FFF2-40B4-BE49-F238E27FC236}">
              <a16:creationId xmlns:a16="http://schemas.microsoft.com/office/drawing/2014/main" id="{ED9E2E0E-F4A4-4B14-9233-A46A9E2634A4}"/>
            </a:ext>
          </a:extLst>
        </xdr:cNvPr>
        <xdr:cNvSpPr/>
      </xdr:nvSpPr>
      <xdr:spPr>
        <a:xfrm>
          <a:off x="756918" y="62684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07" name="Text Box 453">
          <a:extLst>
            <a:ext uri="{FF2B5EF4-FFF2-40B4-BE49-F238E27FC236}">
              <a16:creationId xmlns:a16="http://schemas.microsoft.com/office/drawing/2014/main" id="{BDC52A6F-1F3E-4328-8722-CB1897605099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08" name="Text Box 453">
          <a:extLst>
            <a:ext uri="{FF2B5EF4-FFF2-40B4-BE49-F238E27FC236}">
              <a16:creationId xmlns:a16="http://schemas.microsoft.com/office/drawing/2014/main" id="{D172745F-35EF-4593-9D9D-1F7D23C8A6A2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09" name="Text Box 453">
          <a:extLst>
            <a:ext uri="{FF2B5EF4-FFF2-40B4-BE49-F238E27FC236}">
              <a16:creationId xmlns:a16="http://schemas.microsoft.com/office/drawing/2014/main" id="{94EFDC62-C5E8-48E6-AF42-A7B33B76CCE5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10" name="Text Box 453">
          <a:extLst>
            <a:ext uri="{FF2B5EF4-FFF2-40B4-BE49-F238E27FC236}">
              <a16:creationId xmlns:a16="http://schemas.microsoft.com/office/drawing/2014/main" id="{1FFED0A3-A6F7-4F9B-BD35-FF2FE99476E8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11" name="Text Box 453">
          <a:extLst>
            <a:ext uri="{FF2B5EF4-FFF2-40B4-BE49-F238E27FC236}">
              <a16:creationId xmlns:a16="http://schemas.microsoft.com/office/drawing/2014/main" id="{2F22B141-0C9B-4594-96C5-8D3A1D10C09C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12" name="Text Box 453">
          <a:extLst>
            <a:ext uri="{FF2B5EF4-FFF2-40B4-BE49-F238E27FC236}">
              <a16:creationId xmlns:a16="http://schemas.microsoft.com/office/drawing/2014/main" id="{0328F938-BE05-41B4-AB9D-7DEE16DE5A57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13" name="Text Box 453">
          <a:extLst>
            <a:ext uri="{FF2B5EF4-FFF2-40B4-BE49-F238E27FC236}">
              <a16:creationId xmlns:a16="http://schemas.microsoft.com/office/drawing/2014/main" id="{75D7C0D0-C40E-46A2-A9E5-9242E3E1D880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14" name="Text Box 453">
          <a:extLst>
            <a:ext uri="{FF2B5EF4-FFF2-40B4-BE49-F238E27FC236}">
              <a16:creationId xmlns:a16="http://schemas.microsoft.com/office/drawing/2014/main" id="{9EBC2272-CF07-44BA-AE6D-C3E38D0B1762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15" name="Text Box 453">
          <a:extLst>
            <a:ext uri="{FF2B5EF4-FFF2-40B4-BE49-F238E27FC236}">
              <a16:creationId xmlns:a16="http://schemas.microsoft.com/office/drawing/2014/main" id="{45201961-DD95-4088-99D1-5181B3E98C5F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16" name="Text Box 453">
          <a:extLst>
            <a:ext uri="{FF2B5EF4-FFF2-40B4-BE49-F238E27FC236}">
              <a16:creationId xmlns:a16="http://schemas.microsoft.com/office/drawing/2014/main" id="{94CB46A4-CEAE-473B-9065-B597C3E49C24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17" name="Text Box 453">
          <a:extLst>
            <a:ext uri="{FF2B5EF4-FFF2-40B4-BE49-F238E27FC236}">
              <a16:creationId xmlns:a16="http://schemas.microsoft.com/office/drawing/2014/main" id="{0A32D6A4-CB09-41D0-B496-5CB68A212621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18" name="Text Box 453">
          <a:extLst>
            <a:ext uri="{FF2B5EF4-FFF2-40B4-BE49-F238E27FC236}">
              <a16:creationId xmlns:a16="http://schemas.microsoft.com/office/drawing/2014/main" id="{884E6E98-D197-4B01-9709-843C27D8742C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619" name="Text Box 453">
          <a:extLst>
            <a:ext uri="{FF2B5EF4-FFF2-40B4-BE49-F238E27FC236}">
              <a16:creationId xmlns:a16="http://schemas.microsoft.com/office/drawing/2014/main" id="{7462EF72-F630-4B58-9E42-B57E6B641BDB}"/>
            </a:ext>
          </a:extLst>
        </xdr:cNvPr>
        <xdr:cNvSpPr/>
      </xdr:nvSpPr>
      <xdr:spPr>
        <a:xfrm>
          <a:off x="744851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20" name="Text Box 453">
          <a:extLst>
            <a:ext uri="{FF2B5EF4-FFF2-40B4-BE49-F238E27FC236}">
              <a16:creationId xmlns:a16="http://schemas.microsoft.com/office/drawing/2014/main" id="{D6BD18E9-4CBD-45CA-8CE2-EA15BB2C27B0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21" name="Text Box 453">
          <a:extLst>
            <a:ext uri="{FF2B5EF4-FFF2-40B4-BE49-F238E27FC236}">
              <a16:creationId xmlns:a16="http://schemas.microsoft.com/office/drawing/2014/main" id="{7AB50433-190A-4087-A1BD-A0FEE1FE4AE0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22" name="Text Box 453">
          <a:extLst>
            <a:ext uri="{FF2B5EF4-FFF2-40B4-BE49-F238E27FC236}">
              <a16:creationId xmlns:a16="http://schemas.microsoft.com/office/drawing/2014/main" id="{C8B3EB9F-E460-4BD4-A751-FA2E527D60B8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23" name="Text Box 453">
          <a:extLst>
            <a:ext uri="{FF2B5EF4-FFF2-40B4-BE49-F238E27FC236}">
              <a16:creationId xmlns:a16="http://schemas.microsoft.com/office/drawing/2014/main" id="{9170B77E-0701-4A6B-9128-8ED6D7DC5A3A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24" name="Text Box 453">
          <a:extLst>
            <a:ext uri="{FF2B5EF4-FFF2-40B4-BE49-F238E27FC236}">
              <a16:creationId xmlns:a16="http://schemas.microsoft.com/office/drawing/2014/main" id="{B890BC69-335A-4D62-9194-721C18FA88EE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25" name="Text Box 453">
          <a:extLst>
            <a:ext uri="{FF2B5EF4-FFF2-40B4-BE49-F238E27FC236}">
              <a16:creationId xmlns:a16="http://schemas.microsoft.com/office/drawing/2014/main" id="{65FF3E3F-C24A-4B69-B0EB-1E0C69EEF6A9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26" name="Text Box 453">
          <a:extLst>
            <a:ext uri="{FF2B5EF4-FFF2-40B4-BE49-F238E27FC236}">
              <a16:creationId xmlns:a16="http://schemas.microsoft.com/office/drawing/2014/main" id="{0260BD7D-3EDF-4B53-8C88-E2974A1A91D8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27" name="Text Box 453">
          <a:extLst>
            <a:ext uri="{FF2B5EF4-FFF2-40B4-BE49-F238E27FC236}">
              <a16:creationId xmlns:a16="http://schemas.microsoft.com/office/drawing/2014/main" id="{CF4D8771-B285-4FF1-B7D7-3D0DD10ADED6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28" name="Text Box 453">
          <a:extLst>
            <a:ext uri="{FF2B5EF4-FFF2-40B4-BE49-F238E27FC236}">
              <a16:creationId xmlns:a16="http://schemas.microsoft.com/office/drawing/2014/main" id="{67FE32BD-1E6C-4B8C-A060-FB2DD80E9E90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29" name="Text Box 453">
          <a:extLst>
            <a:ext uri="{FF2B5EF4-FFF2-40B4-BE49-F238E27FC236}">
              <a16:creationId xmlns:a16="http://schemas.microsoft.com/office/drawing/2014/main" id="{F9EB8C10-91D8-4589-854F-B8F81E77F7CD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30" name="Text Box 453">
          <a:extLst>
            <a:ext uri="{FF2B5EF4-FFF2-40B4-BE49-F238E27FC236}">
              <a16:creationId xmlns:a16="http://schemas.microsoft.com/office/drawing/2014/main" id="{9E7AEF6C-CE1C-43E5-93DF-D9C3BA7C5AC6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31" name="Text Box 453">
          <a:extLst>
            <a:ext uri="{FF2B5EF4-FFF2-40B4-BE49-F238E27FC236}">
              <a16:creationId xmlns:a16="http://schemas.microsoft.com/office/drawing/2014/main" id="{F0C49261-9088-48AD-A3F1-24681E7F4F47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632" name="Text Box 453">
          <a:extLst>
            <a:ext uri="{FF2B5EF4-FFF2-40B4-BE49-F238E27FC236}">
              <a16:creationId xmlns:a16="http://schemas.microsoft.com/office/drawing/2014/main" id="{172CA17E-0999-48C5-9D0C-1FE58A1CAD1B}"/>
            </a:ext>
          </a:extLst>
        </xdr:cNvPr>
        <xdr:cNvSpPr/>
      </xdr:nvSpPr>
      <xdr:spPr>
        <a:xfrm>
          <a:off x="744851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33" name="Text Box 453">
          <a:extLst>
            <a:ext uri="{FF2B5EF4-FFF2-40B4-BE49-F238E27FC236}">
              <a16:creationId xmlns:a16="http://schemas.microsoft.com/office/drawing/2014/main" id="{1BD9A042-8553-4676-AFBD-87D93AC84398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34" name="Text Box 453">
          <a:extLst>
            <a:ext uri="{FF2B5EF4-FFF2-40B4-BE49-F238E27FC236}">
              <a16:creationId xmlns:a16="http://schemas.microsoft.com/office/drawing/2014/main" id="{F2B50D96-9517-4852-BBD9-5EB212854047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35" name="Text Box 453">
          <a:extLst>
            <a:ext uri="{FF2B5EF4-FFF2-40B4-BE49-F238E27FC236}">
              <a16:creationId xmlns:a16="http://schemas.microsoft.com/office/drawing/2014/main" id="{19AD7C7E-588E-4391-A3E4-B7CBFBA7D36C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36" name="Text Box 453">
          <a:extLst>
            <a:ext uri="{FF2B5EF4-FFF2-40B4-BE49-F238E27FC236}">
              <a16:creationId xmlns:a16="http://schemas.microsoft.com/office/drawing/2014/main" id="{3C854B7B-B136-472B-849A-BBDEC32390FF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37" name="Text Box 453">
          <a:extLst>
            <a:ext uri="{FF2B5EF4-FFF2-40B4-BE49-F238E27FC236}">
              <a16:creationId xmlns:a16="http://schemas.microsoft.com/office/drawing/2014/main" id="{5BB11F67-969D-4FC4-8046-6A206085283B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38" name="Text Box 453">
          <a:extLst>
            <a:ext uri="{FF2B5EF4-FFF2-40B4-BE49-F238E27FC236}">
              <a16:creationId xmlns:a16="http://schemas.microsoft.com/office/drawing/2014/main" id="{2B92CA03-559B-47DA-9C46-E360E9D66F1C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39" name="Text Box 453">
          <a:extLst>
            <a:ext uri="{FF2B5EF4-FFF2-40B4-BE49-F238E27FC236}">
              <a16:creationId xmlns:a16="http://schemas.microsoft.com/office/drawing/2014/main" id="{EE506EF0-C33E-44DC-B023-EC574BFF641C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40" name="Text Box 453">
          <a:extLst>
            <a:ext uri="{FF2B5EF4-FFF2-40B4-BE49-F238E27FC236}">
              <a16:creationId xmlns:a16="http://schemas.microsoft.com/office/drawing/2014/main" id="{D762F096-1615-45FB-B33E-568397A32CDF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41" name="Text Box 453">
          <a:extLst>
            <a:ext uri="{FF2B5EF4-FFF2-40B4-BE49-F238E27FC236}">
              <a16:creationId xmlns:a16="http://schemas.microsoft.com/office/drawing/2014/main" id="{EA0BE5DB-CBEE-4B09-8789-AEED912B38B1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42" name="Text Box 453">
          <a:extLst>
            <a:ext uri="{FF2B5EF4-FFF2-40B4-BE49-F238E27FC236}">
              <a16:creationId xmlns:a16="http://schemas.microsoft.com/office/drawing/2014/main" id="{F2556A73-70AB-4E0E-90C4-420DE65C52D3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43" name="Text Box 453">
          <a:extLst>
            <a:ext uri="{FF2B5EF4-FFF2-40B4-BE49-F238E27FC236}">
              <a16:creationId xmlns:a16="http://schemas.microsoft.com/office/drawing/2014/main" id="{C0A6A133-4A13-45DC-BDE6-3F6AF5807EC9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44" name="Text Box 453">
          <a:extLst>
            <a:ext uri="{FF2B5EF4-FFF2-40B4-BE49-F238E27FC236}">
              <a16:creationId xmlns:a16="http://schemas.microsoft.com/office/drawing/2014/main" id="{19917982-AB2E-4DA0-B75B-38648D354D33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45" name="Text Box 453">
          <a:extLst>
            <a:ext uri="{FF2B5EF4-FFF2-40B4-BE49-F238E27FC236}">
              <a16:creationId xmlns:a16="http://schemas.microsoft.com/office/drawing/2014/main" id="{E449024E-8D49-4C1E-BAAF-4A9359A17781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46" name="Text Box 453">
          <a:extLst>
            <a:ext uri="{FF2B5EF4-FFF2-40B4-BE49-F238E27FC236}">
              <a16:creationId xmlns:a16="http://schemas.microsoft.com/office/drawing/2014/main" id="{BC48D507-D405-4FB5-AB29-8AFA96A094DE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647" name="Text Box 453">
          <a:extLst>
            <a:ext uri="{FF2B5EF4-FFF2-40B4-BE49-F238E27FC236}">
              <a16:creationId xmlns:a16="http://schemas.microsoft.com/office/drawing/2014/main" id="{C5E62AAE-3073-4394-AAFC-993FB371DE29}"/>
            </a:ext>
          </a:extLst>
        </xdr:cNvPr>
        <xdr:cNvSpPr/>
      </xdr:nvSpPr>
      <xdr:spPr>
        <a:xfrm>
          <a:off x="744851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48" name="Text Box 453">
          <a:extLst>
            <a:ext uri="{FF2B5EF4-FFF2-40B4-BE49-F238E27FC236}">
              <a16:creationId xmlns:a16="http://schemas.microsoft.com/office/drawing/2014/main" id="{45AAA7A8-7E61-472A-9EB4-E2C76ED1BD1E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49" name="Text Box 453">
          <a:extLst>
            <a:ext uri="{FF2B5EF4-FFF2-40B4-BE49-F238E27FC236}">
              <a16:creationId xmlns:a16="http://schemas.microsoft.com/office/drawing/2014/main" id="{BAD546DC-A9B1-44C5-9C6F-21A08BB3FC31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50" name="Text Box 453">
          <a:extLst>
            <a:ext uri="{FF2B5EF4-FFF2-40B4-BE49-F238E27FC236}">
              <a16:creationId xmlns:a16="http://schemas.microsoft.com/office/drawing/2014/main" id="{61EB0BD4-1FF2-4F57-A59B-88D6A07BC9DE}"/>
            </a:ext>
          </a:extLst>
        </xdr:cNvPr>
        <xdr:cNvSpPr/>
      </xdr:nvSpPr>
      <xdr:spPr>
        <a:xfrm>
          <a:off x="756918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51" name="Text Box 453">
          <a:extLst>
            <a:ext uri="{FF2B5EF4-FFF2-40B4-BE49-F238E27FC236}">
              <a16:creationId xmlns:a16="http://schemas.microsoft.com/office/drawing/2014/main" id="{0D3DAEF7-E3F3-4883-A1B9-43E2FFB8B814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52" name="Text Box 453">
          <a:extLst>
            <a:ext uri="{FF2B5EF4-FFF2-40B4-BE49-F238E27FC236}">
              <a16:creationId xmlns:a16="http://schemas.microsoft.com/office/drawing/2014/main" id="{BEFBB8CA-7B1E-4E5B-B947-E5B5153CE3E1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53" name="Text Box 453">
          <a:extLst>
            <a:ext uri="{FF2B5EF4-FFF2-40B4-BE49-F238E27FC236}">
              <a16:creationId xmlns:a16="http://schemas.microsoft.com/office/drawing/2014/main" id="{6FE4E866-C642-4D34-B4CA-40C1D0D505D4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54" name="Text Box 453">
          <a:extLst>
            <a:ext uri="{FF2B5EF4-FFF2-40B4-BE49-F238E27FC236}">
              <a16:creationId xmlns:a16="http://schemas.microsoft.com/office/drawing/2014/main" id="{806E3E33-7DA4-48C6-AEE4-36521BE870C3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55" name="Text Box 453">
          <a:extLst>
            <a:ext uri="{FF2B5EF4-FFF2-40B4-BE49-F238E27FC236}">
              <a16:creationId xmlns:a16="http://schemas.microsoft.com/office/drawing/2014/main" id="{19B1D9CF-4CE9-416D-9EFC-22F4B62D30E6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56" name="Text Box 453">
          <a:extLst>
            <a:ext uri="{FF2B5EF4-FFF2-40B4-BE49-F238E27FC236}">
              <a16:creationId xmlns:a16="http://schemas.microsoft.com/office/drawing/2014/main" id="{E40BA849-E870-4479-9CBE-8A2D5EF38724}"/>
            </a:ext>
          </a:extLst>
        </xdr:cNvPr>
        <xdr:cNvSpPr/>
      </xdr:nvSpPr>
      <xdr:spPr>
        <a:xfrm>
          <a:off x="756918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57" name="Text Box 453">
          <a:extLst>
            <a:ext uri="{FF2B5EF4-FFF2-40B4-BE49-F238E27FC236}">
              <a16:creationId xmlns:a16="http://schemas.microsoft.com/office/drawing/2014/main" id="{FA054EF9-74A4-4687-8088-390FEA9C1359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58" name="Text Box 453">
          <a:extLst>
            <a:ext uri="{FF2B5EF4-FFF2-40B4-BE49-F238E27FC236}">
              <a16:creationId xmlns:a16="http://schemas.microsoft.com/office/drawing/2014/main" id="{0C91E505-8D3F-4CA3-8382-0DA4E990AA1A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59" name="Text Box 453">
          <a:extLst>
            <a:ext uri="{FF2B5EF4-FFF2-40B4-BE49-F238E27FC236}">
              <a16:creationId xmlns:a16="http://schemas.microsoft.com/office/drawing/2014/main" id="{3582405C-7E81-4ED6-A585-6AEFC99672A7}"/>
            </a:ext>
          </a:extLst>
        </xdr:cNvPr>
        <xdr:cNvSpPr/>
      </xdr:nvSpPr>
      <xdr:spPr>
        <a:xfrm>
          <a:off x="756918" y="62874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660" name="Text Box 453">
          <a:extLst>
            <a:ext uri="{FF2B5EF4-FFF2-40B4-BE49-F238E27FC236}">
              <a16:creationId xmlns:a16="http://schemas.microsoft.com/office/drawing/2014/main" id="{13A82442-25ED-4CA8-84F3-DB45345673BA}"/>
            </a:ext>
          </a:extLst>
        </xdr:cNvPr>
        <xdr:cNvSpPr/>
      </xdr:nvSpPr>
      <xdr:spPr>
        <a:xfrm>
          <a:off x="744851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61" name="Text Box 453">
          <a:extLst>
            <a:ext uri="{FF2B5EF4-FFF2-40B4-BE49-F238E27FC236}">
              <a16:creationId xmlns:a16="http://schemas.microsoft.com/office/drawing/2014/main" id="{4BFA9DC0-A15E-40C8-81B2-6A560FCA86C9}"/>
            </a:ext>
          </a:extLst>
        </xdr:cNvPr>
        <xdr:cNvSpPr/>
      </xdr:nvSpPr>
      <xdr:spPr>
        <a:xfrm>
          <a:off x="756918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62" name="Text Box 453">
          <a:extLst>
            <a:ext uri="{FF2B5EF4-FFF2-40B4-BE49-F238E27FC236}">
              <a16:creationId xmlns:a16="http://schemas.microsoft.com/office/drawing/2014/main" id="{89F6B59D-261D-4599-88DB-A7E04646C1B9}"/>
            </a:ext>
          </a:extLst>
        </xdr:cNvPr>
        <xdr:cNvSpPr/>
      </xdr:nvSpPr>
      <xdr:spPr>
        <a:xfrm>
          <a:off x="756918" y="63065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63" name="Text Box 453">
          <a:extLst>
            <a:ext uri="{FF2B5EF4-FFF2-40B4-BE49-F238E27FC236}">
              <a16:creationId xmlns:a16="http://schemas.microsoft.com/office/drawing/2014/main" id="{3F1458C0-5D25-4E68-BA2F-824ACE4DF74F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64" name="Text Box 453">
          <a:extLst>
            <a:ext uri="{FF2B5EF4-FFF2-40B4-BE49-F238E27FC236}">
              <a16:creationId xmlns:a16="http://schemas.microsoft.com/office/drawing/2014/main" id="{6477BBDA-A721-460F-A6D1-5DE723F0A184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65" name="Text Box 453">
          <a:extLst>
            <a:ext uri="{FF2B5EF4-FFF2-40B4-BE49-F238E27FC236}">
              <a16:creationId xmlns:a16="http://schemas.microsoft.com/office/drawing/2014/main" id="{A5BC461C-3FCB-4B48-BAC3-30B64692BD88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66" name="Text Box 453">
          <a:extLst>
            <a:ext uri="{FF2B5EF4-FFF2-40B4-BE49-F238E27FC236}">
              <a16:creationId xmlns:a16="http://schemas.microsoft.com/office/drawing/2014/main" id="{B1F67CEF-3608-406C-94EE-65892D02007F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67" name="Text Box 453">
          <a:extLst>
            <a:ext uri="{FF2B5EF4-FFF2-40B4-BE49-F238E27FC236}">
              <a16:creationId xmlns:a16="http://schemas.microsoft.com/office/drawing/2014/main" id="{887D9C8B-4EBB-4891-B7D3-3E3C4C25DC28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68" name="Text Box 453">
          <a:extLst>
            <a:ext uri="{FF2B5EF4-FFF2-40B4-BE49-F238E27FC236}">
              <a16:creationId xmlns:a16="http://schemas.microsoft.com/office/drawing/2014/main" id="{A0088C12-D980-46A4-BFAC-9FF78CF2D0B4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69" name="Text Box 453">
          <a:extLst>
            <a:ext uri="{FF2B5EF4-FFF2-40B4-BE49-F238E27FC236}">
              <a16:creationId xmlns:a16="http://schemas.microsoft.com/office/drawing/2014/main" id="{30FFE8F8-A5F0-4E2A-9CA6-2DBDF849E279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70" name="Text Box 453">
          <a:extLst>
            <a:ext uri="{FF2B5EF4-FFF2-40B4-BE49-F238E27FC236}">
              <a16:creationId xmlns:a16="http://schemas.microsoft.com/office/drawing/2014/main" id="{2D7C99A5-337D-441C-B2BF-18C2C58315B5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71" name="Text Box 453">
          <a:extLst>
            <a:ext uri="{FF2B5EF4-FFF2-40B4-BE49-F238E27FC236}">
              <a16:creationId xmlns:a16="http://schemas.microsoft.com/office/drawing/2014/main" id="{C0AB8B52-13DC-465D-9773-01FBED847785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72" name="Text Box 453">
          <a:extLst>
            <a:ext uri="{FF2B5EF4-FFF2-40B4-BE49-F238E27FC236}">
              <a16:creationId xmlns:a16="http://schemas.microsoft.com/office/drawing/2014/main" id="{86848ABA-EBA5-4BA7-AFE6-9C7CF2F0CE84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73" name="Text Box 453">
          <a:extLst>
            <a:ext uri="{FF2B5EF4-FFF2-40B4-BE49-F238E27FC236}">
              <a16:creationId xmlns:a16="http://schemas.microsoft.com/office/drawing/2014/main" id="{7BCDE736-2EE1-475B-B660-632ED73BAAAC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74" name="Text Box 453">
          <a:extLst>
            <a:ext uri="{FF2B5EF4-FFF2-40B4-BE49-F238E27FC236}">
              <a16:creationId xmlns:a16="http://schemas.microsoft.com/office/drawing/2014/main" id="{771670D7-1B3B-4608-9653-5310CF21CB45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675" name="Text Box 453">
          <a:extLst>
            <a:ext uri="{FF2B5EF4-FFF2-40B4-BE49-F238E27FC236}">
              <a16:creationId xmlns:a16="http://schemas.microsoft.com/office/drawing/2014/main" id="{E759B500-064A-4AC0-A28E-063EEB7454BF}"/>
            </a:ext>
          </a:extLst>
        </xdr:cNvPr>
        <xdr:cNvSpPr/>
      </xdr:nvSpPr>
      <xdr:spPr>
        <a:xfrm>
          <a:off x="744851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76" name="Text Box 453">
          <a:extLst>
            <a:ext uri="{FF2B5EF4-FFF2-40B4-BE49-F238E27FC236}">
              <a16:creationId xmlns:a16="http://schemas.microsoft.com/office/drawing/2014/main" id="{0B2B7776-A8AD-445C-8B92-09339E2862E6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77" name="Text Box 453">
          <a:extLst>
            <a:ext uri="{FF2B5EF4-FFF2-40B4-BE49-F238E27FC236}">
              <a16:creationId xmlns:a16="http://schemas.microsoft.com/office/drawing/2014/main" id="{C944C196-B089-4D5D-8216-D0E39F434F62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78" name="Text Box 453">
          <a:extLst>
            <a:ext uri="{FF2B5EF4-FFF2-40B4-BE49-F238E27FC236}">
              <a16:creationId xmlns:a16="http://schemas.microsoft.com/office/drawing/2014/main" id="{C36EE33A-7E2D-4A4A-987E-2FFE0C9DAB42}"/>
            </a:ext>
          </a:extLst>
        </xdr:cNvPr>
        <xdr:cNvSpPr/>
      </xdr:nvSpPr>
      <xdr:spPr>
        <a:xfrm>
          <a:off x="756918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79" name="Text Box 453">
          <a:extLst>
            <a:ext uri="{FF2B5EF4-FFF2-40B4-BE49-F238E27FC236}">
              <a16:creationId xmlns:a16="http://schemas.microsoft.com/office/drawing/2014/main" id="{777DB9E7-A06C-4233-90CE-E89634B08CFE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80" name="Text Box 453">
          <a:extLst>
            <a:ext uri="{FF2B5EF4-FFF2-40B4-BE49-F238E27FC236}">
              <a16:creationId xmlns:a16="http://schemas.microsoft.com/office/drawing/2014/main" id="{B0DACE92-C748-4E02-A2DD-F18061A93214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81" name="Text Box 453">
          <a:extLst>
            <a:ext uri="{FF2B5EF4-FFF2-40B4-BE49-F238E27FC236}">
              <a16:creationId xmlns:a16="http://schemas.microsoft.com/office/drawing/2014/main" id="{5048E512-5974-4A80-AE09-20E5242C5876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82" name="Text Box 453">
          <a:extLst>
            <a:ext uri="{FF2B5EF4-FFF2-40B4-BE49-F238E27FC236}">
              <a16:creationId xmlns:a16="http://schemas.microsoft.com/office/drawing/2014/main" id="{30577C22-C440-4A45-8411-B164326AB15A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83" name="Text Box 453">
          <a:extLst>
            <a:ext uri="{FF2B5EF4-FFF2-40B4-BE49-F238E27FC236}">
              <a16:creationId xmlns:a16="http://schemas.microsoft.com/office/drawing/2014/main" id="{478EE246-025C-4BEE-9AC7-BEB1DA5631E2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84" name="Text Box 453">
          <a:extLst>
            <a:ext uri="{FF2B5EF4-FFF2-40B4-BE49-F238E27FC236}">
              <a16:creationId xmlns:a16="http://schemas.microsoft.com/office/drawing/2014/main" id="{DA4E28F7-494D-4AF0-9524-0B0318434068}"/>
            </a:ext>
          </a:extLst>
        </xdr:cNvPr>
        <xdr:cNvSpPr/>
      </xdr:nvSpPr>
      <xdr:spPr>
        <a:xfrm>
          <a:off x="756918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85" name="Text Box 453">
          <a:extLst>
            <a:ext uri="{FF2B5EF4-FFF2-40B4-BE49-F238E27FC236}">
              <a16:creationId xmlns:a16="http://schemas.microsoft.com/office/drawing/2014/main" id="{FB12495E-4925-425D-9B3F-2A80C5715FC1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86" name="Text Box 453">
          <a:extLst>
            <a:ext uri="{FF2B5EF4-FFF2-40B4-BE49-F238E27FC236}">
              <a16:creationId xmlns:a16="http://schemas.microsoft.com/office/drawing/2014/main" id="{04A35EAA-1507-4F22-B92A-A4408B9379AF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87" name="Text Box 453">
          <a:extLst>
            <a:ext uri="{FF2B5EF4-FFF2-40B4-BE49-F238E27FC236}">
              <a16:creationId xmlns:a16="http://schemas.microsoft.com/office/drawing/2014/main" id="{E5D6F83F-09F8-4C7C-A05D-DF6A8C3CC72D}"/>
            </a:ext>
          </a:extLst>
        </xdr:cNvPr>
        <xdr:cNvSpPr/>
      </xdr:nvSpPr>
      <xdr:spPr>
        <a:xfrm>
          <a:off x="756918" y="63255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688" name="Text Box 453">
          <a:extLst>
            <a:ext uri="{FF2B5EF4-FFF2-40B4-BE49-F238E27FC236}">
              <a16:creationId xmlns:a16="http://schemas.microsoft.com/office/drawing/2014/main" id="{E658D058-F565-41F3-9F04-DD3039B8B750}"/>
            </a:ext>
          </a:extLst>
        </xdr:cNvPr>
        <xdr:cNvSpPr/>
      </xdr:nvSpPr>
      <xdr:spPr>
        <a:xfrm>
          <a:off x="744851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89" name="Text Box 453">
          <a:extLst>
            <a:ext uri="{FF2B5EF4-FFF2-40B4-BE49-F238E27FC236}">
              <a16:creationId xmlns:a16="http://schemas.microsoft.com/office/drawing/2014/main" id="{75CC9BAE-96D3-4DEA-91FB-00C3086BF0AB}"/>
            </a:ext>
          </a:extLst>
        </xdr:cNvPr>
        <xdr:cNvSpPr/>
      </xdr:nvSpPr>
      <xdr:spPr>
        <a:xfrm>
          <a:off x="756918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90" name="Text Box 453">
          <a:extLst>
            <a:ext uri="{FF2B5EF4-FFF2-40B4-BE49-F238E27FC236}">
              <a16:creationId xmlns:a16="http://schemas.microsoft.com/office/drawing/2014/main" id="{1F1302D7-859D-4897-A6A8-6DE3DDA0680D}"/>
            </a:ext>
          </a:extLst>
        </xdr:cNvPr>
        <xdr:cNvSpPr/>
      </xdr:nvSpPr>
      <xdr:spPr>
        <a:xfrm>
          <a:off x="756918" y="63446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91" name="Text Box 453">
          <a:extLst>
            <a:ext uri="{FF2B5EF4-FFF2-40B4-BE49-F238E27FC236}">
              <a16:creationId xmlns:a16="http://schemas.microsoft.com/office/drawing/2014/main" id="{02290F85-72BE-42E1-9885-2C80A5DEE1DC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92" name="Text Box 453">
          <a:extLst>
            <a:ext uri="{FF2B5EF4-FFF2-40B4-BE49-F238E27FC236}">
              <a16:creationId xmlns:a16="http://schemas.microsoft.com/office/drawing/2014/main" id="{821C334E-8731-4CAB-8F04-6A648A35487C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93" name="Text Box 453">
          <a:extLst>
            <a:ext uri="{FF2B5EF4-FFF2-40B4-BE49-F238E27FC236}">
              <a16:creationId xmlns:a16="http://schemas.microsoft.com/office/drawing/2014/main" id="{39A6EA39-3F90-48A8-B87B-6330A8C760DA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94" name="Text Box 453">
          <a:extLst>
            <a:ext uri="{FF2B5EF4-FFF2-40B4-BE49-F238E27FC236}">
              <a16:creationId xmlns:a16="http://schemas.microsoft.com/office/drawing/2014/main" id="{F750607F-272B-404A-9010-ADF039CDF867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95" name="Text Box 453">
          <a:extLst>
            <a:ext uri="{FF2B5EF4-FFF2-40B4-BE49-F238E27FC236}">
              <a16:creationId xmlns:a16="http://schemas.microsoft.com/office/drawing/2014/main" id="{F46DEA8B-CBE1-4805-A814-579646A4F133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96" name="Text Box 453">
          <a:extLst>
            <a:ext uri="{FF2B5EF4-FFF2-40B4-BE49-F238E27FC236}">
              <a16:creationId xmlns:a16="http://schemas.microsoft.com/office/drawing/2014/main" id="{D65F1E1F-C479-44D0-857D-9BDEB19D0F96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97" name="Text Box 453">
          <a:extLst>
            <a:ext uri="{FF2B5EF4-FFF2-40B4-BE49-F238E27FC236}">
              <a16:creationId xmlns:a16="http://schemas.microsoft.com/office/drawing/2014/main" id="{61741D8B-7AF5-4CC6-AA22-2AFE916FFA98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98" name="Text Box 453">
          <a:extLst>
            <a:ext uri="{FF2B5EF4-FFF2-40B4-BE49-F238E27FC236}">
              <a16:creationId xmlns:a16="http://schemas.microsoft.com/office/drawing/2014/main" id="{413762BD-7908-464D-8748-54BDFB5CD294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699" name="Text Box 453">
          <a:extLst>
            <a:ext uri="{FF2B5EF4-FFF2-40B4-BE49-F238E27FC236}">
              <a16:creationId xmlns:a16="http://schemas.microsoft.com/office/drawing/2014/main" id="{4DF8F40B-BAE3-448B-884C-00913589CF7E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00" name="Text Box 453">
          <a:extLst>
            <a:ext uri="{FF2B5EF4-FFF2-40B4-BE49-F238E27FC236}">
              <a16:creationId xmlns:a16="http://schemas.microsoft.com/office/drawing/2014/main" id="{FE2834AD-7F09-4A5D-96D2-A0E3340388C3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01" name="Text Box 453">
          <a:extLst>
            <a:ext uri="{FF2B5EF4-FFF2-40B4-BE49-F238E27FC236}">
              <a16:creationId xmlns:a16="http://schemas.microsoft.com/office/drawing/2014/main" id="{DBA1D8B5-6384-436B-91D0-CC47D19551AF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02" name="Text Box 453">
          <a:extLst>
            <a:ext uri="{FF2B5EF4-FFF2-40B4-BE49-F238E27FC236}">
              <a16:creationId xmlns:a16="http://schemas.microsoft.com/office/drawing/2014/main" id="{410F1C00-72C6-44EC-B7A6-53AFDE1DB2E6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703" name="Text Box 453">
          <a:extLst>
            <a:ext uri="{FF2B5EF4-FFF2-40B4-BE49-F238E27FC236}">
              <a16:creationId xmlns:a16="http://schemas.microsoft.com/office/drawing/2014/main" id="{E3A6ABA5-5242-42C8-B39E-58A9A384F80F}"/>
            </a:ext>
          </a:extLst>
        </xdr:cNvPr>
        <xdr:cNvSpPr/>
      </xdr:nvSpPr>
      <xdr:spPr>
        <a:xfrm>
          <a:off x="744851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04" name="Text Box 453">
          <a:extLst>
            <a:ext uri="{FF2B5EF4-FFF2-40B4-BE49-F238E27FC236}">
              <a16:creationId xmlns:a16="http://schemas.microsoft.com/office/drawing/2014/main" id="{5425A452-2B2B-4383-A851-A266FF3EA73C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05" name="Text Box 453">
          <a:extLst>
            <a:ext uri="{FF2B5EF4-FFF2-40B4-BE49-F238E27FC236}">
              <a16:creationId xmlns:a16="http://schemas.microsoft.com/office/drawing/2014/main" id="{1E339EA2-5B23-44DC-B49C-A68B7DAAE225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06" name="Text Box 453">
          <a:extLst>
            <a:ext uri="{FF2B5EF4-FFF2-40B4-BE49-F238E27FC236}">
              <a16:creationId xmlns:a16="http://schemas.microsoft.com/office/drawing/2014/main" id="{F0099CC7-7B9A-4767-A131-66053878CCB8}"/>
            </a:ext>
          </a:extLst>
        </xdr:cNvPr>
        <xdr:cNvSpPr/>
      </xdr:nvSpPr>
      <xdr:spPr>
        <a:xfrm>
          <a:off x="756918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07" name="Text Box 453">
          <a:extLst>
            <a:ext uri="{FF2B5EF4-FFF2-40B4-BE49-F238E27FC236}">
              <a16:creationId xmlns:a16="http://schemas.microsoft.com/office/drawing/2014/main" id="{187D2FEF-7C13-444F-B15B-05B644379947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08" name="Text Box 453">
          <a:extLst>
            <a:ext uri="{FF2B5EF4-FFF2-40B4-BE49-F238E27FC236}">
              <a16:creationId xmlns:a16="http://schemas.microsoft.com/office/drawing/2014/main" id="{0AC6C40E-C8FF-45B3-807C-1069403C4CFB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09" name="Text Box 453">
          <a:extLst>
            <a:ext uri="{FF2B5EF4-FFF2-40B4-BE49-F238E27FC236}">
              <a16:creationId xmlns:a16="http://schemas.microsoft.com/office/drawing/2014/main" id="{8877EBF5-4907-459A-B94D-75B3C9010E9B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10" name="Text Box 453">
          <a:extLst>
            <a:ext uri="{FF2B5EF4-FFF2-40B4-BE49-F238E27FC236}">
              <a16:creationId xmlns:a16="http://schemas.microsoft.com/office/drawing/2014/main" id="{6AE057F6-9F53-47F8-AD13-00D6C764AC96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11" name="Text Box 453">
          <a:extLst>
            <a:ext uri="{FF2B5EF4-FFF2-40B4-BE49-F238E27FC236}">
              <a16:creationId xmlns:a16="http://schemas.microsoft.com/office/drawing/2014/main" id="{0F938E8D-42B4-4FCE-9BF5-DF86C65CE16D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12" name="Text Box 453">
          <a:extLst>
            <a:ext uri="{FF2B5EF4-FFF2-40B4-BE49-F238E27FC236}">
              <a16:creationId xmlns:a16="http://schemas.microsoft.com/office/drawing/2014/main" id="{DE70A262-DB79-4D52-AF8E-1FEDDFCDB1F2}"/>
            </a:ext>
          </a:extLst>
        </xdr:cNvPr>
        <xdr:cNvSpPr/>
      </xdr:nvSpPr>
      <xdr:spPr>
        <a:xfrm>
          <a:off x="756918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13" name="Text Box 453">
          <a:extLst>
            <a:ext uri="{FF2B5EF4-FFF2-40B4-BE49-F238E27FC236}">
              <a16:creationId xmlns:a16="http://schemas.microsoft.com/office/drawing/2014/main" id="{405C8122-0309-40CA-AA0C-4CEE7CBA2DDA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14" name="Text Box 453">
          <a:extLst>
            <a:ext uri="{FF2B5EF4-FFF2-40B4-BE49-F238E27FC236}">
              <a16:creationId xmlns:a16="http://schemas.microsoft.com/office/drawing/2014/main" id="{D69668B6-48D8-4DA6-AD64-972D619228ED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15" name="Text Box 453">
          <a:extLst>
            <a:ext uri="{FF2B5EF4-FFF2-40B4-BE49-F238E27FC236}">
              <a16:creationId xmlns:a16="http://schemas.microsoft.com/office/drawing/2014/main" id="{14E9A627-4B94-4758-B597-C9DB4653A8EC}"/>
            </a:ext>
          </a:extLst>
        </xdr:cNvPr>
        <xdr:cNvSpPr/>
      </xdr:nvSpPr>
      <xdr:spPr>
        <a:xfrm>
          <a:off x="756918" y="63636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716" name="Text Box 453">
          <a:extLst>
            <a:ext uri="{FF2B5EF4-FFF2-40B4-BE49-F238E27FC236}">
              <a16:creationId xmlns:a16="http://schemas.microsoft.com/office/drawing/2014/main" id="{950D8618-287E-4043-9C2D-BC734A7F127D}"/>
            </a:ext>
          </a:extLst>
        </xdr:cNvPr>
        <xdr:cNvSpPr/>
      </xdr:nvSpPr>
      <xdr:spPr>
        <a:xfrm>
          <a:off x="744851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17" name="Text Box 453">
          <a:extLst>
            <a:ext uri="{FF2B5EF4-FFF2-40B4-BE49-F238E27FC236}">
              <a16:creationId xmlns:a16="http://schemas.microsoft.com/office/drawing/2014/main" id="{DAABB4D9-CE5D-4526-80CC-343817879ADB}"/>
            </a:ext>
          </a:extLst>
        </xdr:cNvPr>
        <xdr:cNvSpPr/>
      </xdr:nvSpPr>
      <xdr:spPr>
        <a:xfrm>
          <a:off x="756918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18" name="Text Box 453">
          <a:extLst>
            <a:ext uri="{FF2B5EF4-FFF2-40B4-BE49-F238E27FC236}">
              <a16:creationId xmlns:a16="http://schemas.microsoft.com/office/drawing/2014/main" id="{3C758D99-9219-40B2-B59A-B16C33C056BA}"/>
            </a:ext>
          </a:extLst>
        </xdr:cNvPr>
        <xdr:cNvSpPr/>
      </xdr:nvSpPr>
      <xdr:spPr>
        <a:xfrm>
          <a:off x="756918" y="63827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19" name="Text Box 453">
          <a:extLst>
            <a:ext uri="{FF2B5EF4-FFF2-40B4-BE49-F238E27FC236}">
              <a16:creationId xmlns:a16="http://schemas.microsoft.com/office/drawing/2014/main" id="{90C9A568-4633-48E9-B21E-AD41AFCA0741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20" name="Text Box 453">
          <a:extLst>
            <a:ext uri="{FF2B5EF4-FFF2-40B4-BE49-F238E27FC236}">
              <a16:creationId xmlns:a16="http://schemas.microsoft.com/office/drawing/2014/main" id="{37F17403-AFF7-4FA4-95DE-DCD91C9675A3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21" name="Text Box 453">
          <a:extLst>
            <a:ext uri="{FF2B5EF4-FFF2-40B4-BE49-F238E27FC236}">
              <a16:creationId xmlns:a16="http://schemas.microsoft.com/office/drawing/2014/main" id="{064D4CB6-1750-4A64-9044-0C976E2B91AD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22" name="Text Box 453">
          <a:extLst>
            <a:ext uri="{FF2B5EF4-FFF2-40B4-BE49-F238E27FC236}">
              <a16:creationId xmlns:a16="http://schemas.microsoft.com/office/drawing/2014/main" id="{2680693E-1C9C-4D48-A7BE-036F0789B66E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23" name="Text Box 453">
          <a:extLst>
            <a:ext uri="{FF2B5EF4-FFF2-40B4-BE49-F238E27FC236}">
              <a16:creationId xmlns:a16="http://schemas.microsoft.com/office/drawing/2014/main" id="{9BA0A9CC-1B0B-4CE6-A54A-593EC42FA027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24" name="Text Box 453">
          <a:extLst>
            <a:ext uri="{FF2B5EF4-FFF2-40B4-BE49-F238E27FC236}">
              <a16:creationId xmlns:a16="http://schemas.microsoft.com/office/drawing/2014/main" id="{CD718C5A-B359-4897-8706-7AABEE37FCF8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25" name="Text Box 453">
          <a:extLst>
            <a:ext uri="{FF2B5EF4-FFF2-40B4-BE49-F238E27FC236}">
              <a16:creationId xmlns:a16="http://schemas.microsoft.com/office/drawing/2014/main" id="{9A20FCFE-02C1-4D7B-8B98-AE5C90DBED81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26" name="Text Box 453">
          <a:extLst>
            <a:ext uri="{FF2B5EF4-FFF2-40B4-BE49-F238E27FC236}">
              <a16:creationId xmlns:a16="http://schemas.microsoft.com/office/drawing/2014/main" id="{94EA170D-002E-41EA-B619-23DEB22BDAF6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27" name="Text Box 453">
          <a:extLst>
            <a:ext uri="{FF2B5EF4-FFF2-40B4-BE49-F238E27FC236}">
              <a16:creationId xmlns:a16="http://schemas.microsoft.com/office/drawing/2014/main" id="{D95CEBF0-2EAD-45FE-9ACF-B8CD075CB038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28" name="Text Box 453">
          <a:extLst>
            <a:ext uri="{FF2B5EF4-FFF2-40B4-BE49-F238E27FC236}">
              <a16:creationId xmlns:a16="http://schemas.microsoft.com/office/drawing/2014/main" id="{E17AE564-8153-497E-9ABF-2EF9D9BC87C8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29" name="Text Box 453">
          <a:extLst>
            <a:ext uri="{FF2B5EF4-FFF2-40B4-BE49-F238E27FC236}">
              <a16:creationId xmlns:a16="http://schemas.microsoft.com/office/drawing/2014/main" id="{F11939C6-DA37-404E-AF80-5D3A83977A54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30" name="Text Box 453">
          <a:extLst>
            <a:ext uri="{FF2B5EF4-FFF2-40B4-BE49-F238E27FC236}">
              <a16:creationId xmlns:a16="http://schemas.microsoft.com/office/drawing/2014/main" id="{30C988E7-FDC7-4E84-A035-2FBCE781272B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731" name="Text Box 453">
          <a:extLst>
            <a:ext uri="{FF2B5EF4-FFF2-40B4-BE49-F238E27FC236}">
              <a16:creationId xmlns:a16="http://schemas.microsoft.com/office/drawing/2014/main" id="{3B9633B4-96F8-46E3-AEE0-E940A087100A}"/>
            </a:ext>
          </a:extLst>
        </xdr:cNvPr>
        <xdr:cNvSpPr/>
      </xdr:nvSpPr>
      <xdr:spPr>
        <a:xfrm>
          <a:off x="744851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32" name="Text Box 453">
          <a:extLst>
            <a:ext uri="{FF2B5EF4-FFF2-40B4-BE49-F238E27FC236}">
              <a16:creationId xmlns:a16="http://schemas.microsoft.com/office/drawing/2014/main" id="{C022FE65-E484-4F8F-940D-5804D756F8D2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33" name="Text Box 453">
          <a:extLst>
            <a:ext uri="{FF2B5EF4-FFF2-40B4-BE49-F238E27FC236}">
              <a16:creationId xmlns:a16="http://schemas.microsoft.com/office/drawing/2014/main" id="{5A07FADD-B5B3-4923-94B2-2AD3DA7E1DA4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34" name="Text Box 453">
          <a:extLst>
            <a:ext uri="{FF2B5EF4-FFF2-40B4-BE49-F238E27FC236}">
              <a16:creationId xmlns:a16="http://schemas.microsoft.com/office/drawing/2014/main" id="{59FB6366-02A5-4302-9EED-726CB6C6FB3C}"/>
            </a:ext>
          </a:extLst>
        </xdr:cNvPr>
        <xdr:cNvSpPr/>
      </xdr:nvSpPr>
      <xdr:spPr>
        <a:xfrm>
          <a:off x="756918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35" name="Text Box 453">
          <a:extLst>
            <a:ext uri="{FF2B5EF4-FFF2-40B4-BE49-F238E27FC236}">
              <a16:creationId xmlns:a16="http://schemas.microsoft.com/office/drawing/2014/main" id="{55CF7AEF-BA87-4353-831E-D45DA31BB17B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36" name="Text Box 453">
          <a:extLst>
            <a:ext uri="{FF2B5EF4-FFF2-40B4-BE49-F238E27FC236}">
              <a16:creationId xmlns:a16="http://schemas.microsoft.com/office/drawing/2014/main" id="{4F36BBA2-D63A-4B8D-B464-372D44976CD6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37" name="Text Box 453">
          <a:extLst>
            <a:ext uri="{FF2B5EF4-FFF2-40B4-BE49-F238E27FC236}">
              <a16:creationId xmlns:a16="http://schemas.microsoft.com/office/drawing/2014/main" id="{E246BCA0-3E61-4A6A-8A05-510E4C7888E7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38" name="Text Box 453">
          <a:extLst>
            <a:ext uri="{FF2B5EF4-FFF2-40B4-BE49-F238E27FC236}">
              <a16:creationId xmlns:a16="http://schemas.microsoft.com/office/drawing/2014/main" id="{1DA18C4B-30B5-4B8B-B2A9-6676A6D2A333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39" name="Text Box 453">
          <a:extLst>
            <a:ext uri="{FF2B5EF4-FFF2-40B4-BE49-F238E27FC236}">
              <a16:creationId xmlns:a16="http://schemas.microsoft.com/office/drawing/2014/main" id="{1563AE65-A515-463B-A4C5-88E946059ECF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40" name="Text Box 453">
          <a:extLst>
            <a:ext uri="{FF2B5EF4-FFF2-40B4-BE49-F238E27FC236}">
              <a16:creationId xmlns:a16="http://schemas.microsoft.com/office/drawing/2014/main" id="{8B06B51E-97E7-4005-9B11-B518DBAF14D4}"/>
            </a:ext>
          </a:extLst>
        </xdr:cNvPr>
        <xdr:cNvSpPr/>
      </xdr:nvSpPr>
      <xdr:spPr>
        <a:xfrm>
          <a:off x="756918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41" name="Text Box 453">
          <a:extLst>
            <a:ext uri="{FF2B5EF4-FFF2-40B4-BE49-F238E27FC236}">
              <a16:creationId xmlns:a16="http://schemas.microsoft.com/office/drawing/2014/main" id="{6E94A330-E5DF-4564-B21F-B104370341F8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42" name="Text Box 453">
          <a:extLst>
            <a:ext uri="{FF2B5EF4-FFF2-40B4-BE49-F238E27FC236}">
              <a16:creationId xmlns:a16="http://schemas.microsoft.com/office/drawing/2014/main" id="{BAFC5F49-CFCA-4CF6-85F5-3E58183FF294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43" name="Text Box 453">
          <a:extLst>
            <a:ext uri="{FF2B5EF4-FFF2-40B4-BE49-F238E27FC236}">
              <a16:creationId xmlns:a16="http://schemas.microsoft.com/office/drawing/2014/main" id="{240D742D-B06E-4ED8-8F95-ACD5CC3735BD}"/>
            </a:ext>
          </a:extLst>
        </xdr:cNvPr>
        <xdr:cNvSpPr/>
      </xdr:nvSpPr>
      <xdr:spPr>
        <a:xfrm>
          <a:off x="756918" y="64017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744" name="Text Box 453">
          <a:extLst>
            <a:ext uri="{FF2B5EF4-FFF2-40B4-BE49-F238E27FC236}">
              <a16:creationId xmlns:a16="http://schemas.microsoft.com/office/drawing/2014/main" id="{DCC6925F-FEE6-42D7-BC3E-889C75EA3C3C}"/>
            </a:ext>
          </a:extLst>
        </xdr:cNvPr>
        <xdr:cNvSpPr/>
      </xdr:nvSpPr>
      <xdr:spPr>
        <a:xfrm>
          <a:off x="744851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45" name="Text Box 453">
          <a:extLst>
            <a:ext uri="{FF2B5EF4-FFF2-40B4-BE49-F238E27FC236}">
              <a16:creationId xmlns:a16="http://schemas.microsoft.com/office/drawing/2014/main" id="{DA323A75-9B4B-47F3-9783-DDE76C6E2152}"/>
            </a:ext>
          </a:extLst>
        </xdr:cNvPr>
        <xdr:cNvSpPr/>
      </xdr:nvSpPr>
      <xdr:spPr>
        <a:xfrm>
          <a:off x="756918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46" name="Text Box 453">
          <a:extLst>
            <a:ext uri="{FF2B5EF4-FFF2-40B4-BE49-F238E27FC236}">
              <a16:creationId xmlns:a16="http://schemas.microsoft.com/office/drawing/2014/main" id="{77555C55-AA5A-461A-898A-C49C790774FE}"/>
            </a:ext>
          </a:extLst>
        </xdr:cNvPr>
        <xdr:cNvSpPr/>
      </xdr:nvSpPr>
      <xdr:spPr>
        <a:xfrm>
          <a:off x="756918" y="64208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47" name="Text Box 453">
          <a:extLst>
            <a:ext uri="{FF2B5EF4-FFF2-40B4-BE49-F238E27FC236}">
              <a16:creationId xmlns:a16="http://schemas.microsoft.com/office/drawing/2014/main" id="{756CA8AB-A98A-4CB7-BF5A-01AB510F8C2F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48" name="Text Box 453">
          <a:extLst>
            <a:ext uri="{FF2B5EF4-FFF2-40B4-BE49-F238E27FC236}">
              <a16:creationId xmlns:a16="http://schemas.microsoft.com/office/drawing/2014/main" id="{8071A2BC-0E42-4AAB-B948-D855CDCBE758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49" name="Text Box 453">
          <a:extLst>
            <a:ext uri="{FF2B5EF4-FFF2-40B4-BE49-F238E27FC236}">
              <a16:creationId xmlns:a16="http://schemas.microsoft.com/office/drawing/2014/main" id="{752DB58C-1B22-4B65-AA7D-B414CE0C70F3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50" name="Text Box 453">
          <a:extLst>
            <a:ext uri="{FF2B5EF4-FFF2-40B4-BE49-F238E27FC236}">
              <a16:creationId xmlns:a16="http://schemas.microsoft.com/office/drawing/2014/main" id="{3792F354-8951-49D3-BE95-A6219507D6D8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51" name="Text Box 453">
          <a:extLst>
            <a:ext uri="{FF2B5EF4-FFF2-40B4-BE49-F238E27FC236}">
              <a16:creationId xmlns:a16="http://schemas.microsoft.com/office/drawing/2014/main" id="{67B0E02E-1788-4FBB-9D88-6502C4B4F670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52" name="Text Box 453">
          <a:extLst>
            <a:ext uri="{FF2B5EF4-FFF2-40B4-BE49-F238E27FC236}">
              <a16:creationId xmlns:a16="http://schemas.microsoft.com/office/drawing/2014/main" id="{DB24042A-0748-40C3-BAFF-861F485AF75B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53" name="Text Box 453">
          <a:extLst>
            <a:ext uri="{FF2B5EF4-FFF2-40B4-BE49-F238E27FC236}">
              <a16:creationId xmlns:a16="http://schemas.microsoft.com/office/drawing/2014/main" id="{358CE8CE-10D2-4F22-9DD7-870166D53310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54" name="Text Box 453">
          <a:extLst>
            <a:ext uri="{FF2B5EF4-FFF2-40B4-BE49-F238E27FC236}">
              <a16:creationId xmlns:a16="http://schemas.microsoft.com/office/drawing/2014/main" id="{236FB32C-19EB-4905-B5AF-C7CA69B152A4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55" name="Text Box 453">
          <a:extLst>
            <a:ext uri="{FF2B5EF4-FFF2-40B4-BE49-F238E27FC236}">
              <a16:creationId xmlns:a16="http://schemas.microsoft.com/office/drawing/2014/main" id="{A1487346-ECBE-494C-8710-612F059E5142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56" name="Text Box 453">
          <a:extLst>
            <a:ext uri="{FF2B5EF4-FFF2-40B4-BE49-F238E27FC236}">
              <a16:creationId xmlns:a16="http://schemas.microsoft.com/office/drawing/2014/main" id="{6E0D0FD0-D822-40C0-8E83-ED13152A5D34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57" name="Text Box 453">
          <a:extLst>
            <a:ext uri="{FF2B5EF4-FFF2-40B4-BE49-F238E27FC236}">
              <a16:creationId xmlns:a16="http://schemas.microsoft.com/office/drawing/2014/main" id="{73782A5C-EFFD-4100-827A-0F6232BDAD40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58" name="Text Box 453">
          <a:extLst>
            <a:ext uri="{FF2B5EF4-FFF2-40B4-BE49-F238E27FC236}">
              <a16:creationId xmlns:a16="http://schemas.microsoft.com/office/drawing/2014/main" id="{01B32ABC-28EF-4C18-AF93-05E2DFF5CB1F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759" name="Text Box 453">
          <a:extLst>
            <a:ext uri="{FF2B5EF4-FFF2-40B4-BE49-F238E27FC236}">
              <a16:creationId xmlns:a16="http://schemas.microsoft.com/office/drawing/2014/main" id="{E0B07185-CF9D-49F4-BD6D-E5B057ECF550}"/>
            </a:ext>
          </a:extLst>
        </xdr:cNvPr>
        <xdr:cNvSpPr/>
      </xdr:nvSpPr>
      <xdr:spPr>
        <a:xfrm>
          <a:off x="744851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60" name="Text Box 453">
          <a:extLst>
            <a:ext uri="{FF2B5EF4-FFF2-40B4-BE49-F238E27FC236}">
              <a16:creationId xmlns:a16="http://schemas.microsoft.com/office/drawing/2014/main" id="{57CE9C99-AF05-44E2-91ED-4345834754A1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61" name="Text Box 453">
          <a:extLst>
            <a:ext uri="{FF2B5EF4-FFF2-40B4-BE49-F238E27FC236}">
              <a16:creationId xmlns:a16="http://schemas.microsoft.com/office/drawing/2014/main" id="{96FE49DC-960A-42E0-B241-834E5CA8F310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62" name="Text Box 453">
          <a:extLst>
            <a:ext uri="{FF2B5EF4-FFF2-40B4-BE49-F238E27FC236}">
              <a16:creationId xmlns:a16="http://schemas.microsoft.com/office/drawing/2014/main" id="{227AEED8-B5CC-438A-B45B-A2925DA0E792}"/>
            </a:ext>
          </a:extLst>
        </xdr:cNvPr>
        <xdr:cNvSpPr/>
      </xdr:nvSpPr>
      <xdr:spPr>
        <a:xfrm>
          <a:off x="756918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63" name="Text Box 453">
          <a:extLst>
            <a:ext uri="{FF2B5EF4-FFF2-40B4-BE49-F238E27FC236}">
              <a16:creationId xmlns:a16="http://schemas.microsoft.com/office/drawing/2014/main" id="{8426F0E7-9729-4A63-B1C4-EC9328871549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64" name="Text Box 453">
          <a:extLst>
            <a:ext uri="{FF2B5EF4-FFF2-40B4-BE49-F238E27FC236}">
              <a16:creationId xmlns:a16="http://schemas.microsoft.com/office/drawing/2014/main" id="{841744FE-EA0A-4F40-9208-4D612EF14708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65" name="Text Box 453">
          <a:extLst>
            <a:ext uri="{FF2B5EF4-FFF2-40B4-BE49-F238E27FC236}">
              <a16:creationId xmlns:a16="http://schemas.microsoft.com/office/drawing/2014/main" id="{71DFD524-1242-4AB5-A2FE-670490F77BD3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66" name="Text Box 453">
          <a:extLst>
            <a:ext uri="{FF2B5EF4-FFF2-40B4-BE49-F238E27FC236}">
              <a16:creationId xmlns:a16="http://schemas.microsoft.com/office/drawing/2014/main" id="{8A0B45FA-38BE-4CFD-A434-975C31F21CA3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67" name="Text Box 453">
          <a:extLst>
            <a:ext uri="{FF2B5EF4-FFF2-40B4-BE49-F238E27FC236}">
              <a16:creationId xmlns:a16="http://schemas.microsoft.com/office/drawing/2014/main" id="{469F0483-0F63-441A-BB7F-4D45EBA3D9B7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68" name="Text Box 453">
          <a:extLst>
            <a:ext uri="{FF2B5EF4-FFF2-40B4-BE49-F238E27FC236}">
              <a16:creationId xmlns:a16="http://schemas.microsoft.com/office/drawing/2014/main" id="{58457A52-9DAD-4890-A429-B44C5195F1B4}"/>
            </a:ext>
          </a:extLst>
        </xdr:cNvPr>
        <xdr:cNvSpPr/>
      </xdr:nvSpPr>
      <xdr:spPr>
        <a:xfrm>
          <a:off x="756918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69" name="Text Box 453">
          <a:extLst>
            <a:ext uri="{FF2B5EF4-FFF2-40B4-BE49-F238E27FC236}">
              <a16:creationId xmlns:a16="http://schemas.microsoft.com/office/drawing/2014/main" id="{26A9A4B3-4138-4DE7-8254-5C5FC110A687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70" name="Text Box 453">
          <a:extLst>
            <a:ext uri="{FF2B5EF4-FFF2-40B4-BE49-F238E27FC236}">
              <a16:creationId xmlns:a16="http://schemas.microsoft.com/office/drawing/2014/main" id="{D45E9BA8-A367-4647-AF00-5FB85804D533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71" name="Text Box 453">
          <a:extLst>
            <a:ext uri="{FF2B5EF4-FFF2-40B4-BE49-F238E27FC236}">
              <a16:creationId xmlns:a16="http://schemas.microsoft.com/office/drawing/2014/main" id="{D9D568BA-85BF-442D-8C5C-C26194A2926E}"/>
            </a:ext>
          </a:extLst>
        </xdr:cNvPr>
        <xdr:cNvSpPr/>
      </xdr:nvSpPr>
      <xdr:spPr>
        <a:xfrm>
          <a:off x="756918" y="64398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772" name="Text Box 453">
          <a:extLst>
            <a:ext uri="{FF2B5EF4-FFF2-40B4-BE49-F238E27FC236}">
              <a16:creationId xmlns:a16="http://schemas.microsoft.com/office/drawing/2014/main" id="{7FF08FC3-B9C8-4AE1-945A-7D27509A8806}"/>
            </a:ext>
          </a:extLst>
        </xdr:cNvPr>
        <xdr:cNvSpPr/>
      </xdr:nvSpPr>
      <xdr:spPr>
        <a:xfrm>
          <a:off x="744851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73" name="Text Box 453">
          <a:extLst>
            <a:ext uri="{FF2B5EF4-FFF2-40B4-BE49-F238E27FC236}">
              <a16:creationId xmlns:a16="http://schemas.microsoft.com/office/drawing/2014/main" id="{9A24525A-19A5-46B3-9002-2EDF78CB56D6}"/>
            </a:ext>
          </a:extLst>
        </xdr:cNvPr>
        <xdr:cNvSpPr/>
      </xdr:nvSpPr>
      <xdr:spPr>
        <a:xfrm>
          <a:off x="756918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74" name="Text Box 453">
          <a:extLst>
            <a:ext uri="{FF2B5EF4-FFF2-40B4-BE49-F238E27FC236}">
              <a16:creationId xmlns:a16="http://schemas.microsoft.com/office/drawing/2014/main" id="{D76D4349-1716-458E-A937-AE1235CA5318}"/>
            </a:ext>
          </a:extLst>
        </xdr:cNvPr>
        <xdr:cNvSpPr/>
      </xdr:nvSpPr>
      <xdr:spPr>
        <a:xfrm>
          <a:off x="756918" y="64589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75" name="Text Box 453">
          <a:extLst>
            <a:ext uri="{FF2B5EF4-FFF2-40B4-BE49-F238E27FC236}">
              <a16:creationId xmlns:a16="http://schemas.microsoft.com/office/drawing/2014/main" id="{C8C40BA5-CCB4-434F-AAB7-60CF80A9929C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76" name="Text Box 453">
          <a:extLst>
            <a:ext uri="{FF2B5EF4-FFF2-40B4-BE49-F238E27FC236}">
              <a16:creationId xmlns:a16="http://schemas.microsoft.com/office/drawing/2014/main" id="{4CB49E79-B5BA-4D1B-9AA6-E563BD70ACB2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77" name="Text Box 453">
          <a:extLst>
            <a:ext uri="{FF2B5EF4-FFF2-40B4-BE49-F238E27FC236}">
              <a16:creationId xmlns:a16="http://schemas.microsoft.com/office/drawing/2014/main" id="{74FE65DA-C124-43D0-9825-D91986B96C81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78" name="Text Box 453">
          <a:extLst>
            <a:ext uri="{FF2B5EF4-FFF2-40B4-BE49-F238E27FC236}">
              <a16:creationId xmlns:a16="http://schemas.microsoft.com/office/drawing/2014/main" id="{D2B99A6C-1E42-4661-A267-9CF390370CCB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79" name="Text Box 453">
          <a:extLst>
            <a:ext uri="{FF2B5EF4-FFF2-40B4-BE49-F238E27FC236}">
              <a16:creationId xmlns:a16="http://schemas.microsoft.com/office/drawing/2014/main" id="{375B5775-FB92-4258-AE99-B0E234FC3E9A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80" name="Text Box 453">
          <a:extLst>
            <a:ext uri="{FF2B5EF4-FFF2-40B4-BE49-F238E27FC236}">
              <a16:creationId xmlns:a16="http://schemas.microsoft.com/office/drawing/2014/main" id="{D8F1698A-3CE6-46FC-A995-EBC43A54EB61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81" name="Text Box 453">
          <a:extLst>
            <a:ext uri="{FF2B5EF4-FFF2-40B4-BE49-F238E27FC236}">
              <a16:creationId xmlns:a16="http://schemas.microsoft.com/office/drawing/2014/main" id="{484B43C0-BE5D-4660-AEF8-FCD534A04C1C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82" name="Text Box 453">
          <a:extLst>
            <a:ext uri="{FF2B5EF4-FFF2-40B4-BE49-F238E27FC236}">
              <a16:creationId xmlns:a16="http://schemas.microsoft.com/office/drawing/2014/main" id="{A0DCF728-E516-4E40-9797-8C17CCDD45E2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83" name="Text Box 453">
          <a:extLst>
            <a:ext uri="{FF2B5EF4-FFF2-40B4-BE49-F238E27FC236}">
              <a16:creationId xmlns:a16="http://schemas.microsoft.com/office/drawing/2014/main" id="{0B8105F4-9A66-46C6-9F35-A8D1392F1E89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84" name="Text Box 453">
          <a:extLst>
            <a:ext uri="{FF2B5EF4-FFF2-40B4-BE49-F238E27FC236}">
              <a16:creationId xmlns:a16="http://schemas.microsoft.com/office/drawing/2014/main" id="{3BC0410C-D2DC-4807-885E-D5FBE12B719D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85" name="Text Box 453">
          <a:extLst>
            <a:ext uri="{FF2B5EF4-FFF2-40B4-BE49-F238E27FC236}">
              <a16:creationId xmlns:a16="http://schemas.microsoft.com/office/drawing/2014/main" id="{6BDD93EC-1DFF-4481-AB59-965AE895914B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86" name="Text Box 453">
          <a:extLst>
            <a:ext uri="{FF2B5EF4-FFF2-40B4-BE49-F238E27FC236}">
              <a16:creationId xmlns:a16="http://schemas.microsoft.com/office/drawing/2014/main" id="{6ABDC85A-1DBD-46EF-B24D-5B3937BED999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787" name="Text Box 453">
          <a:extLst>
            <a:ext uri="{FF2B5EF4-FFF2-40B4-BE49-F238E27FC236}">
              <a16:creationId xmlns:a16="http://schemas.microsoft.com/office/drawing/2014/main" id="{1D1A58A7-F88B-455A-A58B-9D3AD7F9D015}"/>
            </a:ext>
          </a:extLst>
        </xdr:cNvPr>
        <xdr:cNvSpPr/>
      </xdr:nvSpPr>
      <xdr:spPr>
        <a:xfrm>
          <a:off x="744851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88" name="Text Box 453">
          <a:extLst>
            <a:ext uri="{FF2B5EF4-FFF2-40B4-BE49-F238E27FC236}">
              <a16:creationId xmlns:a16="http://schemas.microsoft.com/office/drawing/2014/main" id="{244ED655-FAF4-4662-B410-0597E7C551B2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89" name="Text Box 453">
          <a:extLst>
            <a:ext uri="{FF2B5EF4-FFF2-40B4-BE49-F238E27FC236}">
              <a16:creationId xmlns:a16="http://schemas.microsoft.com/office/drawing/2014/main" id="{385FA51F-2E8A-47B7-A872-C4E3C35119F4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90" name="Text Box 453">
          <a:extLst>
            <a:ext uri="{FF2B5EF4-FFF2-40B4-BE49-F238E27FC236}">
              <a16:creationId xmlns:a16="http://schemas.microsoft.com/office/drawing/2014/main" id="{7BE65A48-9F0C-4D31-BF0D-6477FD440E9E}"/>
            </a:ext>
          </a:extLst>
        </xdr:cNvPr>
        <xdr:cNvSpPr/>
      </xdr:nvSpPr>
      <xdr:spPr>
        <a:xfrm>
          <a:off x="756918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91" name="Text Box 453">
          <a:extLst>
            <a:ext uri="{FF2B5EF4-FFF2-40B4-BE49-F238E27FC236}">
              <a16:creationId xmlns:a16="http://schemas.microsoft.com/office/drawing/2014/main" id="{7C5D4918-8B02-4E6D-A57E-88C56E855A0A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92" name="Text Box 453">
          <a:extLst>
            <a:ext uri="{FF2B5EF4-FFF2-40B4-BE49-F238E27FC236}">
              <a16:creationId xmlns:a16="http://schemas.microsoft.com/office/drawing/2014/main" id="{B3ADC85F-D8E6-4A33-98D5-A907BD36DA09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93" name="Text Box 453">
          <a:extLst>
            <a:ext uri="{FF2B5EF4-FFF2-40B4-BE49-F238E27FC236}">
              <a16:creationId xmlns:a16="http://schemas.microsoft.com/office/drawing/2014/main" id="{AB633298-AAE7-4FC4-8EB0-2E64372BDDE2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94" name="Text Box 453">
          <a:extLst>
            <a:ext uri="{FF2B5EF4-FFF2-40B4-BE49-F238E27FC236}">
              <a16:creationId xmlns:a16="http://schemas.microsoft.com/office/drawing/2014/main" id="{57139E53-68B1-4F9A-B1FE-50E55E635DD8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95" name="Text Box 453">
          <a:extLst>
            <a:ext uri="{FF2B5EF4-FFF2-40B4-BE49-F238E27FC236}">
              <a16:creationId xmlns:a16="http://schemas.microsoft.com/office/drawing/2014/main" id="{904D070A-903B-4A4B-B3BA-E204AE0A3ADE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96" name="Text Box 453">
          <a:extLst>
            <a:ext uri="{FF2B5EF4-FFF2-40B4-BE49-F238E27FC236}">
              <a16:creationId xmlns:a16="http://schemas.microsoft.com/office/drawing/2014/main" id="{E87709DE-4FAC-44CD-BB4C-C478EF322E68}"/>
            </a:ext>
          </a:extLst>
        </xdr:cNvPr>
        <xdr:cNvSpPr/>
      </xdr:nvSpPr>
      <xdr:spPr>
        <a:xfrm>
          <a:off x="756918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97" name="Text Box 453">
          <a:extLst>
            <a:ext uri="{FF2B5EF4-FFF2-40B4-BE49-F238E27FC236}">
              <a16:creationId xmlns:a16="http://schemas.microsoft.com/office/drawing/2014/main" id="{3431CFF8-0354-4926-B796-1154F2944A26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98" name="Text Box 453">
          <a:extLst>
            <a:ext uri="{FF2B5EF4-FFF2-40B4-BE49-F238E27FC236}">
              <a16:creationId xmlns:a16="http://schemas.microsoft.com/office/drawing/2014/main" id="{DB2765D8-A8D1-4A13-A741-95FB595E24D9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799" name="Text Box 453">
          <a:extLst>
            <a:ext uri="{FF2B5EF4-FFF2-40B4-BE49-F238E27FC236}">
              <a16:creationId xmlns:a16="http://schemas.microsoft.com/office/drawing/2014/main" id="{B7D75FD4-C9B7-4F0E-9684-B804A23E4755}"/>
            </a:ext>
          </a:extLst>
        </xdr:cNvPr>
        <xdr:cNvSpPr/>
      </xdr:nvSpPr>
      <xdr:spPr>
        <a:xfrm>
          <a:off x="756918" y="64779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800" name="Text Box 453">
          <a:extLst>
            <a:ext uri="{FF2B5EF4-FFF2-40B4-BE49-F238E27FC236}">
              <a16:creationId xmlns:a16="http://schemas.microsoft.com/office/drawing/2014/main" id="{2C9C578B-D0BF-4A77-9389-DB15388F68F6}"/>
            </a:ext>
          </a:extLst>
        </xdr:cNvPr>
        <xdr:cNvSpPr/>
      </xdr:nvSpPr>
      <xdr:spPr>
        <a:xfrm>
          <a:off x="744851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01" name="Text Box 453">
          <a:extLst>
            <a:ext uri="{FF2B5EF4-FFF2-40B4-BE49-F238E27FC236}">
              <a16:creationId xmlns:a16="http://schemas.microsoft.com/office/drawing/2014/main" id="{0DEA938B-D7A7-416C-88D5-F9ABCA90462F}"/>
            </a:ext>
          </a:extLst>
        </xdr:cNvPr>
        <xdr:cNvSpPr/>
      </xdr:nvSpPr>
      <xdr:spPr>
        <a:xfrm>
          <a:off x="756918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02" name="Text Box 453">
          <a:extLst>
            <a:ext uri="{FF2B5EF4-FFF2-40B4-BE49-F238E27FC236}">
              <a16:creationId xmlns:a16="http://schemas.microsoft.com/office/drawing/2014/main" id="{43FAACDF-2125-47A2-B325-8F97DCFC3928}"/>
            </a:ext>
          </a:extLst>
        </xdr:cNvPr>
        <xdr:cNvSpPr/>
      </xdr:nvSpPr>
      <xdr:spPr>
        <a:xfrm>
          <a:off x="756918" y="64970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03" name="Text Box 453">
          <a:extLst>
            <a:ext uri="{FF2B5EF4-FFF2-40B4-BE49-F238E27FC236}">
              <a16:creationId xmlns:a16="http://schemas.microsoft.com/office/drawing/2014/main" id="{D9BEA78E-F364-4530-8669-D5B2B94A4C58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04" name="Text Box 453">
          <a:extLst>
            <a:ext uri="{FF2B5EF4-FFF2-40B4-BE49-F238E27FC236}">
              <a16:creationId xmlns:a16="http://schemas.microsoft.com/office/drawing/2014/main" id="{A1136616-8DD0-4B58-ABC7-53112C7F3907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05" name="Text Box 453">
          <a:extLst>
            <a:ext uri="{FF2B5EF4-FFF2-40B4-BE49-F238E27FC236}">
              <a16:creationId xmlns:a16="http://schemas.microsoft.com/office/drawing/2014/main" id="{C570BC7A-12D4-4DFF-B88C-FE759B35ECE8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06" name="Text Box 453">
          <a:extLst>
            <a:ext uri="{FF2B5EF4-FFF2-40B4-BE49-F238E27FC236}">
              <a16:creationId xmlns:a16="http://schemas.microsoft.com/office/drawing/2014/main" id="{E4100274-738F-435B-9056-DFB55188D743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07" name="Text Box 453">
          <a:extLst>
            <a:ext uri="{FF2B5EF4-FFF2-40B4-BE49-F238E27FC236}">
              <a16:creationId xmlns:a16="http://schemas.microsoft.com/office/drawing/2014/main" id="{C82E768C-218C-4175-941F-44708B2741C6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08" name="Text Box 453">
          <a:extLst>
            <a:ext uri="{FF2B5EF4-FFF2-40B4-BE49-F238E27FC236}">
              <a16:creationId xmlns:a16="http://schemas.microsoft.com/office/drawing/2014/main" id="{C6D97DE3-D18E-412F-8844-14E8026DF7C6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09" name="Text Box 453">
          <a:extLst>
            <a:ext uri="{FF2B5EF4-FFF2-40B4-BE49-F238E27FC236}">
              <a16:creationId xmlns:a16="http://schemas.microsoft.com/office/drawing/2014/main" id="{2F2FB4C6-159A-4F4B-BE3F-F109EA3964A0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10" name="Text Box 453">
          <a:extLst>
            <a:ext uri="{FF2B5EF4-FFF2-40B4-BE49-F238E27FC236}">
              <a16:creationId xmlns:a16="http://schemas.microsoft.com/office/drawing/2014/main" id="{61F25E16-A92D-4FD9-B63C-9FDF30A7D1F7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11" name="Text Box 453">
          <a:extLst>
            <a:ext uri="{FF2B5EF4-FFF2-40B4-BE49-F238E27FC236}">
              <a16:creationId xmlns:a16="http://schemas.microsoft.com/office/drawing/2014/main" id="{EE7D5970-02A4-4F01-B775-A6E3D671D786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12" name="Text Box 453">
          <a:extLst>
            <a:ext uri="{FF2B5EF4-FFF2-40B4-BE49-F238E27FC236}">
              <a16:creationId xmlns:a16="http://schemas.microsoft.com/office/drawing/2014/main" id="{4D917CA1-4EE7-48E0-856E-C663BDD5E71F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13" name="Text Box 453">
          <a:extLst>
            <a:ext uri="{FF2B5EF4-FFF2-40B4-BE49-F238E27FC236}">
              <a16:creationId xmlns:a16="http://schemas.microsoft.com/office/drawing/2014/main" id="{2A2D8299-D50E-4884-8B6E-F2B8B1CC0003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14" name="Text Box 453">
          <a:extLst>
            <a:ext uri="{FF2B5EF4-FFF2-40B4-BE49-F238E27FC236}">
              <a16:creationId xmlns:a16="http://schemas.microsoft.com/office/drawing/2014/main" id="{90EBE111-B478-49FE-9798-7D2BD97FEDDB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815" name="Text Box 453">
          <a:extLst>
            <a:ext uri="{FF2B5EF4-FFF2-40B4-BE49-F238E27FC236}">
              <a16:creationId xmlns:a16="http://schemas.microsoft.com/office/drawing/2014/main" id="{BA296C3E-58C3-46A9-ABE7-4A3AE09BA645}"/>
            </a:ext>
          </a:extLst>
        </xdr:cNvPr>
        <xdr:cNvSpPr/>
      </xdr:nvSpPr>
      <xdr:spPr>
        <a:xfrm>
          <a:off x="744851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16" name="Text Box 453">
          <a:extLst>
            <a:ext uri="{FF2B5EF4-FFF2-40B4-BE49-F238E27FC236}">
              <a16:creationId xmlns:a16="http://schemas.microsoft.com/office/drawing/2014/main" id="{729E06FB-2DF2-4B52-9518-F17BA4D9547C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17" name="Text Box 453">
          <a:extLst>
            <a:ext uri="{FF2B5EF4-FFF2-40B4-BE49-F238E27FC236}">
              <a16:creationId xmlns:a16="http://schemas.microsoft.com/office/drawing/2014/main" id="{BF56DF5F-6D37-4D9C-A17F-B6048DF39FDD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18" name="Text Box 453">
          <a:extLst>
            <a:ext uri="{FF2B5EF4-FFF2-40B4-BE49-F238E27FC236}">
              <a16:creationId xmlns:a16="http://schemas.microsoft.com/office/drawing/2014/main" id="{7C0DB00B-1436-4942-A632-FE88F68789EE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19" name="Text Box 453">
          <a:extLst>
            <a:ext uri="{FF2B5EF4-FFF2-40B4-BE49-F238E27FC236}">
              <a16:creationId xmlns:a16="http://schemas.microsoft.com/office/drawing/2014/main" id="{C19064D0-DF65-430D-8642-60B7EB11436D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20" name="Text Box 453">
          <a:extLst>
            <a:ext uri="{FF2B5EF4-FFF2-40B4-BE49-F238E27FC236}">
              <a16:creationId xmlns:a16="http://schemas.microsoft.com/office/drawing/2014/main" id="{51C09052-63DD-4023-A63A-651EE3169AEE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21" name="Text Box 453">
          <a:extLst>
            <a:ext uri="{FF2B5EF4-FFF2-40B4-BE49-F238E27FC236}">
              <a16:creationId xmlns:a16="http://schemas.microsoft.com/office/drawing/2014/main" id="{292D913E-84EA-4662-8FDE-3C1B182D756F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22" name="Text Box 453">
          <a:extLst>
            <a:ext uri="{FF2B5EF4-FFF2-40B4-BE49-F238E27FC236}">
              <a16:creationId xmlns:a16="http://schemas.microsoft.com/office/drawing/2014/main" id="{748702B2-A2AB-4AD9-96D3-B32D09039620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23" name="Text Box 453">
          <a:extLst>
            <a:ext uri="{FF2B5EF4-FFF2-40B4-BE49-F238E27FC236}">
              <a16:creationId xmlns:a16="http://schemas.microsoft.com/office/drawing/2014/main" id="{A43F55EC-ABC4-4DB3-A9AC-FE9C20284390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24" name="Text Box 453">
          <a:extLst>
            <a:ext uri="{FF2B5EF4-FFF2-40B4-BE49-F238E27FC236}">
              <a16:creationId xmlns:a16="http://schemas.microsoft.com/office/drawing/2014/main" id="{93E3D611-5E03-4907-A341-F30C2ADA7735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25" name="Text Box 453">
          <a:extLst>
            <a:ext uri="{FF2B5EF4-FFF2-40B4-BE49-F238E27FC236}">
              <a16:creationId xmlns:a16="http://schemas.microsoft.com/office/drawing/2014/main" id="{F86EBF61-1C0A-47C5-A099-7F4C730BAD22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26" name="Text Box 453">
          <a:extLst>
            <a:ext uri="{FF2B5EF4-FFF2-40B4-BE49-F238E27FC236}">
              <a16:creationId xmlns:a16="http://schemas.microsoft.com/office/drawing/2014/main" id="{7F58CDA1-5266-4E75-9C8B-0D9E3C570646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27" name="Text Box 453">
          <a:extLst>
            <a:ext uri="{FF2B5EF4-FFF2-40B4-BE49-F238E27FC236}">
              <a16:creationId xmlns:a16="http://schemas.microsoft.com/office/drawing/2014/main" id="{CD4D4D9C-5A82-4765-A062-BEA01D5FE5DB}"/>
            </a:ext>
          </a:extLst>
        </xdr:cNvPr>
        <xdr:cNvSpPr/>
      </xdr:nvSpPr>
      <xdr:spPr>
        <a:xfrm>
          <a:off x="756918" y="6516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828" name="Text Box 453">
          <a:extLst>
            <a:ext uri="{FF2B5EF4-FFF2-40B4-BE49-F238E27FC236}">
              <a16:creationId xmlns:a16="http://schemas.microsoft.com/office/drawing/2014/main" id="{CC274D2B-B312-4AE8-BFB2-655D0F5312E9}"/>
            </a:ext>
          </a:extLst>
        </xdr:cNvPr>
        <xdr:cNvSpPr/>
      </xdr:nvSpPr>
      <xdr:spPr>
        <a:xfrm>
          <a:off x="744851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29" name="Text Box 453">
          <a:extLst>
            <a:ext uri="{FF2B5EF4-FFF2-40B4-BE49-F238E27FC236}">
              <a16:creationId xmlns:a16="http://schemas.microsoft.com/office/drawing/2014/main" id="{A52D9B22-1849-4682-8B3C-6FA18AC1BA0C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30" name="Text Box 453">
          <a:extLst>
            <a:ext uri="{FF2B5EF4-FFF2-40B4-BE49-F238E27FC236}">
              <a16:creationId xmlns:a16="http://schemas.microsoft.com/office/drawing/2014/main" id="{320020A2-EA89-41EC-A665-EF59F92E21F6}"/>
            </a:ext>
          </a:extLst>
        </xdr:cNvPr>
        <xdr:cNvSpPr/>
      </xdr:nvSpPr>
      <xdr:spPr>
        <a:xfrm>
          <a:off x="756918" y="653510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31" name="Text Box 453">
          <a:extLst>
            <a:ext uri="{FF2B5EF4-FFF2-40B4-BE49-F238E27FC236}">
              <a16:creationId xmlns:a16="http://schemas.microsoft.com/office/drawing/2014/main" id="{A6CB6C11-55B7-42D1-94DB-1162C4D68DFB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32" name="Text Box 453">
          <a:extLst>
            <a:ext uri="{FF2B5EF4-FFF2-40B4-BE49-F238E27FC236}">
              <a16:creationId xmlns:a16="http://schemas.microsoft.com/office/drawing/2014/main" id="{5EE8E513-EE72-4C83-9E4B-21B218826F18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33" name="Text Box 453">
          <a:extLst>
            <a:ext uri="{FF2B5EF4-FFF2-40B4-BE49-F238E27FC236}">
              <a16:creationId xmlns:a16="http://schemas.microsoft.com/office/drawing/2014/main" id="{7E3AD622-096C-405F-BBE5-C749341C4A4B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34" name="Text Box 453">
          <a:extLst>
            <a:ext uri="{FF2B5EF4-FFF2-40B4-BE49-F238E27FC236}">
              <a16:creationId xmlns:a16="http://schemas.microsoft.com/office/drawing/2014/main" id="{D6AD7429-3531-4F90-B658-D05CC53277BD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35" name="Text Box 453">
          <a:extLst>
            <a:ext uri="{FF2B5EF4-FFF2-40B4-BE49-F238E27FC236}">
              <a16:creationId xmlns:a16="http://schemas.microsoft.com/office/drawing/2014/main" id="{3F02C826-FB3E-4EB9-8C18-18F0776E1E02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36" name="Text Box 453">
          <a:extLst>
            <a:ext uri="{FF2B5EF4-FFF2-40B4-BE49-F238E27FC236}">
              <a16:creationId xmlns:a16="http://schemas.microsoft.com/office/drawing/2014/main" id="{015B3636-F5C0-4442-BAF4-E354C2F0BC00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37" name="Text Box 453">
          <a:extLst>
            <a:ext uri="{FF2B5EF4-FFF2-40B4-BE49-F238E27FC236}">
              <a16:creationId xmlns:a16="http://schemas.microsoft.com/office/drawing/2014/main" id="{10781EB0-1EE3-469A-BFBA-7B1681CB8607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38" name="Text Box 453">
          <a:extLst>
            <a:ext uri="{FF2B5EF4-FFF2-40B4-BE49-F238E27FC236}">
              <a16:creationId xmlns:a16="http://schemas.microsoft.com/office/drawing/2014/main" id="{3F34F0D1-F12E-479F-9642-2ABCC169B005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39" name="Text Box 453">
          <a:extLst>
            <a:ext uri="{FF2B5EF4-FFF2-40B4-BE49-F238E27FC236}">
              <a16:creationId xmlns:a16="http://schemas.microsoft.com/office/drawing/2014/main" id="{33C21B15-F062-4E3B-9114-C73BB809AABA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40" name="Text Box 453">
          <a:extLst>
            <a:ext uri="{FF2B5EF4-FFF2-40B4-BE49-F238E27FC236}">
              <a16:creationId xmlns:a16="http://schemas.microsoft.com/office/drawing/2014/main" id="{4D408A4A-FC0C-46F6-B876-33A57D8A9F5E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41" name="Text Box 453">
          <a:extLst>
            <a:ext uri="{FF2B5EF4-FFF2-40B4-BE49-F238E27FC236}">
              <a16:creationId xmlns:a16="http://schemas.microsoft.com/office/drawing/2014/main" id="{CB6FC6BD-8C62-401D-9DB8-7CF4AF1AD0F6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42" name="Text Box 453">
          <a:extLst>
            <a:ext uri="{FF2B5EF4-FFF2-40B4-BE49-F238E27FC236}">
              <a16:creationId xmlns:a16="http://schemas.microsoft.com/office/drawing/2014/main" id="{0438A44B-10FC-49BD-A66E-E98D7623CFDF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843" name="Text Box 453">
          <a:extLst>
            <a:ext uri="{FF2B5EF4-FFF2-40B4-BE49-F238E27FC236}">
              <a16:creationId xmlns:a16="http://schemas.microsoft.com/office/drawing/2014/main" id="{77D55C69-1FB5-41EE-9E5B-3952523DF7E1}"/>
            </a:ext>
          </a:extLst>
        </xdr:cNvPr>
        <xdr:cNvSpPr/>
      </xdr:nvSpPr>
      <xdr:spPr>
        <a:xfrm>
          <a:off x="744851" y="59397896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44" name="Text Box 453">
          <a:extLst>
            <a:ext uri="{FF2B5EF4-FFF2-40B4-BE49-F238E27FC236}">
              <a16:creationId xmlns:a16="http://schemas.microsoft.com/office/drawing/2014/main" id="{52F781F3-5C63-4622-8589-BF1E710652B5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45" name="Text Box 453">
          <a:extLst>
            <a:ext uri="{FF2B5EF4-FFF2-40B4-BE49-F238E27FC236}">
              <a16:creationId xmlns:a16="http://schemas.microsoft.com/office/drawing/2014/main" id="{D611E14F-42AB-40D9-89ED-5FEDA2C4257D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46" name="Text Box 453">
          <a:extLst>
            <a:ext uri="{FF2B5EF4-FFF2-40B4-BE49-F238E27FC236}">
              <a16:creationId xmlns:a16="http://schemas.microsoft.com/office/drawing/2014/main" id="{4CE127B5-7914-487C-B74F-21047FE969E6}"/>
            </a:ext>
          </a:extLst>
        </xdr:cNvPr>
        <xdr:cNvSpPr/>
      </xdr:nvSpPr>
      <xdr:spPr>
        <a:xfrm>
          <a:off x="756918" y="59397896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47" name="Text Box 453">
          <a:extLst>
            <a:ext uri="{FF2B5EF4-FFF2-40B4-BE49-F238E27FC236}">
              <a16:creationId xmlns:a16="http://schemas.microsoft.com/office/drawing/2014/main" id="{E22EABA9-CE4C-4AC5-87F7-DE131EF476E2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48" name="Text Box 453">
          <a:extLst>
            <a:ext uri="{FF2B5EF4-FFF2-40B4-BE49-F238E27FC236}">
              <a16:creationId xmlns:a16="http://schemas.microsoft.com/office/drawing/2014/main" id="{FFDC6FBB-518F-4725-B6E5-DCCA19C74057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49" name="Text Box 453">
          <a:extLst>
            <a:ext uri="{FF2B5EF4-FFF2-40B4-BE49-F238E27FC236}">
              <a16:creationId xmlns:a16="http://schemas.microsoft.com/office/drawing/2014/main" id="{66692565-1F5B-4C0A-AB42-8B1830C09DA0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50" name="Text Box 453">
          <a:extLst>
            <a:ext uri="{FF2B5EF4-FFF2-40B4-BE49-F238E27FC236}">
              <a16:creationId xmlns:a16="http://schemas.microsoft.com/office/drawing/2014/main" id="{2FC48931-683E-460D-A0A3-76FD2305E532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51" name="Text Box 453">
          <a:extLst>
            <a:ext uri="{FF2B5EF4-FFF2-40B4-BE49-F238E27FC236}">
              <a16:creationId xmlns:a16="http://schemas.microsoft.com/office/drawing/2014/main" id="{61665857-F4DA-4840-87FC-544711B0BABE}"/>
            </a:ext>
          </a:extLst>
        </xdr:cNvPr>
        <xdr:cNvSpPr/>
      </xdr:nvSpPr>
      <xdr:spPr>
        <a:xfrm>
          <a:off x="756918" y="592074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52" name="Text Box 453">
          <a:extLst>
            <a:ext uri="{FF2B5EF4-FFF2-40B4-BE49-F238E27FC236}">
              <a16:creationId xmlns:a16="http://schemas.microsoft.com/office/drawing/2014/main" id="{542122D6-8B86-4192-A578-3E93FC5C8308}"/>
            </a:ext>
          </a:extLst>
        </xdr:cNvPr>
        <xdr:cNvSpPr/>
      </xdr:nvSpPr>
      <xdr:spPr>
        <a:xfrm>
          <a:off x="756918" y="59397896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853" name="Text Box 453">
          <a:extLst>
            <a:ext uri="{FF2B5EF4-FFF2-40B4-BE49-F238E27FC236}">
              <a16:creationId xmlns:a16="http://schemas.microsoft.com/office/drawing/2014/main" id="{548973CE-14F6-4F84-AE41-AAB54530C024}"/>
            </a:ext>
          </a:extLst>
        </xdr:cNvPr>
        <xdr:cNvSpPr/>
      </xdr:nvSpPr>
      <xdr:spPr>
        <a:xfrm>
          <a:off x="744851" y="59397896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54" name="Text Box 453">
          <a:extLst>
            <a:ext uri="{FF2B5EF4-FFF2-40B4-BE49-F238E27FC236}">
              <a16:creationId xmlns:a16="http://schemas.microsoft.com/office/drawing/2014/main" id="{EF8C1B35-1F0F-4959-B475-2350E7BE5320}"/>
            </a:ext>
          </a:extLst>
        </xdr:cNvPr>
        <xdr:cNvSpPr/>
      </xdr:nvSpPr>
      <xdr:spPr>
        <a:xfrm>
          <a:off x="756918" y="59397896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55" name="Text Box 453">
          <a:extLst>
            <a:ext uri="{FF2B5EF4-FFF2-40B4-BE49-F238E27FC236}">
              <a16:creationId xmlns:a16="http://schemas.microsoft.com/office/drawing/2014/main" id="{64F4B52A-8C57-49DB-A162-E7DAD9D4BFFD}"/>
            </a:ext>
          </a:extLst>
        </xdr:cNvPr>
        <xdr:cNvSpPr/>
      </xdr:nvSpPr>
      <xdr:spPr>
        <a:xfrm>
          <a:off x="756918" y="59397896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56" name="Text Box 453">
          <a:extLst>
            <a:ext uri="{FF2B5EF4-FFF2-40B4-BE49-F238E27FC236}">
              <a16:creationId xmlns:a16="http://schemas.microsoft.com/office/drawing/2014/main" id="{E820B6B8-D645-424B-92F3-C0F9014278C4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57" name="Text Box 453">
          <a:extLst>
            <a:ext uri="{FF2B5EF4-FFF2-40B4-BE49-F238E27FC236}">
              <a16:creationId xmlns:a16="http://schemas.microsoft.com/office/drawing/2014/main" id="{F464E0BE-82CB-4400-86FF-E727118F554C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58" name="Text Box 453">
          <a:extLst>
            <a:ext uri="{FF2B5EF4-FFF2-40B4-BE49-F238E27FC236}">
              <a16:creationId xmlns:a16="http://schemas.microsoft.com/office/drawing/2014/main" id="{47E45640-D850-451F-83B0-DC9EBF829D2D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59" name="Text Box 453">
          <a:extLst>
            <a:ext uri="{FF2B5EF4-FFF2-40B4-BE49-F238E27FC236}">
              <a16:creationId xmlns:a16="http://schemas.microsoft.com/office/drawing/2014/main" id="{28B689C5-A80B-4E7A-AB57-043DF4F3858C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60" name="Text Box 453">
          <a:extLst>
            <a:ext uri="{FF2B5EF4-FFF2-40B4-BE49-F238E27FC236}">
              <a16:creationId xmlns:a16="http://schemas.microsoft.com/office/drawing/2014/main" id="{A416CF91-B3E4-4953-8B47-1141A52A08FB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61" name="Text Box 453">
          <a:extLst>
            <a:ext uri="{FF2B5EF4-FFF2-40B4-BE49-F238E27FC236}">
              <a16:creationId xmlns:a16="http://schemas.microsoft.com/office/drawing/2014/main" id="{F7D2DEF7-BC7B-42DE-9505-9BF81498F81B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62" name="Text Box 453">
          <a:extLst>
            <a:ext uri="{FF2B5EF4-FFF2-40B4-BE49-F238E27FC236}">
              <a16:creationId xmlns:a16="http://schemas.microsoft.com/office/drawing/2014/main" id="{1B86BCBC-F62F-471A-B49A-EEE0D9A73FF0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63" name="Text Box 453">
          <a:extLst>
            <a:ext uri="{FF2B5EF4-FFF2-40B4-BE49-F238E27FC236}">
              <a16:creationId xmlns:a16="http://schemas.microsoft.com/office/drawing/2014/main" id="{C19D0BAC-924A-4C42-B718-2163A97EDEDB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64" name="Text Box 453">
          <a:extLst>
            <a:ext uri="{FF2B5EF4-FFF2-40B4-BE49-F238E27FC236}">
              <a16:creationId xmlns:a16="http://schemas.microsoft.com/office/drawing/2014/main" id="{1F49D2DC-C4F9-4298-A762-8498EB218833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65" name="Text Box 453">
          <a:extLst>
            <a:ext uri="{FF2B5EF4-FFF2-40B4-BE49-F238E27FC236}">
              <a16:creationId xmlns:a16="http://schemas.microsoft.com/office/drawing/2014/main" id="{DA512914-7D59-4C33-A60F-D3803C7BB095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66" name="Text Box 453">
          <a:extLst>
            <a:ext uri="{FF2B5EF4-FFF2-40B4-BE49-F238E27FC236}">
              <a16:creationId xmlns:a16="http://schemas.microsoft.com/office/drawing/2014/main" id="{DF76E05E-0D80-431A-9CEA-7E3CD75928F2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67" name="Text Box 453">
          <a:extLst>
            <a:ext uri="{FF2B5EF4-FFF2-40B4-BE49-F238E27FC236}">
              <a16:creationId xmlns:a16="http://schemas.microsoft.com/office/drawing/2014/main" id="{9AE1691A-248F-44AC-AEAD-1F7D4E61CEF4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868" name="Text Box 453">
          <a:extLst>
            <a:ext uri="{FF2B5EF4-FFF2-40B4-BE49-F238E27FC236}">
              <a16:creationId xmlns:a16="http://schemas.microsoft.com/office/drawing/2014/main" id="{9CAC2A0E-7777-410F-BEEC-19F661F2E8A4}"/>
            </a:ext>
          </a:extLst>
        </xdr:cNvPr>
        <xdr:cNvSpPr/>
      </xdr:nvSpPr>
      <xdr:spPr>
        <a:xfrm>
          <a:off x="744851" y="59816996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69" name="Text Box 453">
          <a:extLst>
            <a:ext uri="{FF2B5EF4-FFF2-40B4-BE49-F238E27FC236}">
              <a16:creationId xmlns:a16="http://schemas.microsoft.com/office/drawing/2014/main" id="{FB3B92D7-83F1-416C-8F2F-FB4AF8CB4172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70" name="Text Box 453">
          <a:extLst>
            <a:ext uri="{FF2B5EF4-FFF2-40B4-BE49-F238E27FC236}">
              <a16:creationId xmlns:a16="http://schemas.microsoft.com/office/drawing/2014/main" id="{8C687CE4-EBC4-4936-9AF7-90EA94E86FD3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71" name="Text Box 453">
          <a:extLst>
            <a:ext uri="{FF2B5EF4-FFF2-40B4-BE49-F238E27FC236}">
              <a16:creationId xmlns:a16="http://schemas.microsoft.com/office/drawing/2014/main" id="{98A81917-45F7-4D8E-87EA-8F4B9FBD305E}"/>
            </a:ext>
          </a:extLst>
        </xdr:cNvPr>
        <xdr:cNvSpPr/>
      </xdr:nvSpPr>
      <xdr:spPr>
        <a:xfrm>
          <a:off x="756918" y="59816996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72" name="Text Box 453">
          <a:extLst>
            <a:ext uri="{FF2B5EF4-FFF2-40B4-BE49-F238E27FC236}">
              <a16:creationId xmlns:a16="http://schemas.microsoft.com/office/drawing/2014/main" id="{9B5EBC8F-CCE1-41F1-9396-E82C222C4DC5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73" name="Text Box 453">
          <a:extLst>
            <a:ext uri="{FF2B5EF4-FFF2-40B4-BE49-F238E27FC236}">
              <a16:creationId xmlns:a16="http://schemas.microsoft.com/office/drawing/2014/main" id="{246C960C-6138-4031-B6D0-B23B63E1A29C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74" name="Text Box 453">
          <a:extLst>
            <a:ext uri="{FF2B5EF4-FFF2-40B4-BE49-F238E27FC236}">
              <a16:creationId xmlns:a16="http://schemas.microsoft.com/office/drawing/2014/main" id="{C12C3114-CEAA-4692-9684-8E5186791E55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75" name="Text Box 453">
          <a:extLst>
            <a:ext uri="{FF2B5EF4-FFF2-40B4-BE49-F238E27FC236}">
              <a16:creationId xmlns:a16="http://schemas.microsoft.com/office/drawing/2014/main" id="{D233BFFE-4B7B-4F0A-8CDC-1A9DA5E72097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76" name="Text Box 453">
          <a:extLst>
            <a:ext uri="{FF2B5EF4-FFF2-40B4-BE49-F238E27FC236}">
              <a16:creationId xmlns:a16="http://schemas.microsoft.com/office/drawing/2014/main" id="{A86F02F8-3296-49A6-8037-6DE2F7E53044}"/>
            </a:ext>
          </a:extLst>
        </xdr:cNvPr>
        <xdr:cNvSpPr/>
      </xdr:nvSpPr>
      <xdr:spPr>
        <a:xfrm>
          <a:off x="756918" y="596265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77" name="Text Box 453">
          <a:extLst>
            <a:ext uri="{FF2B5EF4-FFF2-40B4-BE49-F238E27FC236}">
              <a16:creationId xmlns:a16="http://schemas.microsoft.com/office/drawing/2014/main" id="{4B9B5B55-03DC-4EFB-888A-231F6ECD5C5A}"/>
            </a:ext>
          </a:extLst>
        </xdr:cNvPr>
        <xdr:cNvSpPr/>
      </xdr:nvSpPr>
      <xdr:spPr>
        <a:xfrm>
          <a:off x="756918" y="59816996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878" name="Text Box 453">
          <a:extLst>
            <a:ext uri="{FF2B5EF4-FFF2-40B4-BE49-F238E27FC236}">
              <a16:creationId xmlns:a16="http://schemas.microsoft.com/office/drawing/2014/main" id="{BF2BD29B-65CF-4CB3-BEF7-7DC2604816DF}"/>
            </a:ext>
          </a:extLst>
        </xdr:cNvPr>
        <xdr:cNvSpPr/>
      </xdr:nvSpPr>
      <xdr:spPr>
        <a:xfrm>
          <a:off x="744851" y="59816996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79" name="Text Box 453">
          <a:extLst>
            <a:ext uri="{FF2B5EF4-FFF2-40B4-BE49-F238E27FC236}">
              <a16:creationId xmlns:a16="http://schemas.microsoft.com/office/drawing/2014/main" id="{9AF7E7CF-D4D4-4B26-985D-381DC35024DB}"/>
            </a:ext>
          </a:extLst>
        </xdr:cNvPr>
        <xdr:cNvSpPr/>
      </xdr:nvSpPr>
      <xdr:spPr>
        <a:xfrm>
          <a:off x="756918" y="60189919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620283</xdr:colOff>
      <xdr:row>28</xdr:row>
      <xdr:rowOff>0</xdr:rowOff>
    </xdr:from>
    <xdr:ext cx="114300" cy="28575"/>
    <xdr:sp macro="" textlink="">
      <xdr:nvSpPr>
        <xdr:cNvPr id="4880" name="Text Box 453">
          <a:extLst>
            <a:ext uri="{FF2B5EF4-FFF2-40B4-BE49-F238E27FC236}">
              <a16:creationId xmlns:a16="http://schemas.microsoft.com/office/drawing/2014/main" id="{45745D6A-8B99-40A6-901E-649A769F05EC}"/>
            </a:ext>
          </a:extLst>
        </xdr:cNvPr>
        <xdr:cNvSpPr/>
      </xdr:nvSpPr>
      <xdr:spPr>
        <a:xfrm>
          <a:off x="620283" y="6107632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81" name="Text Box 453">
          <a:extLst>
            <a:ext uri="{FF2B5EF4-FFF2-40B4-BE49-F238E27FC236}">
              <a16:creationId xmlns:a16="http://schemas.microsoft.com/office/drawing/2014/main" id="{A9362821-795A-429D-85A5-FF0540FE91ED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82" name="Text Box 453">
          <a:extLst>
            <a:ext uri="{FF2B5EF4-FFF2-40B4-BE49-F238E27FC236}">
              <a16:creationId xmlns:a16="http://schemas.microsoft.com/office/drawing/2014/main" id="{D0010A9D-6E92-4ABD-A46A-4EAE654CEFFE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83" name="Text Box 453">
          <a:extLst>
            <a:ext uri="{FF2B5EF4-FFF2-40B4-BE49-F238E27FC236}">
              <a16:creationId xmlns:a16="http://schemas.microsoft.com/office/drawing/2014/main" id="{B96383F1-7CAE-4908-8A27-5145889E80BC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84" name="Text Box 453">
          <a:extLst>
            <a:ext uri="{FF2B5EF4-FFF2-40B4-BE49-F238E27FC236}">
              <a16:creationId xmlns:a16="http://schemas.microsoft.com/office/drawing/2014/main" id="{B5BDDF3B-932C-4B9D-B866-5361DD3E564C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85" name="Text Box 453">
          <a:extLst>
            <a:ext uri="{FF2B5EF4-FFF2-40B4-BE49-F238E27FC236}">
              <a16:creationId xmlns:a16="http://schemas.microsoft.com/office/drawing/2014/main" id="{9BE684BF-FB04-4E01-99C3-1F336CD43BF9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86" name="Text Box 453">
          <a:extLst>
            <a:ext uri="{FF2B5EF4-FFF2-40B4-BE49-F238E27FC236}">
              <a16:creationId xmlns:a16="http://schemas.microsoft.com/office/drawing/2014/main" id="{085EABDE-0317-49A2-AEF7-2729ADD331A9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87" name="Text Box 453">
          <a:extLst>
            <a:ext uri="{FF2B5EF4-FFF2-40B4-BE49-F238E27FC236}">
              <a16:creationId xmlns:a16="http://schemas.microsoft.com/office/drawing/2014/main" id="{C7000C95-8285-449B-8604-6202B03DF9CC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88" name="Text Box 453">
          <a:extLst>
            <a:ext uri="{FF2B5EF4-FFF2-40B4-BE49-F238E27FC236}">
              <a16:creationId xmlns:a16="http://schemas.microsoft.com/office/drawing/2014/main" id="{52087934-5F61-4E39-93D4-728EAFF35459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89" name="Text Box 453">
          <a:extLst>
            <a:ext uri="{FF2B5EF4-FFF2-40B4-BE49-F238E27FC236}">
              <a16:creationId xmlns:a16="http://schemas.microsoft.com/office/drawing/2014/main" id="{10641EC2-A1A0-4F96-9946-824D72C10237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90" name="Text Box 453">
          <a:extLst>
            <a:ext uri="{FF2B5EF4-FFF2-40B4-BE49-F238E27FC236}">
              <a16:creationId xmlns:a16="http://schemas.microsoft.com/office/drawing/2014/main" id="{7E472996-4561-4221-9807-D61E733073D8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91" name="Text Box 453">
          <a:extLst>
            <a:ext uri="{FF2B5EF4-FFF2-40B4-BE49-F238E27FC236}">
              <a16:creationId xmlns:a16="http://schemas.microsoft.com/office/drawing/2014/main" id="{ABCC5D14-E426-4ABB-82F7-F47E020BB5BF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92" name="Text Box 453">
          <a:extLst>
            <a:ext uri="{FF2B5EF4-FFF2-40B4-BE49-F238E27FC236}">
              <a16:creationId xmlns:a16="http://schemas.microsoft.com/office/drawing/2014/main" id="{654609A7-3DD6-489E-93AD-01CACFDFB9D2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893" name="Text Box 453">
          <a:extLst>
            <a:ext uri="{FF2B5EF4-FFF2-40B4-BE49-F238E27FC236}">
              <a16:creationId xmlns:a16="http://schemas.microsoft.com/office/drawing/2014/main" id="{42C70605-3893-4A5A-94D9-6F837E2339F9}"/>
            </a:ext>
          </a:extLst>
        </xdr:cNvPr>
        <xdr:cNvSpPr/>
      </xdr:nvSpPr>
      <xdr:spPr>
        <a:xfrm>
          <a:off x="744851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94" name="Text Box 453">
          <a:extLst>
            <a:ext uri="{FF2B5EF4-FFF2-40B4-BE49-F238E27FC236}">
              <a16:creationId xmlns:a16="http://schemas.microsoft.com/office/drawing/2014/main" id="{9B1E98A2-C947-4BD8-A061-6B7E84D1D16F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95" name="Text Box 453">
          <a:extLst>
            <a:ext uri="{FF2B5EF4-FFF2-40B4-BE49-F238E27FC236}">
              <a16:creationId xmlns:a16="http://schemas.microsoft.com/office/drawing/2014/main" id="{C2B11777-DC82-4B6D-8F38-6004CD7004B8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96" name="Text Box 453">
          <a:extLst>
            <a:ext uri="{FF2B5EF4-FFF2-40B4-BE49-F238E27FC236}">
              <a16:creationId xmlns:a16="http://schemas.microsoft.com/office/drawing/2014/main" id="{42B25C11-9DC4-46A7-8ED3-9F75E2D17D39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97" name="Text Box 453">
          <a:extLst>
            <a:ext uri="{FF2B5EF4-FFF2-40B4-BE49-F238E27FC236}">
              <a16:creationId xmlns:a16="http://schemas.microsoft.com/office/drawing/2014/main" id="{89906F02-EAEB-4669-9537-1523D8FDBFE8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98" name="Text Box 453">
          <a:extLst>
            <a:ext uri="{FF2B5EF4-FFF2-40B4-BE49-F238E27FC236}">
              <a16:creationId xmlns:a16="http://schemas.microsoft.com/office/drawing/2014/main" id="{B63DAFD1-4C5E-4852-A5F1-844D441D1C8F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899" name="Text Box 453">
          <a:extLst>
            <a:ext uri="{FF2B5EF4-FFF2-40B4-BE49-F238E27FC236}">
              <a16:creationId xmlns:a16="http://schemas.microsoft.com/office/drawing/2014/main" id="{D3212500-867C-46A9-8BDA-28C155D4A511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2132737</xdr:colOff>
      <xdr:row>28</xdr:row>
      <xdr:rowOff>0</xdr:rowOff>
    </xdr:from>
    <xdr:ext cx="114300" cy="28575"/>
    <xdr:sp macro="" textlink="">
      <xdr:nvSpPr>
        <xdr:cNvPr id="4900" name="Text Box 453">
          <a:extLst>
            <a:ext uri="{FF2B5EF4-FFF2-40B4-BE49-F238E27FC236}">
              <a16:creationId xmlns:a16="http://schemas.microsoft.com/office/drawing/2014/main" id="{91F6C5A9-545B-4F5D-B261-83CB6DE5C5D8}"/>
            </a:ext>
          </a:extLst>
        </xdr:cNvPr>
        <xdr:cNvSpPr/>
      </xdr:nvSpPr>
      <xdr:spPr>
        <a:xfrm>
          <a:off x="2885212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1543918</xdr:colOff>
      <xdr:row>28</xdr:row>
      <xdr:rowOff>0</xdr:rowOff>
    </xdr:from>
    <xdr:ext cx="114300" cy="28575"/>
    <xdr:sp macro="" textlink="">
      <xdr:nvSpPr>
        <xdr:cNvPr id="4901" name="Text Box 453">
          <a:extLst>
            <a:ext uri="{FF2B5EF4-FFF2-40B4-BE49-F238E27FC236}">
              <a16:creationId xmlns:a16="http://schemas.microsoft.com/office/drawing/2014/main" id="{AF8E0D29-9E2B-48F6-AC20-4844F5AF99C4}"/>
            </a:ext>
          </a:extLst>
        </xdr:cNvPr>
        <xdr:cNvSpPr/>
      </xdr:nvSpPr>
      <xdr:spPr>
        <a:xfrm>
          <a:off x="2296393" y="59776589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02" name="Text Box 453">
          <a:extLst>
            <a:ext uri="{FF2B5EF4-FFF2-40B4-BE49-F238E27FC236}">
              <a16:creationId xmlns:a16="http://schemas.microsoft.com/office/drawing/2014/main" id="{0C3F5AA7-21FF-4CBA-97FD-8FDEA82DC1D8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903" name="Text Box 453">
          <a:extLst>
            <a:ext uri="{FF2B5EF4-FFF2-40B4-BE49-F238E27FC236}">
              <a16:creationId xmlns:a16="http://schemas.microsoft.com/office/drawing/2014/main" id="{767B8AFF-CB1E-484C-B81E-92F76C771496}"/>
            </a:ext>
          </a:extLst>
        </xdr:cNvPr>
        <xdr:cNvSpPr/>
      </xdr:nvSpPr>
      <xdr:spPr>
        <a:xfrm>
          <a:off x="744851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04" name="Text Box 453">
          <a:extLst>
            <a:ext uri="{FF2B5EF4-FFF2-40B4-BE49-F238E27FC236}">
              <a16:creationId xmlns:a16="http://schemas.microsoft.com/office/drawing/2014/main" id="{AD030FDF-6694-4612-A782-D57F4BBF55C2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05" name="Text Box 453">
          <a:extLst>
            <a:ext uri="{FF2B5EF4-FFF2-40B4-BE49-F238E27FC236}">
              <a16:creationId xmlns:a16="http://schemas.microsoft.com/office/drawing/2014/main" id="{0F32078F-D53E-4ED9-95CE-D459B06A40A1}"/>
            </a:ext>
          </a:extLst>
        </xdr:cNvPr>
        <xdr:cNvSpPr/>
      </xdr:nvSpPr>
      <xdr:spPr>
        <a:xfrm>
          <a:off x="756918" y="613505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06" name="Text Box 453">
          <a:extLst>
            <a:ext uri="{FF2B5EF4-FFF2-40B4-BE49-F238E27FC236}">
              <a16:creationId xmlns:a16="http://schemas.microsoft.com/office/drawing/2014/main" id="{3A667D87-40E7-423B-B4E5-024B246D289E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07" name="Text Box 453">
          <a:extLst>
            <a:ext uri="{FF2B5EF4-FFF2-40B4-BE49-F238E27FC236}">
              <a16:creationId xmlns:a16="http://schemas.microsoft.com/office/drawing/2014/main" id="{014A56C5-6AD7-4C0C-966E-2348C99AA8F5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08" name="Text Box 453">
          <a:extLst>
            <a:ext uri="{FF2B5EF4-FFF2-40B4-BE49-F238E27FC236}">
              <a16:creationId xmlns:a16="http://schemas.microsoft.com/office/drawing/2014/main" id="{6AB3E22A-75E2-49E9-BBF2-0FA04278F284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09" name="Text Box 453">
          <a:extLst>
            <a:ext uri="{FF2B5EF4-FFF2-40B4-BE49-F238E27FC236}">
              <a16:creationId xmlns:a16="http://schemas.microsoft.com/office/drawing/2014/main" id="{D00F1F5A-DC58-4E53-B3F8-7D058A30A370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10" name="Text Box 453">
          <a:extLst>
            <a:ext uri="{FF2B5EF4-FFF2-40B4-BE49-F238E27FC236}">
              <a16:creationId xmlns:a16="http://schemas.microsoft.com/office/drawing/2014/main" id="{04F03D5D-6550-42C7-9270-18906AF9BD02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11" name="Text Box 453">
          <a:extLst>
            <a:ext uri="{FF2B5EF4-FFF2-40B4-BE49-F238E27FC236}">
              <a16:creationId xmlns:a16="http://schemas.microsoft.com/office/drawing/2014/main" id="{B3FD574F-E8D4-4851-831A-C74F399C6928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12" name="Text Box 453">
          <a:extLst>
            <a:ext uri="{FF2B5EF4-FFF2-40B4-BE49-F238E27FC236}">
              <a16:creationId xmlns:a16="http://schemas.microsoft.com/office/drawing/2014/main" id="{2D1AEAE8-C94C-4266-8302-E8EC0E67D39A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13" name="Text Box 453">
          <a:extLst>
            <a:ext uri="{FF2B5EF4-FFF2-40B4-BE49-F238E27FC236}">
              <a16:creationId xmlns:a16="http://schemas.microsoft.com/office/drawing/2014/main" id="{99DA057B-A369-43E5-8A98-D469B81EF47D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14" name="Text Box 453">
          <a:extLst>
            <a:ext uri="{FF2B5EF4-FFF2-40B4-BE49-F238E27FC236}">
              <a16:creationId xmlns:a16="http://schemas.microsoft.com/office/drawing/2014/main" id="{B1F0331E-30B1-428C-83C9-D4DF0FFD152E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15" name="Text Box 453">
          <a:extLst>
            <a:ext uri="{FF2B5EF4-FFF2-40B4-BE49-F238E27FC236}">
              <a16:creationId xmlns:a16="http://schemas.microsoft.com/office/drawing/2014/main" id="{060F162B-B1A1-4719-9244-2BC61547BF5C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16" name="Text Box 453">
          <a:extLst>
            <a:ext uri="{FF2B5EF4-FFF2-40B4-BE49-F238E27FC236}">
              <a16:creationId xmlns:a16="http://schemas.microsoft.com/office/drawing/2014/main" id="{E7795F58-379F-46CD-B8F8-003FEEB7FCA8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17" name="Text Box 453">
          <a:extLst>
            <a:ext uri="{FF2B5EF4-FFF2-40B4-BE49-F238E27FC236}">
              <a16:creationId xmlns:a16="http://schemas.microsoft.com/office/drawing/2014/main" id="{C980662D-47E1-444A-8845-43D574012E3C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918" name="Text Box 453">
          <a:extLst>
            <a:ext uri="{FF2B5EF4-FFF2-40B4-BE49-F238E27FC236}">
              <a16:creationId xmlns:a16="http://schemas.microsoft.com/office/drawing/2014/main" id="{169F8CBC-6CB1-4435-A950-24F2D9C69A99}"/>
            </a:ext>
          </a:extLst>
        </xdr:cNvPr>
        <xdr:cNvSpPr/>
      </xdr:nvSpPr>
      <xdr:spPr>
        <a:xfrm>
          <a:off x="744851" y="6047104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19" name="Text Box 453">
          <a:extLst>
            <a:ext uri="{FF2B5EF4-FFF2-40B4-BE49-F238E27FC236}">
              <a16:creationId xmlns:a16="http://schemas.microsoft.com/office/drawing/2014/main" id="{50DC862A-4FE2-4BDB-BAE6-2DC54FF07607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20" name="Text Box 453">
          <a:extLst>
            <a:ext uri="{FF2B5EF4-FFF2-40B4-BE49-F238E27FC236}">
              <a16:creationId xmlns:a16="http://schemas.microsoft.com/office/drawing/2014/main" id="{2A6A9F8E-3FFF-4E93-85D9-EF3B14118EA7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21" name="Text Box 453">
          <a:extLst>
            <a:ext uri="{FF2B5EF4-FFF2-40B4-BE49-F238E27FC236}">
              <a16:creationId xmlns:a16="http://schemas.microsoft.com/office/drawing/2014/main" id="{3ED3B9C1-24F0-425F-9E0D-435CA9F337E5}"/>
            </a:ext>
          </a:extLst>
        </xdr:cNvPr>
        <xdr:cNvSpPr/>
      </xdr:nvSpPr>
      <xdr:spPr>
        <a:xfrm>
          <a:off x="756918" y="6047104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22" name="Text Box 453">
          <a:extLst>
            <a:ext uri="{FF2B5EF4-FFF2-40B4-BE49-F238E27FC236}">
              <a16:creationId xmlns:a16="http://schemas.microsoft.com/office/drawing/2014/main" id="{49594677-BB17-4391-8BD7-38DFEFEF877E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23" name="Text Box 453">
          <a:extLst>
            <a:ext uri="{FF2B5EF4-FFF2-40B4-BE49-F238E27FC236}">
              <a16:creationId xmlns:a16="http://schemas.microsoft.com/office/drawing/2014/main" id="{CBC098E9-C873-46A6-9548-DEBE87F793E8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24" name="Text Box 453">
          <a:extLst>
            <a:ext uri="{FF2B5EF4-FFF2-40B4-BE49-F238E27FC236}">
              <a16:creationId xmlns:a16="http://schemas.microsoft.com/office/drawing/2014/main" id="{E0557A63-F236-4C76-8B19-0B3E1045D26E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25" name="Text Box 453">
          <a:extLst>
            <a:ext uri="{FF2B5EF4-FFF2-40B4-BE49-F238E27FC236}">
              <a16:creationId xmlns:a16="http://schemas.microsoft.com/office/drawing/2014/main" id="{EF533F0F-411D-4F3F-8AD4-024B9B73344D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26" name="Text Box 453">
          <a:extLst>
            <a:ext uri="{FF2B5EF4-FFF2-40B4-BE49-F238E27FC236}">
              <a16:creationId xmlns:a16="http://schemas.microsoft.com/office/drawing/2014/main" id="{6F973326-1868-467D-94A2-7F84536837DE}"/>
            </a:ext>
          </a:extLst>
        </xdr:cNvPr>
        <xdr:cNvSpPr/>
      </xdr:nvSpPr>
      <xdr:spPr>
        <a:xfrm>
          <a:off x="756918" y="600456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27" name="Text Box 453">
          <a:extLst>
            <a:ext uri="{FF2B5EF4-FFF2-40B4-BE49-F238E27FC236}">
              <a16:creationId xmlns:a16="http://schemas.microsoft.com/office/drawing/2014/main" id="{76634E56-C760-4D70-AB71-037A7C09DDB5}"/>
            </a:ext>
          </a:extLst>
        </xdr:cNvPr>
        <xdr:cNvSpPr/>
      </xdr:nvSpPr>
      <xdr:spPr>
        <a:xfrm>
          <a:off x="756918" y="6047104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928" name="Text Box 453">
          <a:extLst>
            <a:ext uri="{FF2B5EF4-FFF2-40B4-BE49-F238E27FC236}">
              <a16:creationId xmlns:a16="http://schemas.microsoft.com/office/drawing/2014/main" id="{10CA27CC-B5BB-43BD-8B8F-09C13289E25E}"/>
            </a:ext>
          </a:extLst>
        </xdr:cNvPr>
        <xdr:cNvSpPr/>
      </xdr:nvSpPr>
      <xdr:spPr>
        <a:xfrm>
          <a:off x="744851" y="6047104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29" name="Text Box 453">
          <a:extLst>
            <a:ext uri="{FF2B5EF4-FFF2-40B4-BE49-F238E27FC236}">
              <a16:creationId xmlns:a16="http://schemas.microsoft.com/office/drawing/2014/main" id="{ED76A406-A94D-4A9E-B682-3BEE2DD18E8F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30" name="Text Box 453">
          <a:extLst>
            <a:ext uri="{FF2B5EF4-FFF2-40B4-BE49-F238E27FC236}">
              <a16:creationId xmlns:a16="http://schemas.microsoft.com/office/drawing/2014/main" id="{50F1DB63-A32F-44AC-9041-3963F954D729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31" name="Text Box 453">
          <a:extLst>
            <a:ext uri="{FF2B5EF4-FFF2-40B4-BE49-F238E27FC236}">
              <a16:creationId xmlns:a16="http://schemas.microsoft.com/office/drawing/2014/main" id="{8C00875D-3541-4398-B576-F9DA89AB1501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32" name="Text Box 453">
          <a:extLst>
            <a:ext uri="{FF2B5EF4-FFF2-40B4-BE49-F238E27FC236}">
              <a16:creationId xmlns:a16="http://schemas.microsoft.com/office/drawing/2014/main" id="{BB635FE0-9ED5-45A5-8930-E83B4EFB3709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33" name="Text Box 453">
          <a:extLst>
            <a:ext uri="{FF2B5EF4-FFF2-40B4-BE49-F238E27FC236}">
              <a16:creationId xmlns:a16="http://schemas.microsoft.com/office/drawing/2014/main" id="{A86534C1-ED28-4A78-AA05-28D3111F6E15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34" name="Text Box 453">
          <a:extLst>
            <a:ext uri="{FF2B5EF4-FFF2-40B4-BE49-F238E27FC236}">
              <a16:creationId xmlns:a16="http://schemas.microsoft.com/office/drawing/2014/main" id="{9B3613F7-204F-40FC-8A35-24ADABB57591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35" name="Text Box 453">
          <a:extLst>
            <a:ext uri="{FF2B5EF4-FFF2-40B4-BE49-F238E27FC236}">
              <a16:creationId xmlns:a16="http://schemas.microsoft.com/office/drawing/2014/main" id="{BB5F45D3-16AC-4B7B-ABC8-998DF92BE0F0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36" name="Text Box 453">
          <a:extLst>
            <a:ext uri="{FF2B5EF4-FFF2-40B4-BE49-F238E27FC236}">
              <a16:creationId xmlns:a16="http://schemas.microsoft.com/office/drawing/2014/main" id="{CDEA9FA8-9130-4C76-8509-37447D1EE448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37" name="Text Box 453">
          <a:extLst>
            <a:ext uri="{FF2B5EF4-FFF2-40B4-BE49-F238E27FC236}">
              <a16:creationId xmlns:a16="http://schemas.microsoft.com/office/drawing/2014/main" id="{DBF2B604-D615-4838-81CA-65997B652270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38" name="Text Box 453">
          <a:extLst>
            <a:ext uri="{FF2B5EF4-FFF2-40B4-BE49-F238E27FC236}">
              <a16:creationId xmlns:a16="http://schemas.microsoft.com/office/drawing/2014/main" id="{1DF5681C-5709-4492-B1EE-020F777DB566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39" name="Text Box 453">
          <a:extLst>
            <a:ext uri="{FF2B5EF4-FFF2-40B4-BE49-F238E27FC236}">
              <a16:creationId xmlns:a16="http://schemas.microsoft.com/office/drawing/2014/main" id="{67103726-88FF-42C7-AFFE-CD6986D6AA25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40" name="Text Box 453">
          <a:extLst>
            <a:ext uri="{FF2B5EF4-FFF2-40B4-BE49-F238E27FC236}">
              <a16:creationId xmlns:a16="http://schemas.microsoft.com/office/drawing/2014/main" id="{8071C69F-9C37-4FB8-B4C6-A4251DAB33B5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941" name="Text Box 453">
          <a:extLst>
            <a:ext uri="{FF2B5EF4-FFF2-40B4-BE49-F238E27FC236}">
              <a16:creationId xmlns:a16="http://schemas.microsoft.com/office/drawing/2014/main" id="{89D0CFBA-3693-435E-B02F-E98FFF14843E}"/>
            </a:ext>
          </a:extLst>
        </xdr:cNvPr>
        <xdr:cNvSpPr/>
      </xdr:nvSpPr>
      <xdr:spPr>
        <a:xfrm>
          <a:off x="744851" y="6093777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42" name="Text Box 453">
          <a:extLst>
            <a:ext uri="{FF2B5EF4-FFF2-40B4-BE49-F238E27FC236}">
              <a16:creationId xmlns:a16="http://schemas.microsoft.com/office/drawing/2014/main" id="{B9F80EFD-16D9-4081-9EEA-AC82647582AF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43" name="Text Box 453">
          <a:extLst>
            <a:ext uri="{FF2B5EF4-FFF2-40B4-BE49-F238E27FC236}">
              <a16:creationId xmlns:a16="http://schemas.microsoft.com/office/drawing/2014/main" id="{9693DB77-5380-41A5-89AD-B5FD8B818286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44" name="Text Box 453">
          <a:extLst>
            <a:ext uri="{FF2B5EF4-FFF2-40B4-BE49-F238E27FC236}">
              <a16:creationId xmlns:a16="http://schemas.microsoft.com/office/drawing/2014/main" id="{48D6F456-9656-48F4-82E1-8C2A7E99CFFE}"/>
            </a:ext>
          </a:extLst>
        </xdr:cNvPr>
        <xdr:cNvSpPr/>
      </xdr:nvSpPr>
      <xdr:spPr>
        <a:xfrm>
          <a:off x="756918" y="6093777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45" name="Text Box 453">
          <a:extLst>
            <a:ext uri="{FF2B5EF4-FFF2-40B4-BE49-F238E27FC236}">
              <a16:creationId xmlns:a16="http://schemas.microsoft.com/office/drawing/2014/main" id="{A31E490A-B745-42CF-81F9-A7C2764D7119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46" name="Text Box 453">
          <a:extLst>
            <a:ext uri="{FF2B5EF4-FFF2-40B4-BE49-F238E27FC236}">
              <a16:creationId xmlns:a16="http://schemas.microsoft.com/office/drawing/2014/main" id="{D25EBBD8-406F-4F32-8F44-E37919ADCB0F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47" name="Text Box 453">
          <a:extLst>
            <a:ext uri="{FF2B5EF4-FFF2-40B4-BE49-F238E27FC236}">
              <a16:creationId xmlns:a16="http://schemas.microsoft.com/office/drawing/2014/main" id="{F985BF86-5A45-4411-BD92-01BA36D40EEF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48" name="Text Box 453">
          <a:extLst>
            <a:ext uri="{FF2B5EF4-FFF2-40B4-BE49-F238E27FC236}">
              <a16:creationId xmlns:a16="http://schemas.microsoft.com/office/drawing/2014/main" id="{08F245FA-D0A6-4063-8944-9B120C5D4C62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49" name="Text Box 453">
          <a:extLst>
            <a:ext uri="{FF2B5EF4-FFF2-40B4-BE49-F238E27FC236}">
              <a16:creationId xmlns:a16="http://schemas.microsoft.com/office/drawing/2014/main" id="{23FA0738-0CA8-4996-8E82-01C4E9B47D26}"/>
            </a:ext>
          </a:extLst>
        </xdr:cNvPr>
        <xdr:cNvSpPr/>
      </xdr:nvSpPr>
      <xdr:spPr>
        <a:xfrm>
          <a:off x="756918" y="60464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50" name="Text Box 453">
          <a:extLst>
            <a:ext uri="{FF2B5EF4-FFF2-40B4-BE49-F238E27FC236}">
              <a16:creationId xmlns:a16="http://schemas.microsoft.com/office/drawing/2014/main" id="{7C4FDE63-67B9-4E78-8269-CAFC0CAA5C9C}"/>
            </a:ext>
          </a:extLst>
        </xdr:cNvPr>
        <xdr:cNvSpPr/>
      </xdr:nvSpPr>
      <xdr:spPr>
        <a:xfrm>
          <a:off x="756918" y="6093777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951" name="Text Box 453">
          <a:extLst>
            <a:ext uri="{FF2B5EF4-FFF2-40B4-BE49-F238E27FC236}">
              <a16:creationId xmlns:a16="http://schemas.microsoft.com/office/drawing/2014/main" id="{9A237BC2-DA6C-40FD-B4EE-4F1209E5B004}"/>
            </a:ext>
          </a:extLst>
        </xdr:cNvPr>
        <xdr:cNvSpPr/>
      </xdr:nvSpPr>
      <xdr:spPr>
        <a:xfrm>
          <a:off x="744851" y="6093777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52" name="Text Box 453">
          <a:extLst>
            <a:ext uri="{FF2B5EF4-FFF2-40B4-BE49-F238E27FC236}">
              <a16:creationId xmlns:a16="http://schemas.microsoft.com/office/drawing/2014/main" id="{48EC69C5-E95B-4B49-9ECC-E15F2E5EC6C3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53" name="Text Box 453">
          <a:extLst>
            <a:ext uri="{FF2B5EF4-FFF2-40B4-BE49-F238E27FC236}">
              <a16:creationId xmlns:a16="http://schemas.microsoft.com/office/drawing/2014/main" id="{9BC0827E-BA89-46E2-A95F-17D647FF37B5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54" name="Text Box 453">
          <a:extLst>
            <a:ext uri="{FF2B5EF4-FFF2-40B4-BE49-F238E27FC236}">
              <a16:creationId xmlns:a16="http://schemas.microsoft.com/office/drawing/2014/main" id="{47BEDCC2-5598-42FB-8E70-1250064EF587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55" name="Text Box 453">
          <a:extLst>
            <a:ext uri="{FF2B5EF4-FFF2-40B4-BE49-F238E27FC236}">
              <a16:creationId xmlns:a16="http://schemas.microsoft.com/office/drawing/2014/main" id="{3CA03E2A-A02D-402F-AF0E-5CB25831E7D7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56" name="Text Box 453">
          <a:extLst>
            <a:ext uri="{FF2B5EF4-FFF2-40B4-BE49-F238E27FC236}">
              <a16:creationId xmlns:a16="http://schemas.microsoft.com/office/drawing/2014/main" id="{4E427AE0-306B-4FE3-9A5D-C7F64FF17249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57" name="Text Box 453">
          <a:extLst>
            <a:ext uri="{FF2B5EF4-FFF2-40B4-BE49-F238E27FC236}">
              <a16:creationId xmlns:a16="http://schemas.microsoft.com/office/drawing/2014/main" id="{80E39727-CCB3-413B-9CC8-73C16B24B794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58" name="Text Box 453">
          <a:extLst>
            <a:ext uri="{FF2B5EF4-FFF2-40B4-BE49-F238E27FC236}">
              <a16:creationId xmlns:a16="http://schemas.microsoft.com/office/drawing/2014/main" id="{91E04551-C2BB-4BC3-9035-C8A290A8A667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59" name="Text Box 453">
          <a:extLst>
            <a:ext uri="{FF2B5EF4-FFF2-40B4-BE49-F238E27FC236}">
              <a16:creationId xmlns:a16="http://schemas.microsoft.com/office/drawing/2014/main" id="{5A61413A-D437-4696-B297-00AC6B836FE7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60" name="Text Box 453">
          <a:extLst>
            <a:ext uri="{FF2B5EF4-FFF2-40B4-BE49-F238E27FC236}">
              <a16:creationId xmlns:a16="http://schemas.microsoft.com/office/drawing/2014/main" id="{09128702-17FD-4386-9B2B-1165AB100D2D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61" name="Text Box 453">
          <a:extLst>
            <a:ext uri="{FF2B5EF4-FFF2-40B4-BE49-F238E27FC236}">
              <a16:creationId xmlns:a16="http://schemas.microsoft.com/office/drawing/2014/main" id="{3F84A63B-8488-4FD5-B78E-392750839332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62" name="Text Box 453">
          <a:extLst>
            <a:ext uri="{FF2B5EF4-FFF2-40B4-BE49-F238E27FC236}">
              <a16:creationId xmlns:a16="http://schemas.microsoft.com/office/drawing/2014/main" id="{FC47C688-01F9-4263-B0EE-584203AA399E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63" name="Text Box 453">
          <a:extLst>
            <a:ext uri="{FF2B5EF4-FFF2-40B4-BE49-F238E27FC236}">
              <a16:creationId xmlns:a16="http://schemas.microsoft.com/office/drawing/2014/main" id="{8FF807C7-B06F-4C09-8B4E-B2667AF47F7D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964" name="Text Box 453">
          <a:extLst>
            <a:ext uri="{FF2B5EF4-FFF2-40B4-BE49-F238E27FC236}">
              <a16:creationId xmlns:a16="http://schemas.microsoft.com/office/drawing/2014/main" id="{FE8879D4-14B0-4AF9-89E5-33920ABD71D1}"/>
            </a:ext>
          </a:extLst>
        </xdr:cNvPr>
        <xdr:cNvSpPr/>
      </xdr:nvSpPr>
      <xdr:spPr>
        <a:xfrm>
          <a:off x="744851" y="611219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65" name="Text Box 453">
          <a:extLst>
            <a:ext uri="{FF2B5EF4-FFF2-40B4-BE49-F238E27FC236}">
              <a16:creationId xmlns:a16="http://schemas.microsoft.com/office/drawing/2014/main" id="{FC3696D6-83DC-4FAE-9480-39F1C5ACE7FC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66" name="Text Box 453">
          <a:extLst>
            <a:ext uri="{FF2B5EF4-FFF2-40B4-BE49-F238E27FC236}">
              <a16:creationId xmlns:a16="http://schemas.microsoft.com/office/drawing/2014/main" id="{935AB853-854B-4DCE-9984-15715060A0DB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67" name="Text Box 453">
          <a:extLst>
            <a:ext uri="{FF2B5EF4-FFF2-40B4-BE49-F238E27FC236}">
              <a16:creationId xmlns:a16="http://schemas.microsoft.com/office/drawing/2014/main" id="{D0DD9C00-6CEA-4F70-B043-BC6D08E0F818}"/>
            </a:ext>
          </a:extLst>
        </xdr:cNvPr>
        <xdr:cNvSpPr/>
      </xdr:nvSpPr>
      <xdr:spPr>
        <a:xfrm>
          <a:off x="756918" y="611219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68" name="Text Box 453">
          <a:extLst>
            <a:ext uri="{FF2B5EF4-FFF2-40B4-BE49-F238E27FC236}">
              <a16:creationId xmlns:a16="http://schemas.microsoft.com/office/drawing/2014/main" id="{BF375BF1-2280-42F1-985B-C09F09589992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69" name="Text Box 453">
          <a:extLst>
            <a:ext uri="{FF2B5EF4-FFF2-40B4-BE49-F238E27FC236}">
              <a16:creationId xmlns:a16="http://schemas.microsoft.com/office/drawing/2014/main" id="{17437A38-F17F-49B0-9F4D-B9450BEE1B25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70" name="Text Box 453">
          <a:extLst>
            <a:ext uri="{FF2B5EF4-FFF2-40B4-BE49-F238E27FC236}">
              <a16:creationId xmlns:a16="http://schemas.microsoft.com/office/drawing/2014/main" id="{15E4C099-034B-4311-96FF-46ED22B052AD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71" name="Text Box 453">
          <a:extLst>
            <a:ext uri="{FF2B5EF4-FFF2-40B4-BE49-F238E27FC236}">
              <a16:creationId xmlns:a16="http://schemas.microsoft.com/office/drawing/2014/main" id="{1DE650B7-64F9-45A8-A8EE-2BCAD0B24A8A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72" name="Text Box 453">
          <a:extLst>
            <a:ext uri="{FF2B5EF4-FFF2-40B4-BE49-F238E27FC236}">
              <a16:creationId xmlns:a16="http://schemas.microsoft.com/office/drawing/2014/main" id="{D08080D6-548E-44E1-8C26-4AEEE5479472}"/>
            </a:ext>
          </a:extLst>
        </xdr:cNvPr>
        <xdr:cNvSpPr/>
      </xdr:nvSpPr>
      <xdr:spPr>
        <a:xfrm>
          <a:off x="756918" y="60931425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28</xdr:row>
      <xdr:rowOff>0</xdr:rowOff>
    </xdr:from>
    <xdr:ext cx="114300" cy="28575"/>
    <xdr:sp macro="" textlink="">
      <xdr:nvSpPr>
        <xdr:cNvPr id="4973" name="Text Box 453">
          <a:extLst>
            <a:ext uri="{FF2B5EF4-FFF2-40B4-BE49-F238E27FC236}">
              <a16:creationId xmlns:a16="http://schemas.microsoft.com/office/drawing/2014/main" id="{37B32827-A620-43BA-9A13-81699DE4FDE0}"/>
            </a:ext>
          </a:extLst>
        </xdr:cNvPr>
        <xdr:cNvSpPr/>
      </xdr:nvSpPr>
      <xdr:spPr>
        <a:xfrm>
          <a:off x="756918" y="61121921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28</xdr:row>
      <xdr:rowOff>0</xdr:rowOff>
    </xdr:from>
    <xdr:ext cx="114300" cy="28575"/>
    <xdr:sp macro="" textlink="">
      <xdr:nvSpPr>
        <xdr:cNvPr id="4974" name="Text Box 453">
          <a:extLst>
            <a:ext uri="{FF2B5EF4-FFF2-40B4-BE49-F238E27FC236}">
              <a16:creationId xmlns:a16="http://schemas.microsoft.com/office/drawing/2014/main" id="{603C0790-EDF4-4F9E-9115-9EFB718CD479}"/>
            </a:ext>
          </a:extLst>
        </xdr:cNvPr>
        <xdr:cNvSpPr/>
      </xdr:nvSpPr>
      <xdr:spPr>
        <a:xfrm>
          <a:off x="744851" y="61367843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33654</xdr:colOff>
      <xdr:row>14</xdr:row>
      <xdr:rowOff>110067</xdr:rowOff>
    </xdr:from>
    <xdr:ext cx="114300" cy="28575"/>
    <xdr:sp macro="" textlink="">
      <xdr:nvSpPr>
        <xdr:cNvPr id="4975" name="Text Box 453">
          <a:extLst>
            <a:ext uri="{FF2B5EF4-FFF2-40B4-BE49-F238E27FC236}">
              <a16:creationId xmlns:a16="http://schemas.microsoft.com/office/drawing/2014/main" id="{E2934D04-A28F-41CB-A204-DD3AF27B17B9}"/>
            </a:ext>
          </a:extLst>
        </xdr:cNvPr>
        <xdr:cNvSpPr txBox="1">
          <a:spLocks noChangeArrowheads="1"/>
        </xdr:cNvSpPr>
      </xdr:nvSpPr>
      <xdr:spPr bwMode="auto">
        <a:xfrm>
          <a:off x="859154" y="74633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76" name="Text Box 453">
          <a:extLst>
            <a:ext uri="{FF2B5EF4-FFF2-40B4-BE49-F238E27FC236}">
              <a16:creationId xmlns:a16="http://schemas.microsoft.com/office/drawing/2014/main" id="{E32C3030-4D42-48B7-8329-FE048491290C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77" name="Text Box 453">
          <a:extLst>
            <a:ext uri="{FF2B5EF4-FFF2-40B4-BE49-F238E27FC236}">
              <a16:creationId xmlns:a16="http://schemas.microsoft.com/office/drawing/2014/main" id="{50A22E18-7737-48BE-BD52-ADD6FEA356C6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78" name="Text Box 453">
          <a:extLst>
            <a:ext uri="{FF2B5EF4-FFF2-40B4-BE49-F238E27FC236}">
              <a16:creationId xmlns:a16="http://schemas.microsoft.com/office/drawing/2014/main" id="{DAE855E8-EA5C-4934-AE50-9246EF65D800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4979" name="Text Box 453">
          <a:extLst>
            <a:ext uri="{FF2B5EF4-FFF2-40B4-BE49-F238E27FC236}">
              <a16:creationId xmlns:a16="http://schemas.microsoft.com/office/drawing/2014/main" id="{139333A4-A019-470C-8D4B-6CA9AF122D33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14</xdr:row>
      <xdr:rowOff>93133</xdr:rowOff>
    </xdr:from>
    <xdr:ext cx="114300" cy="28575"/>
    <xdr:sp macro="" textlink="">
      <xdr:nvSpPr>
        <xdr:cNvPr id="4980" name="Text Box 453">
          <a:extLst>
            <a:ext uri="{FF2B5EF4-FFF2-40B4-BE49-F238E27FC236}">
              <a16:creationId xmlns:a16="http://schemas.microsoft.com/office/drawing/2014/main" id="{9CE35664-F0D4-460F-A941-8D6BE3520ED6}"/>
            </a:ext>
          </a:extLst>
        </xdr:cNvPr>
        <xdr:cNvSpPr txBox="1">
          <a:spLocks noChangeArrowheads="1"/>
        </xdr:cNvSpPr>
      </xdr:nvSpPr>
      <xdr:spPr bwMode="auto">
        <a:xfrm>
          <a:off x="815975" y="74464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4981" name="Text Box 453">
          <a:extLst>
            <a:ext uri="{FF2B5EF4-FFF2-40B4-BE49-F238E27FC236}">
              <a16:creationId xmlns:a16="http://schemas.microsoft.com/office/drawing/2014/main" id="{216B1757-D5D1-459D-A088-FF36536DAC91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82" name="Text Box 453">
          <a:extLst>
            <a:ext uri="{FF2B5EF4-FFF2-40B4-BE49-F238E27FC236}">
              <a16:creationId xmlns:a16="http://schemas.microsoft.com/office/drawing/2014/main" id="{46A803C2-BC11-479B-A2CD-329E69F7D0AE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83" name="Text Box 453">
          <a:extLst>
            <a:ext uri="{FF2B5EF4-FFF2-40B4-BE49-F238E27FC236}">
              <a16:creationId xmlns:a16="http://schemas.microsoft.com/office/drawing/2014/main" id="{6C5D292B-F573-45DC-9ACA-C586616F3ED5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4984" name="Text Box 453">
          <a:extLst>
            <a:ext uri="{FF2B5EF4-FFF2-40B4-BE49-F238E27FC236}">
              <a16:creationId xmlns:a16="http://schemas.microsoft.com/office/drawing/2014/main" id="{4A70611A-6F0E-4FFD-9035-F2193D6C9FF5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85" name="Text Box 453">
          <a:extLst>
            <a:ext uri="{FF2B5EF4-FFF2-40B4-BE49-F238E27FC236}">
              <a16:creationId xmlns:a16="http://schemas.microsoft.com/office/drawing/2014/main" id="{11D8F90A-0759-4E25-83F0-6F871111D3D9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86" name="Text Box 453">
          <a:extLst>
            <a:ext uri="{FF2B5EF4-FFF2-40B4-BE49-F238E27FC236}">
              <a16:creationId xmlns:a16="http://schemas.microsoft.com/office/drawing/2014/main" id="{C736B686-0BC4-45AC-AB3A-85AE36A35F23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87" name="Text Box 453">
          <a:extLst>
            <a:ext uri="{FF2B5EF4-FFF2-40B4-BE49-F238E27FC236}">
              <a16:creationId xmlns:a16="http://schemas.microsoft.com/office/drawing/2014/main" id="{1DB3ADF7-2150-4B67-94C7-8EA2BFE8D792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88" name="Text Box 453">
          <a:extLst>
            <a:ext uri="{FF2B5EF4-FFF2-40B4-BE49-F238E27FC236}">
              <a16:creationId xmlns:a16="http://schemas.microsoft.com/office/drawing/2014/main" id="{32D33C68-F736-4A0B-886E-A89557B535C8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89" name="Text Box 453">
          <a:extLst>
            <a:ext uri="{FF2B5EF4-FFF2-40B4-BE49-F238E27FC236}">
              <a16:creationId xmlns:a16="http://schemas.microsoft.com/office/drawing/2014/main" id="{0710273A-B555-475D-B785-6B70315260EA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4990" name="Text Box 453">
          <a:extLst>
            <a:ext uri="{FF2B5EF4-FFF2-40B4-BE49-F238E27FC236}">
              <a16:creationId xmlns:a16="http://schemas.microsoft.com/office/drawing/2014/main" id="{AFAE894A-F97B-4D4B-8CC3-94D144A064C2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91" name="Text Box 453">
          <a:extLst>
            <a:ext uri="{FF2B5EF4-FFF2-40B4-BE49-F238E27FC236}">
              <a16:creationId xmlns:a16="http://schemas.microsoft.com/office/drawing/2014/main" id="{A231F03F-D62A-4C6B-B390-78FB70ED221A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107" name="Text Box 453">
          <a:extLst>
            <a:ext uri="{FF2B5EF4-FFF2-40B4-BE49-F238E27FC236}">
              <a16:creationId xmlns:a16="http://schemas.microsoft.com/office/drawing/2014/main" id="{551841B3-C6CC-4D85-AC8F-EB066D9828EB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14</xdr:row>
      <xdr:rowOff>25400</xdr:rowOff>
    </xdr:from>
    <xdr:ext cx="114300" cy="28575"/>
    <xdr:sp macro="" textlink="">
      <xdr:nvSpPr>
        <xdr:cNvPr id="2108" name="Text Box 453">
          <a:extLst>
            <a:ext uri="{FF2B5EF4-FFF2-40B4-BE49-F238E27FC236}">
              <a16:creationId xmlns:a16="http://schemas.microsoft.com/office/drawing/2014/main" id="{ADBCDFE3-1C37-4810-9864-D6D3F0BC3678}"/>
            </a:ext>
          </a:extLst>
        </xdr:cNvPr>
        <xdr:cNvSpPr txBox="1">
          <a:spLocks noChangeArrowheads="1"/>
        </xdr:cNvSpPr>
      </xdr:nvSpPr>
      <xdr:spPr bwMode="auto">
        <a:xfrm>
          <a:off x="744855" y="7378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14</xdr:row>
      <xdr:rowOff>190500</xdr:rowOff>
    </xdr:from>
    <xdr:ext cx="114300" cy="28575"/>
    <xdr:sp macro="" textlink="">
      <xdr:nvSpPr>
        <xdr:cNvPr id="2109" name="Text Box 453">
          <a:extLst>
            <a:ext uri="{FF2B5EF4-FFF2-40B4-BE49-F238E27FC236}">
              <a16:creationId xmlns:a16="http://schemas.microsoft.com/office/drawing/2014/main" id="{D9558E2E-0D59-483A-A6ED-CA6C8D407C7F}"/>
            </a:ext>
          </a:extLst>
        </xdr:cNvPr>
        <xdr:cNvSpPr txBox="1">
          <a:spLocks noChangeArrowheads="1"/>
        </xdr:cNvSpPr>
      </xdr:nvSpPr>
      <xdr:spPr bwMode="auto">
        <a:xfrm>
          <a:off x="74485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110" name="Text Box 453">
          <a:extLst>
            <a:ext uri="{FF2B5EF4-FFF2-40B4-BE49-F238E27FC236}">
              <a16:creationId xmlns:a16="http://schemas.microsoft.com/office/drawing/2014/main" id="{7014D054-8366-4689-BB80-57E584F63782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111" name="Text Box 453">
          <a:extLst>
            <a:ext uri="{FF2B5EF4-FFF2-40B4-BE49-F238E27FC236}">
              <a16:creationId xmlns:a16="http://schemas.microsoft.com/office/drawing/2014/main" id="{A19257F2-2612-4BDD-95DE-A23675B0336A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2368" name="Text Box 453">
          <a:extLst>
            <a:ext uri="{FF2B5EF4-FFF2-40B4-BE49-F238E27FC236}">
              <a16:creationId xmlns:a16="http://schemas.microsoft.com/office/drawing/2014/main" id="{A726C9D2-A5BA-4A67-943C-7F4233910728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2369" name="Text Box 453">
          <a:extLst>
            <a:ext uri="{FF2B5EF4-FFF2-40B4-BE49-F238E27FC236}">
              <a16:creationId xmlns:a16="http://schemas.microsoft.com/office/drawing/2014/main" id="{8A70ABD9-EFB4-4F67-8F9E-EAAD00626E94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70" name="Text Box 453">
          <a:extLst>
            <a:ext uri="{FF2B5EF4-FFF2-40B4-BE49-F238E27FC236}">
              <a16:creationId xmlns:a16="http://schemas.microsoft.com/office/drawing/2014/main" id="{0EF412D2-BB6A-462C-A654-CC71F004D381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71" name="Text Box 453">
          <a:extLst>
            <a:ext uri="{FF2B5EF4-FFF2-40B4-BE49-F238E27FC236}">
              <a16:creationId xmlns:a16="http://schemas.microsoft.com/office/drawing/2014/main" id="{F3486BCD-E3B0-4972-9D5A-1E9AD442B154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2372" name="Text Box 453">
          <a:extLst>
            <a:ext uri="{FF2B5EF4-FFF2-40B4-BE49-F238E27FC236}">
              <a16:creationId xmlns:a16="http://schemas.microsoft.com/office/drawing/2014/main" id="{1B4EC61D-1085-4FD7-BAEF-F5F4D6EC4922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73" name="Text Box 453">
          <a:extLst>
            <a:ext uri="{FF2B5EF4-FFF2-40B4-BE49-F238E27FC236}">
              <a16:creationId xmlns:a16="http://schemas.microsoft.com/office/drawing/2014/main" id="{C89A8852-D230-462C-AF13-CED454CA976A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74" name="Text Box 453">
          <a:extLst>
            <a:ext uri="{FF2B5EF4-FFF2-40B4-BE49-F238E27FC236}">
              <a16:creationId xmlns:a16="http://schemas.microsoft.com/office/drawing/2014/main" id="{3CA5F590-6AD7-4D68-9950-51E6C9D78466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75" name="Text Box 453">
          <a:extLst>
            <a:ext uri="{FF2B5EF4-FFF2-40B4-BE49-F238E27FC236}">
              <a16:creationId xmlns:a16="http://schemas.microsoft.com/office/drawing/2014/main" id="{9A449482-AC86-478D-B89D-D433F15F194B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76" name="Text Box 453">
          <a:extLst>
            <a:ext uri="{FF2B5EF4-FFF2-40B4-BE49-F238E27FC236}">
              <a16:creationId xmlns:a16="http://schemas.microsoft.com/office/drawing/2014/main" id="{6ECD83B6-3EF0-4606-A012-3FAD9A086578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77" name="Text Box 453">
          <a:extLst>
            <a:ext uri="{FF2B5EF4-FFF2-40B4-BE49-F238E27FC236}">
              <a16:creationId xmlns:a16="http://schemas.microsoft.com/office/drawing/2014/main" id="{F492E278-DFA0-4AF3-86D9-EDAF13BEEC9E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2378" name="Text Box 453">
          <a:extLst>
            <a:ext uri="{FF2B5EF4-FFF2-40B4-BE49-F238E27FC236}">
              <a16:creationId xmlns:a16="http://schemas.microsoft.com/office/drawing/2014/main" id="{C752DB13-72A6-4B88-A420-07409880DC87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79" name="Text Box 453">
          <a:extLst>
            <a:ext uri="{FF2B5EF4-FFF2-40B4-BE49-F238E27FC236}">
              <a16:creationId xmlns:a16="http://schemas.microsoft.com/office/drawing/2014/main" id="{B38EA923-D342-4A2D-9751-1B9986408A25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80" name="Text Box 453">
          <a:extLst>
            <a:ext uri="{FF2B5EF4-FFF2-40B4-BE49-F238E27FC236}">
              <a16:creationId xmlns:a16="http://schemas.microsoft.com/office/drawing/2014/main" id="{F9F5C3D4-5A7A-4142-95FA-185E6DED2453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81" name="Text Box 453">
          <a:extLst>
            <a:ext uri="{FF2B5EF4-FFF2-40B4-BE49-F238E27FC236}">
              <a16:creationId xmlns:a16="http://schemas.microsoft.com/office/drawing/2014/main" id="{B8BE2AF6-1E56-48D3-A3D2-9AEB6E9575BC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14</xdr:row>
      <xdr:rowOff>190500</xdr:rowOff>
    </xdr:from>
    <xdr:ext cx="114300" cy="28575"/>
    <xdr:sp macro="" textlink="">
      <xdr:nvSpPr>
        <xdr:cNvPr id="2382" name="Text Box 453">
          <a:extLst>
            <a:ext uri="{FF2B5EF4-FFF2-40B4-BE49-F238E27FC236}">
              <a16:creationId xmlns:a16="http://schemas.microsoft.com/office/drawing/2014/main" id="{9F04EF5D-1684-4D50-A06E-DC8C6ED2398C}"/>
            </a:ext>
          </a:extLst>
        </xdr:cNvPr>
        <xdr:cNvSpPr txBox="1">
          <a:spLocks noChangeArrowheads="1"/>
        </xdr:cNvSpPr>
      </xdr:nvSpPr>
      <xdr:spPr bwMode="auto">
        <a:xfrm>
          <a:off x="74485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83" name="Text Box 453">
          <a:extLst>
            <a:ext uri="{FF2B5EF4-FFF2-40B4-BE49-F238E27FC236}">
              <a16:creationId xmlns:a16="http://schemas.microsoft.com/office/drawing/2014/main" id="{A1112901-536D-45EA-9155-AE83753092CF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84" name="Text Box 453">
          <a:extLst>
            <a:ext uri="{FF2B5EF4-FFF2-40B4-BE49-F238E27FC236}">
              <a16:creationId xmlns:a16="http://schemas.microsoft.com/office/drawing/2014/main" id="{9AA5728C-17D1-4098-BA55-6D128855BE01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2385" name="Text Box 453">
          <a:extLst>
            <a:ext uri="{FF2B5EF4-FFF2-40B4-BE49-F238E27FC236}">
              <a16:creationId xmlns:a16="http://schemas.microsoft.com/office/drawing/2014/main" id="{4678558C-B4FA-4821-B27E-85FC24D2CCA8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86" name="Text Box 453">
          <a:extLst>
            <a:ext uri="{FF2B5EF4-FFF2-40B4-BE49-F238E27FC236}">
              <a16:creationId xmlns:a16="http://schemas.microsoft.com/office/drawing/2014/main" id="{9E071EFC-E5AF-4180-AD9C-8089F691B21D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87" name="Text Box 453">
          <a:extLst>
            <a:ext uri="{FF2B5EF4-FFF2-40B4-BE49-F238E27FC236}">
              <a16:creationId xmlns:a16="http://schemas.microsoft.com/office/drawing/2014/main" id="{97CAFAF3-8958-4AB2-A8E8-6F7F38717991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88" name="Text Box 453">
          <a:extLst>
            <a:ext uri="{FF2B5EF4-FFF2-40B4-BE49-F238E27FC236}">
              <a16:creationId xmlns:a16="http://schemas.microsoft.com/office/drawing/2014/main" id="{22708138-5C11-4176-95D6-7EE4DD7ED488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2389" name="Text Box 453">
          <a:extLst>
            <a:ext uri="{FF2B5EF4-FFF2-40B4-BE49-F238E27FC236}">
              <a16:creationId xmlns:a16="http://schemas.microsoft.com/office/drawing/2014/main" id="{74AA1472-348F-4FC5-9D1C-7A3B57947739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92" name="Text Box 453">
          <a:extLst>
            <a:ext uri="{FF2B5EF4-FFF2-40B4-BE49-F238E27FC236}">
              <a16:creationId xmlns:a16="http://schemas.microsoft.com/office/drawing/2014/main" id="{39C1325C-2403-4071-A6CC-7FA1B24E716B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4993" name="Text Box 453">
          <a:extLst>
            <a:ext uri="{FF2B5EF4-FFF2-40B4-BE49-F238E27FC236}">
              <a16:creationId xmlns:a16="http://schemas.microsoft.com/office/drawing/2014/main" id="{0AB78D25-DBD9-42D0-B90A-965F8E208AC2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94" name="Text Box 453">
          <a:extLst>
            <a:ext uri="{FF2B5EF4-FFF2-40B4-BE49-F238E27FC236}">
              <a16:creationId xmlns:a16="http://schemas.microsoft.com/office/drawing/2014/main" id="{21B8888F-9FB1-4BA4-9A2D-EE8B0E95E933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95" name="Text Box 453">
          <a:extLst>
            <a:ext uri="{FF2B5EF4-FFF2-40B4-BE49-F238E27FC236}">
              <a16:creationId xmlns:a16="http://schemas.microsoft.com/office/drawing/2014/main" id="{C2703788-3DC4-48FB-BB59-95E6F737F9D5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4996" name="Text Box 453">
          <a:extLst>
            <a:ext uri="{FF2B5EF4-FFF2-40B4-BE49-F238E27FC236}">
              <a16:creationId xmlns:a16="http://schemas.microsoft.com/office/drawing/2014/main" id="{00B74E1E-5828-4D48-934A-326C5A63B62F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14</xdr:row>
      <xdr:rowOff>190500</xdr:rowOff>
    </xdr:from>
    <xdr:ext cx="114300" cy="28575"/>
    <xdr:sp macro="" textlink="">
      <xdr:nvSpPr>
        <xdr:cNvPr id="4997" name="Text Box 453">
          <a:extLst>
            <a:ext uri="{FF2B5EF4-FFF2-40B4-BE49-F238E27FC236}">
              <a16:creationId xmlns:a16="http://schemas.microsoft.com/office/drawing/2014/main" id="{B38528F1-8847-4903-952A-B700B860E327}"/>
            </a:ext>
          </a:extLst>
        </xdr:cNvPr>
        <xdr:cNvSpPr txBox="1">
          <a:spLocks noChangeArrowheads="1"/>
        </xdr:cNvSpPr>
      </xdr:nvSpPr>
      <xdr:spPr bwMode="auto">
        <a:xfrm>
          <a:off x="74485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4998" name="Text Box 453">
          <a:extLst>
            <a:ext uri="{FF2B5EF4-FFF2-40B4-BE49-F238E27FC236}">
              <a16:creationId xmlns:a16="http://schemas.microsoft.com/office/drawing/2014/main" id="{866338B0-C7B0-45AD-9BCB-76DD87A2864B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4999" name="Text Box 453">
          <a:extLst>
            <a:ext uri="{FF2B5EF4-FFF2-40B4-BE49-F238E27FC236}">
              <a16:creationId xmlns:a16="http://schemas.microsoft.com/office/drawing/2014/main" id="{3F238F54-0F5A-42FD-B94A-9CC54F399E2E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00" name="Text Box 453">
          <a:extLst>
            <a:ext uri="{FF2B5EF4-FFF2-40B4-BE49-F238E27FC236}">
              <a16:creationId xmlns:a16="http://schemas.microsoft.com/office/drawing/2014/main" id="{851BF83C-BA7D-456F-A6D9-9DACBC77CD4C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01" name="Text Box 453">
          <a:extLst>
            <a:ext uri="{FF2B5EF4-FFF2-40B4-BE49-F238E27FC236}">
              <a16:creationId xmlns:a16="http://schemas.microsoft.com/office/drawing/2014/main" id="{3C11F451-13F8-4113-A77B-82D190A2A85B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02" name="Text Box 453">
          <a:extLst>
            <a:ext uri="{FF2B5EF4-FFF2-40B4-BE49-F238E27FC236}">
              <a16:creationId xmlns:a16="http://schemas.microsoft.com/office/drawing/2014/main" id="{C689B57E-15EC-4FAD-BC8D-956E43F3ABAD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03" name="Text Box 453">
          <a:extLst>
            <a:ext uri="{FF2B5EF4-FFF2-40B4-BE49-F238E27FC236}">
              <a16:creationId xmlns:a16="http://schemas.microsoft.com/office/drawing/2014/main" id="{32652567-6F2F-4573-85E0-2115A8BEFCC2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04" name="Text Box 453">
          <a:extLst>
            <a:ext uri="{FF2B5EF4-FFF2-40B4-BE49-F238E27FC236}">
              <a16:creationId xmlns:a16="http://schemas.microsoft.com/office/drawing/2014/main" id="{397A391D-1558-41F6-A85D-0C1E63C653A3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05" name="Text Box 453">
          <a:extLst>
            <a:ext uri="{FF2B5EF4-FFF2-40B4-BE49-F238E27FC236}">
              <a16:creationId xmlns:a16="http://schemas.microsoft.com/office/drawing/2014/main" id="{27D6B768-9873-4A3E-8203-09CB60A6C2CB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06" name="Text Box 453">
          <a:extLst>
            <a:ext uri="{FF2B5EF4-FFF2-40B4-BE49-F238E27FC236}">
              <a16:creationId xmlns:a16="http://schemas.microsoft.com/office/drawing/2014/main" id="{FDB6FA0E-DA36-4EE6-AD6D-75BAD1154343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07" name="Text Box 453">
          <a:extLst>
            <a:ext uri="{FF2B5EF4-FFF2-40B4-BE49-F238E27FC236}">
              <a16:creationId xmlns:a16="http://schemas.microsoft.com/office/drawing/2014/main" id="{F670C180-2FEA-4F7F-8140-A06927F3336A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08" name="Text Box 453">
          <a:extLst>
            <a:ext uri="{FF2B5EF4-FFF2-40B4-BE49-F238E27FC236}">
              <a16:creationId xmlns:a16="http://schemas.microsoft.com/office/drawing/2014/main" id="{00E777E9-11EE-44F0-A472-794075153134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09" name="Text Box 453">
          <a:extLst>
            <a:ext uri="{FF2B5EF4-FFF2-40B4-BE49-F238E27FC236}">
              <a16:creationId xmlns:a16="http://schemas.microsoft.com/office/drawing/2014/main" id="{61C28A5C-6D9E-4F05-B098-D53DD235DEC4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10" name="Text Box 453">
          <a:extLst>
            <a:ext uri="{FF2B5EF4-FFF2-40B4-BE49-F238E27FC236}">
              <a16:creationId xmlns:a16="http://schemas.microsoft.com/office/drawing/2014/main" id="{892FD74B-3477-49A2-A283-83D635A9DB3F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11" name="Text Box 453">
          <a:extLst>
            <a:ext uri="{FF2B5EF4-FFF2-40B4-BE49-F238E27FC236}">
              <a16:creationId xmlns:a16="http://schemas.microsoft.com/office/drawing/2014/main" id="{4ACFD646-741E-4DEF-977E-B00CD49F08A3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14</xdr:row>
      <xdr:rowOff>190500</xdr:rowOff>
    </xdr:from>
    <xdr:ext cx="114300" cy="28575"/>
    <xdr:sp macro="" textlink="">
      <xdr:nvSpPr>
        <xdr:cNvPr id="5012" name="Text Box 453">
          <a:extLst>
            <a:ext uri="{FF2B5EF4-FFF2-40B4-BE49-F238E27FC236}">
              <a16:creationId xmlns:a16="http://schemas.microsoft.com/office/drawing/2014/main" id="{CB86A0BE-70FC-44C3-BDE8-4C98E0DF7372}"/>
            </a:ext>
          </a:extLst>
        </xdr:cNvPr>
        <xdr:cNvSpPr txBox="1">
          <a:spLocks noChangeArrowheads="1"/>
        </xdr:cNvSpPr>
      </xdr:nvSpPr>
      <xdr:spPr bwMode="auto">
        <a:xfrm>
          <a:off x="74485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13" name="Text Box 453">
          <a:extLst>
            <a:ext uri="{FF2B5EF4-FFF2-40B4-BE49-F238E27FC236}">
              <a16:creationId xmlns:a16="http://schemas.microsoft.com/office/drawing/2014/main" id="{AB938B04-6938-474A-A3F3-3A793677B4A1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14" name="Text Box 453">
          <a:extLst>
            <a:ext uri="{FF2B5EF4-FFF2-40B4-BE49-F238E27FC236}">
              <a16:creationId xmlns:a16="http://schemas.microsoft.com/office/drawing/2014/main" id="{33C025F3-62C5-42B6-8BB2-FCB92E8585E4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5015" name="Text Box 453">
          <a:extLst>
            <a:ext uri="{FF2B5EF4-FFF2-40B4-BE49-F238E27FC236}">
              <a16:creationId xmlns:a16="http://schemas.microsoft.com/office/drawing/2014/main" id="{F292D104-C4CF-40DD-A197-4CA51CC86A54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16" name="Text Box 453">
          <a:extLst>
            <a:ext uri="{FF2B5EF4-FFF2-40B4-BE49-F238E27FC236}">
              <a16:creationId xmlns:a16="http://schemas.microsoft.com/office/drawing/2014/main" id="{E52BD2C4-C4D6-49C1-822D-86D5CC4FFF87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17" name="Text Box 453">
          <a:extLst>
            <a:ext uri="{FF2B5EF4-FFF2-40B4-BE49-F238E27FC236}">
              <a16:creationId xmlns:a16="http://schemas.microsoft.com/office/drawing/2014/main" id="{C2B6155C-0B5B-490C-AE5B-2A8354E1B4DE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18" name="Text Box 453">
          <a:extLst>
            <a:ext uri="{FF2B5EF4-FFF2-40B4-BE49-F238E27FC236}">
              <a16:creationId xmlns:a16="http://schemas.microsoft.com/office/drawing/2014/main" id="{F69DDAC5-DE6C-4D9D-BB31-533DE491F1CE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19" name="Text Box 453">
          <a:extLst>
            <a:ext uri="{FF2B5EF4-FFF2-40B4-BE49-F238E27FC236}">
              <a16:creationId xmlns:a16="http://schemas.microsoft.com/office/drawing/2014/main" id="{B054C713-F6DA-43A9-897F-8F1201C7E503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20" name="Text Box 453">
          <a:extLst>
            <a:ext uri="{FF2B5EF4-FFF2-40B4-BE49-F238E27FC236}">
              <a16:creationId xmlns:a16="http://schemas.microsoft.com/office/drawing/2014/main" id="{0CF74FCD-CD43-44E5-9483-0D28DEB79D52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5021" name="Text Box 453">
          <a:extLst>
            <a:ext uri="{FF2B5EF4-FFF2-40B4-BE49-F238E27FC236}">
              <a16:creationId xmlns:a16="http://schemas.microsoft.com/office/drawing/2014/main" id="{657B0C94-E5BD-4338-9314-3B53375DEBCB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22" name="Text Box 453">
          <a:extLst>
            <a:ext uri="{FF2B5EF4-FFF2-40B4-BE49-F238E27FC236}">
              <a16:creationId xmlns:a16="http://schemas.microsoft.com/office/drawing/2014/main" id="{49E0D8B1-1B13-4CEF-AB7A-F09A5363EBF3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23" name="Text Box 453">
          <a:extLst>
            <a:ext uri="{FF2B5EF4-FFF2-40B4-BE49-F238E27FC236}">
              <a16:creationId xmlns:a16="http://schemas.microsoft.com/office/drawing/2014/main" id="{FC0942E2-1B81-4A22-9D52-CB3A98C6EDF3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0</xdr:rowOff>
    </xdr:from>
    <xdr:ext cx="114300" cy="28575"/>
    <xdr:sp macro="" textlink="">
      <xdr:nvSpPr>
        <xdr:cNvPr id="5024" name="Text Box 453">
          <a:extLst>
            <a:ext uri="{FF2B5EF4-FFF2-40B4-BE49-F238E27FC236}">
              <a16:creationId xmlns:a16="http://schemas.microsoft.com/office/drawing/2014/main" id="{B3105665-B4DC-4847-B949-2608DB8DDD26}"/>
            </a:ext>
          </a:extLst>
        </xdr:cNvPr>
        <xdr:cNvSpPr txBox="1">
          <a:spLocks noChangeArrowheads="1"/>
        </xdr:cNvSpPr>
      </xdr:nvSpPr>
      <xdr:spPr bwMode="auto">
        <a:xfrm>
          <a:off x="815975" y="73533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14</xdr:row>
      <xdr:rowOff>190500</xdr:rowOff>
    </xdr:from>
    <xdr:ext cx="114300" cy="28575"/>
    <xdr:sp macro="" textlink="">
      <xdr:nvSpPr>
        <xdr:cNvPr id="5025" name="Text Box 453">
          <a:extLst>
            <a:ext uri="{FF2B5EF4-FFF2-40B4-BE49-F238E27FC236}">
              <a16:creationId xmlns:a16="http://schemas.microsoft.com/office/drawing/2014/main" id="{29BCEED8-4FBD-474D-93A5-854F1DE806CB}"/>
            </a:ext>
          </a:extLst>
        </xdr:cNvPr>
        <xdr:cNvSpPr txBox="1">
          <a:spLocks noChangeArrowheads="1"/>
        </xdr:cNvSpPr>
      </xdr:nvSpPr>
      <xdr:spPr bwMode="auto">
        <a:xfrm>
          <a:off x="74485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5026" name="Text Box 453">
          <a:extLst>
            <a:ext uri="{FF2B5EF4-FFF2-40B4-BE49-F238E27FC236}">
              <a16:creationId xmlns:a16="http://schemas.microsoft.com/office/drawing/2014/main" id="{71B4E0B3-9378-4E0E-A615-A93C774A972A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14</xdr:row>
      <xdr:rowOff>190500</xdr:rowOff>
    </xdr:from>
    <xdr:ext cx="114300" cy="28575"/>
    <xdr:sp macro="" textlink="">
      <xdr:nvSpPr>
        <xdr:cNvPr id="5027" name="Text Box 453">
          <a:extLst>
            <a:ext uri="{FF2B5EF4-FFF2-40B4-BE49-F238E27FC236}">
              <a16:creationId xmlns:a16="http://schemas.microsoft.com/office/drawing/2014/main" id="{4D1566CC-32A2-451F-9437-5D8EF4890B16}"/>
            </a:ext>
          </a:extLst>
        </xdr:cNvPr>
        <xdr:cNvSpPr txBox="1">
          <a:spLocks noChangeArrowheads="1"/>
        </xdr:cNvSpPr>
      </xdr:nvSpPr>
      <xdr:spPr bwMode="auto">
        <a:xfrm>
          <a:off x="815975" y="7543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7886700" cy="1146323"/>
    <xdr:pic>
      <xdr:nvPicPr>
        <xdr:cNvPr id="5028" name="Image 2">
          <a:extLst>
            <a:ext uri="{FF2B5EF4-FFF2-40B4-BE49-F238E27FC236}">
              <a16:creationId xmlns:a16="http://schemas.microsoft.com/office/drawing/2014/main" id="{F6DA068C-6FB2-4C49-98D8-82A4C3498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7886700" cy="114632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133FB"/>
  </sheetPr>
  <dimension ref="A1:Q43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9" sqref="P9"/>
    </sheetView>
  </sheetViews>
  <sheetFormatPr baseColWidth="10" defaultColWidth="11.5703125" defaultRowHeight="15" x14ac:dyDescent="0.25"/>
  <cols>
    <col min="1" max="1" width="6.42578125" bestFit="1" customWidth="1"/>
    <col min="2" max="2" width="60.7109375" bestFit="1" customWidth="1"/>
    <col min="3" max="3" width="5.28515625" bestFit="1" customWidth="1"/>
    <col min="4" max="4" width="11.5703125" customWidth="1"/>
    <col min="5" max="5" width="12.7109375" customWidth="1"/>
    <col min="6" max="6" width="16.7109375" customWidth="1"/>
    <col min="8" max="11" width="5.7109375" style="31" customWidth="1"/>
    <col min="12" max="13" width="5.7109375" customWidth="1"/>
    <col min="14" max="14" width="6.28515625" customWidth="1"/>
    <col min="15" max="15" width="3.7109375" bestFit="1" customWidth="1"/>
    <col min="16" max="16" width="6" bestFit="1" customWidth="1"/>
    <col min="17" max="17" width="3.7109375" bestFit="1" customWidth="1"/>
  </cols>
  <sheetData>
    <row r="1" spans="1:17" x14ac:dyDescent="0.25">
      <c r="A1" t="s">
        <v>186</v>
      </c>
    </row>
    <row r="2" spans="1:17" x14ac:dyDescent="0.25">
      <c r="A2" t="s">
        <v>187</v>
      </c>
    </row>
    <row r="3" spans="1:17" ht="21" customHeight="1" x14ac:dyDescent="0.25">
      <c r="A3" s="80" t="s">
        <v>188</v>
      </c>
      <c r="B3" s="80"/>
      <c r="C3" s="80"/>
      <c r="D3" s="80"/>
      <c r="E3" s="80"/>
      <c r="F3" s="80"/>
    </row>
    <row r="4" spans="1:17" ht="21.4" customHeight="1" x14ac:dyDescent="0.25">
      <c r="A4" s="13" t="s">
        <v>152</v>
      </c>
      <c r="B4" s="13" t="s">
        <v>143</v>
      </c>
      <c r="C4" s="13" t="s">
        <v>148</v>
      </c>
      <c r="D4" s="13" t="s">
        <v>149</v>
      </c>
      <c r="E4" s="13" t="s">
        <v>150</v>
      </c>
      <c r="F4" s="13" t="s">
        <v>151</v>
      </c>
      <c r="H4" s="13" t="s">
        <v>233</v>
      </c>
      <c r="I4" s="13" t="s">
        <v>234</v>
      </c>
      <c r="J4" s="13" t="s">
        <v>235</v>
      </c>
      <c r="K4" s="32" t="s">
        <v>239</v>
      </c>
      <c r="L4" s="13" t="s">
        <v>236</v>
      </c>
      <c r="M4" s="13" t="s">
        <v>237</v>
      </c>
      <c r="N4" s="79" t="s">
        <v>242</v>
      </c>
      <c r="O4" s="79"/>
      <c r="P4" s="79" t="s">
        <v>238</v>
      </c>
      <c r="Q4" s="79"/>
    </row>
    <row r="5" spans="1:17" x14ac:dyDescent="0.25">
      <c r="A5" s="6"/>
      <c r="B5" s="15" t="s">
        <v>164</v>
      </c>
      <c r="C5" s="6"/>
      <c r="D5" s="6"/>
      <c r="E5" s="6"/>
      <c r="F5" s="6"/>
    </row>
    <row r="6" spans="1:17" ht="17.25" x14ac:dyDescent="0.25">
      <c r="A6" s="8">
        <v>1</v>
      </c>
      <c r="B6" s="7" t="s">
        <v>144</v>
      </c>
      <c r="C6" s="8" t="s">
        <v>147</v>
      </c>
      <c r="D6" s="9">
        <f>3030+100</f>
        <v>3130</v>
      </c>
      <c r="E6" s="37">
        <v>12</v>
      </c>
      <c r="F6" s="10">
        <f>+D6*E6</f>
        <v>37560</v>
      </c>
      <c r="J6" s="31">
        <v>25</v>
      </c>
      <c r="K6" s="34">
        <f>SUM(H6:J6)</f>
        <v>25</v>
      </c>
      <c r="L6">
        <v>1.35</v>
      </c>
      <c r="M6">
        <v>1.2</v>
      </c>
      <c r="N6" s="33">
        <f>SUM(H6:J6)*L6*M6</f>
        <v>40.5</v>
      </c>
      <c r="O6" t="s">
        <v>240</v>
      </c>
      <c r="P6" s="35">
        <f>N6*0.15</f>
        <v>6.0750000000000002</v>
      </c>
      <c r="Q6" t="s">
        <v>241</v>
      </c>
    </row>
    <row r="7" spans="1:17" ht="17.25" x14ac:dyDescent="0.25">
      <c r="A7" s="8">
        <v>2</v>
      </c>
      <c r="B7" s="7" t="s">
        <v>145</v>
      </c>
      <c r="C7" s="8" t="s">
        <v>147</v>
      </c>
      <c r="D7" s="9">
        <f>+D6-80-154-67-3*15</f>
        <v>2784</v>
      </c>
      <c r="E7" s="37">
        <v>33</v>
      </c>
      <c r="F7" s="10">
        <f t="shared" ref="F7:F39" si="0">+D7*E7</f>
        <v>91872</v>
      </c>
      <c r="H7" s="31">
        <v>65</v>
      </c>
      <c r="I7" s="31">
        <v>50</v>
      </c>
      <c r="J7" s="31">
        <v>20</v>
      </c>
      <c r="K7" s="34">
        <f>SUM(H7:J7)</f>
        <v>135</v>
      </c>
      <c r="L7">
        <v>1.3</v>
      </c>
      <c r="M7">
        <v>1.2</v>
      </c>
      <c r="N7" s="33">
        <f>SUM(H7:J7)*L7*M7</f>
        <v>210.6</v>
      </c>
      <c r="O7" t="s">
        <v>240</v>
      </c>
      <c r="P7" s="35">
        <f>N7*0.15</f>
        <v>31.589999999999996</v>
      </c>
      <c r="Q7" t="s">
        <v>241</v>
      </c>
    </row>
    <row r="8" spans="1:17" ht="17.25" x14ac:dyDescent="0.25">
      <c r="A8" s="8">
        <v>3</v>
      </c>
      <c r="B8" s="7" t="s">
        <v>146</v>
      </c>
      <c r="C8" s="8" t="s">
        <v>147</v>
      </c>
      <c r="D8" s="9">
        <f>+D7</f>
        <v>2784</v>
      </c>
      <c r="E8" s="37">
        <v>210</v>
      </c>
      <c r="F8" s="10">
        <f t="shared" si="0"/>
        <v>584640</v>
      </c>
      <c r="H8" s="31">
        <f>0.1*800+25</f>
        <v>105</v>
      </c>
      <c r="J8" s="31">
        <v>20</v>
      </c>
      <c r="K8" s="34">
        <f>SUM(H8:J8)</f>
        <v>125</v>
      </c>
      <c r="L8">
        <v>1.1000000000000001</v>
      </c>
      <c r="M8">
        <v>1.3</v>
      </c>
      <c r="N8" s="33">
        <f>SUM(H8:J8)*L8*M8</f>
        <v>178.75</v>
      </c>
      <c r="P8" s="35">
        <f>N8</f>
        <v>178.75</v>
      </c>
      <c r="Q8" t="s">
        <v>241</v>
      </c>
    </row>
    <row r="9" spans="1:17" x14ac:dyDescent="0.25">
      <c r="A9" s="8">
        <v>4</v>
      </c>
      <c r="B9" s="7" t="s">
        <v>154</v>
      </c>
      <c r="C9" s="8" t="s">
        <v>153</v>
      </c>
      <c r="D9" s="9">
        <f>240+30</f>
        <v>270</v>
      </c>
      <c r="E9" s="37">
        <v>750</v>
      </c>
      <c r="F9" s="10">
        <f t="shared" si="0"/>
        <v>202500</v>
      </c>
      <c r="H9" s="31">
        <f>1.5*0.6*250</f>
        <v>224.99999999999997</v>
      </c>
      <c r="I9" s="31">
        <v>50</v>
      </c>
      <c r="J9" s="31">
        <v>100</v>
      </c>
      <c r="K9" s="34">
        <f>SUM(H9:J9)</f>
        <v>375</v>
      </c>
      <c r="L9">
        <v>1.5</v>
      </c>
      <c r="M9" s="31">
        <v>1.3</v>
      </c>
      <c r="N9" s="33">
        <f>SUM(H9:J9)*L9*M9</f>
        <v>731.25</v>
      </c>
      <c r="P9" s="35">
        <f>N9</f>
        <v>731.25</v>
      </c>
      <c r="Q9" t="s">
        <v>243</v>
      </c>
    </row>
    <row r="10" spans="1:17" x14ac:dyDescent="0.25">
      <c r="A10" s="8">
        <v>5</v>
      </c>
      <c r="B10" s="7" t="s">
        <v>244</v>
      </c>
      <c r="C10" s="8" t="s">
        <v>245</v>
      </c>
      <c r="D10" s="9">
        <v>150</v>
      </c>
      <c r="E10" s="37">
        <v>450</v>
      </c>
      <c r="F10" s="10">
        <f>+D10*E10</f>
        <v>67500</v>
      </c>
      <c r="K10" s="34"/>
      <c r="M10" s="31"/>
      <c r="N10" s="33"/>
      <c r="P10" s="35"/>
    </row>
    <row r="11" spans="1:17" x14ac:dyDescent="0.25">
      <c r="A11" s="8"/>
      <c r="B11" s="15" t="s">
        <v>163</v>
      </c>
      <c r="C11" s="8"/>
      <c r="D11" s="9"/>
      <c r="E11" s="9"/>
      <c r="F11" s="10"/>
    </row>
    <row r="12" spans="1:17" x14ac:dyDescent="0.25">
      <c r="A12" s="8">
        <f>+A10+1</f>
        <v>6</v>
      </c>
      <c r="B12" s="7" t="s">
        <v>155</v>
      </c>
      <c r="C12" s="8" t="s">
        <v>156</v>
      </c>
      <c r="D12" s="12">
        <v>54</v>
      </c>
      <c r="E12" s="37">
        <v>3600</v>
      </c>
      <c r="F12" s="10">
        <f t="shared" si="0"/>
        <v>194400</v>
      </c>
    </row>
    <row r="13" spans="1:17" x14ac:dyDescent="0.25">
      <c r="A13" s="8">
        <f>+A12+1</f>
        <v>7</v>
      </c>
      <c r="B13" s="7" t="s">
        <v>157</v>
      </c>
      <c r="C13" s="8" t="s">
        <v>156</v>
      </c>
      <c r="D13" s="12">
        <v>10</v>
      </c>
      <c r="E13" s="37">
        <v>2600</v>
      </c>
      <c r="F13" s="10">
        <f t="shared" si="0"/>
        <v>26000</v>
      </c>
      <c r="G13" s="39"/>
    </row>
    <row r="14" spans="1:17" x14ac:dyDescent="0.25">
      <c r="A14" s="8">
        <f t="shared" ref="A14:A17" si="1">+A13+1</f>
        <v>8</v>
      </c>
      <c r="B14" s="7" t="s">
        <v>158</v>
      </c>
      <c r="C14" s="8" t="s">
        <v>156</v>
      </c>
      <c r="D14" s="12">
        <v>1</v>
      </c>
      <c r="E14" s="37">
        <v>120000</v>
      </c>
      <c r="F14" s="10">
        <f t="shared" si="0"/>
        <v>120000</v>
      </c>
    </row>
    <row r="15" spans="1:17" x14ac:dyDescent="0.25">
      <c r="A15" s="8">
        <f t="shared" si="1"/>
        <v>9</v>
      </c>
      <c r="B15" s="7" t="s">
        <v>159</v>
      </c>
      <c r="C15" s="8" t="s">
        <v>156</v>
      </c>
      <c r="D15" s="12">
        <v>2</v>
      </c>
      <c r="E15" s="37">
        <v>19800</v>
      </c>
      <c r="F15" s="10">
        <f t="shared" si="0"/>
        <v>39600</v>
      </c>
    </row>
    <row r="16" spans="1:17" x14ac:dyDescent="0.25">
      <c r="A16" s="8">
        <f t="shared" si="1"/>
        <v>10</v>
      </c>
      <c r="B16" s="7" t="s">
        <v>160</v>
      </c>
      <c r="C16" s="8" t="s">
        <v>156</v>
      </c>
      <c r="D16" s="12">
        <v>1</v>
      </c>
      <c r="E16" s="37">
        <v>25500</v>
      </c>
      <c r="F16" s="10">
        <f t="shared" si="0"/>
        <v>25500</v>
      </c>
    </row>
    <row r="17" spans="1:8" x14ac:dyDescent="0.25">
      <c r="A17" s="8">
        <f t="shared" si="1"/>
        <v>11</v>
      </c>
      <c r="B17" s="7" t="s">
        <v>161</v>
      </c>
      <c r="C17" s="8" t="s">
        <v>156</v>
      </c>
      <c r="D17" s="12">
        <v>2</v>
      </c>
      <c r="E17" s="37">
        <v>8500</v>
      </c>
      <c r="F17" s="10">
        <f t="shared" si="0"/>
        <v>17000</v>
      </c>
    </row>
    <row r="18" spans="1:8" x14ac:dyDescent="0.25">
      <c r="A18" s="8"/>
      <c r="B18" s="15" t="s">
        <v>162</v>
      </c>
      <c r="C18" s="8"/>
      <c r="D18" s="12"/>
      <c r="E18" s="12"/>
      <c r="F18" s="10"/>
    </row>
    <row r="19" spans="1:8" x14ac:dyDescent="0.25">
      <c r="A19" s="8">
        <f>+A17+1</f>
        <v>12</v>
      </c>
      <c r="B19" s="7" t="s">
        <v>172</v>
      </c>
      <c r="C19" s="8" t="s">
        <v>156</v>
      </c>
      <c r="D19" s="12">
        <v>4</v>
      </c>
      <c r="E19" s="37">
        <v>3500</v>
      </c>
      <c r="F19" s="10">
        <f t="shared" si="0"/>
        <v>14000</v>
      </c>
    </row>
    <row r="20" spans="1:8" x14ac:dyDescent="0.25">
      <c r="A20" s="8">
        <f>+A19+1</f>
        <v>13</v>
      </c>
      <c r="B20" s="7" t="s">
        <v>166</v>
      </c>
      <c r="C20" s="8" t="s">
        <v>156</v>
      </c>
      <c r="D20" s="12">
        <v>2</v>
      </c>
      <c r="E20" s="37">
        <v>4500</v>
      </c>
      <c r="F20" s="10">
        <f t="shared" si="0"/>
        <v>9000</v>
      </c>
    </row>
    <row r="21" spans="1:8" x14ac:dyDescent="0.25">
      <c r="A21" s="8">
        <f t="shared" ref="A21:A27" si="2">+A20+1</f>
        <v>14</v>
      </c>
      <c r="B21" s="7" t="s">
        <v>171</v>
      </c>
      <c r="C21" s="8" t="s">
        <v>156</v>
      </c>
      <c r="D21" s="12">
        <v>20</v>
      </c>
      <c r="E21" s="37">
        <v>1000</v>
      </c>
      <c r="F21" s="10">
        <f t="shared" si="0"/>
        <v>20000</v>
      </c>
    </row>
    <row r="22" spans="1:8" x14ac:dyDescent="0.25">
      <c r="A22" s="8">
        <f t="shared" si="2"/>
        <v>15</v>
      </c>
      <c r="B22" s="11" t="s">
        <v>165</v>
      </c>
      <c r="C22" s="8" t="s">
        <v>156</v>
      </c>
      <c r="D22" s="12">
        <v>3</v>
      </c>
      <c r="E22" s="37">
        <v>2000</v>
      </c>
      <c r="F22" s="10">
        <f t="shared" si="0"/>
        <v>6000</v>
      </c>
      <c r="H22" s="31">
        <v>1200</v>
      </c>
    </row>
    <row r="23" spans="1:8" x14ac:dyDescent="0.25">
      <c r="A23" s="8">
        <f t="shared" si="2"/>
        <v>16</v>
      </c>
      <c r="B23" s="7" t="s">
        <v>167</v>
      </c>
      <c r="C23" s="8" t="s">
        <v>156</v>
      </c>
      <c r="D23" s="12">
        <v>3</v>
      </c>
      <c r="E23" s="37">
        <v>1500</v>
      </c>
      <c r="F23" s="10">
        <f t="shared" si="0"/>
        <v>4500</v>
      </c>
      <c r="H23" s="31">
        <v>850</v>
      </c>
    </row>
    <row r="24" spans="1:8" x14ac:dyDescent="0.25">
      <c r="A24" s="8">
        <f t="shared" si="2"/>
        <v>17</v>
      </c>
      <c r="B24" s="7" t="s">
        <v>173</v>
      </c>
      <c r="C24" s="8" t="s">
        <v>156</v>
      </c>
      <c r="D24" s="12">
        <v>1</v>
      </c>
      <c r="E24" s="37">
        <v>2000</v>
      </c>
      <c r="F24" s="10">
        <f t="shared" si="0"/>
        <v>2000</v>
      </c>
      <c r="H24" s="31">
        <v>900</v>
      </c>
    </row>
    <row r="25" spans="1:8" x14ac:dyDescent="0.25">
      <c r="A25" s="8">
        <f t="shared" si="2"/>
        <v>18</v>
      </c>
      <c r="B25" s="7" t="s">
        <v>168</v>
      </c>
      <c r="C25" s="8" t="s">
        <v>156</v>
      </c>
      <c r="D25" s="12">
        <f>30*10</f>
        <v>300</v>
      </c>
      <c r="E25" s="37">
        <v>20</v>
      </c>
      <c r="F25" s="10">
        <f t="shared" si="0"/>
        <v>6000</v>
      </c>
    </row>
    <row r="26" spans="1:8" x14ac:dyDescent="0.25">
      <c r="A26" s="8">
        <f t="shared" si="2"/>
        <v>19</v>
      </c>
      <c r="B26" s="7" t="s">
        <v>169</v>
      </c>
      <c r="C26" s="8" t="s">
        <v>156</v>
      </c>
      <c r="D26" s="12">
        <f>20*10</f>
        <v>200</v>
      </c>
      <c r="E26" s="37">
        <v>20</v>
      </c>
      <c r="F26" s="10">
        <f t="shared" si="0"/>
        <v>4000</v>
      </c>
      <c r="H26" s="31">
        <v>12</v>
      </c>
    </row>
    <row r="27" spans="1:8" ht="17.25" x14ac:dyDescent="0.25">
      <c r="A27" s="8">
        <f t="shared" si="2"/>
        <v>20</v>
      </c>
      <c r="B27" s="7" t="s">
        <v>170</v>
      </c>
      <c r="C27" s="8" t="s">
        <v>147</v>
      </c>
      <c r="D27" s="9">
        <v>100</v>
      </c>
      <c r="E27" s="37">
        <v>40</v>
      </c>
      <c r="F27" s="10">
        <f t="shared" si="0"/>
        <v>4000</v>
      </c>
    </row>
    <row r="28" spans="1:8" x14ac:dyDescent="0.25">
      <c r="A28" s="8"/>
      <c r="B28" s="15" t="s">
        <v>174</v>
      </c>
      <c r="C28" s="8"/>
      <c r="D28" s="9"/>
      <c r="E28" s="9"/>
      <c r="F28" s="10"/>
    </row>
    <row r="29" spans="1:8" x14ac:dyDescent="0.25">
      <c r="A29" s="8">
        <f>+A27+1</f>
        <v>21</v>
      </c>
      <c r="B29" s="7" t="s">
        <v>175</v>
      </c>
      <c r="C29" s="8" t="s">
        <v>153</v>
      </c>
      <c r="D29" s="12">
        <v>270</v>
      </c>
      <c r="E29" s="37">
        <v>200</v>
      </c>
      <c r="F29" s="10">
        <f t="shared" si="0"/>
        <v>54000</v>
      </c>
    </row>
    <row r="30" spans="1:8" x14ac:dyDescent="0.25">
      <c r="A30" s="8">
        <f>+A29+1</f>
        <v>22</v>
      </c>
      <c r="B30" s="7" t="s">
        <v>183</v>
      </c>
      <c r="C30" s="8" t="s">
        <v>153</v>
      </c>
      <c r="D30" s="12">
        <f>+D29+D38*1.6</f>
        <v>313.2</v>
      </c>
      <c r="E30" s="37">
        <v>35</v>
      </c>
      <c r="F30" s="10">
        <f t="shared" si="0"/>
        <v>10962</v>
      </c>
    </row>
    <row r="31" spans="1:8" x14ac:dyDescent="0.25">
      <c r="A31" s="8">
        <f t="shared" ref="A31:A39" si="3">+A30+1</f>
        <v>23</v>
      </c>
      <c r="B31" s="7" t="s">
        <v>176</v>
      </c>
      <c r="C31" s="8" t="s">
        <v>153</v>
      </c>
      <c r="D31" s="12">
        <f>+D29</f>
        <v>270</v>
      </c>
      <c r="E31" s="37">
        <v>10</v>
      </c>
      <c r="F31" s="10">
        <f t="shared" si="0"/>
        <v>2700</v>
      </c>
    </row>
    <row r="32" spans="1:8" x14ac:dyDescent="0.25">
      <c r="A32" s="8">
        <f t="shared" si="3"/>
        <v>24</v>
      </c>
      <c r="B32" s="7" t="s">
        <v>177</v>
      </c>
      <c r="C32" s="8" t="s">
        <v>153</v>
      </c>
      <c r="D32" s="12">
        <f>+D29*0.4*0.1</f>
        <v>10.8</v>
      </c>
      <c r="E32" s="37">
        <v>160</v>
      </c>
      <c r="F32" s="10">
        <f t="shared" si="0"/>
        <v>1728</v>
      </c>
    </row>
    <row r="33" spans="1:8" x14ac:dyDescent="0.25">
      <c r="A33" s="8">
        <f t="shared" si="3"/>
        <v>25</v>
      </c>
      <c r="B33" s="7" t="s">
        <v>178</v>
      </c>
      <c r="C33" s="8" t="s">
        <v>156</v>
      </c>
      <c r="D33" s="12">
        <v>27</v>
      </c>
      <c r="E33" s="37">
        <v>1000</v>
      </c>
      <c r="F33" s="10">
        <f t="shared" si="0"/>
        <v>27000</v>
      </c>
    </row>
    <row r="34" spans="1:8" x14ac:dyDescent="0.25">
      <c r="A34" s="8">
        <f t="shared" si="3"/>
        <v>26</v>
      </c>
      <c r="B34" s="7" t="s">
        <v>179</v>
      </c>
      <c r="C34" s="8" t="s">
        <v>153</v>
      </c>
      <c r="D34" s="12">
        <f>+D35+D36+D37</f>
        <v>360</v>
      </c>
      <c r="E34" s="37">
        <v>90</v>
      </c>
      <c r="F34" s="10">
        <f t="shared" si="0"/>
        <v>32400</v>
      </c>
      <c r="H34" s="36"/>
    </row>
    <row r="35" spans="1:8" x14ac:dyDescent="0.25">
      <c r="A35" s="8">
        <f t="shared" si="3"/>
        <v>27</v>
      </c>
      <c r="B35" s="7" t="s">
        <v>180</v>
      </c>
      <c r="C35" s="8" t="s">
        <v>153</v>
      </c>
      <c r="D35" s="12">
        <v>50</v>
      </c>
      <c r="E35" s="37">
        <v>80</v>
      </c>
      <c r="F35" s="10">
        <f t="shared" si="0"/>
        <v>4000</v>
      </c>
      <c r="H35" s="36"/>
    </row>
    <row r="36" spans="1:8" x14ac:dyDescent="0.25">
      <c r="A36" s="8">
        <f t="shared" si="3"/>
        <v>28</v>
      </c>
      <c r="B36" s="7" t="s">
        <v>185</v>
      </c>
      <c r="C36" s="8" t="s">
        <v>153</v>
      </c>
      <c r="D36" s="12">
        <v>70</v>
      </c>
      <c r="E36" s="37">
        <v>70</v>
      </c>
      <c r="F36" s="10">
        <f t="shared" si="0"/>
        <v>4900</v>
      </c>
      <c r="H36" s="36"/>
    </row>
    <row r="37" spans="1:8" x14ac:dyDescent="0.25">
      <c r="A37" s="8">
        <f t="shared" si="3"/>
        <v>29</v>
      </c>
      <c r="B37" s="7" t="s">
        <v>181</v>
      </c>
      <c r="C37" s="8" t="s">
        <v>153</v>
      </c>
      <c r="D37" s="12">
        <v>240</v>
      </c>
      <c r="E37" s="37">
        <v>60</v>
      </c>
      <c r="F37" s="10">
        <f t="shared" si="0"/>
        <v>14400</v>
      </c>
      <c r="H37" s="36"/>
    </row>
    <row r="38" spans="1:8" x14ac:dyDescent="0.25">
      <c r="A38" s="8">
        <f t="shared" si="3"/>
        <v>30</v>
      </c>
      <c r="B38" s="7" t="s">
        <v>182</v>
      </c>
      <c r="C38" s="8" t="s">
        <v>156</v>
      </c>
      <c r="D38" s="12">
        <v>27</v>
      </c>
      <c r="E38" s="37">
        <v>4000</v>
      </c>
      <c r="F38" s="10">
        <f t="shared" si="0"/>
        <v>108000</v>
      </c>
    </row>
    <row r="39" spans="1:8" x14ac:dyDescent="0.25">
      <c r="A39" s="8">
        <f t="shared" si="3"/>
        <v>31</v>
      </c>
      <c r="B39" s="7" t="s">
        <v>184</v>
      </c>
      <c r="C39" s="8" t="s">
        <v>156</v>
      </c>
      <c r="D39" s="12">
        <v>27</v>
      </c>
      <c r="E39" s="37">
        <v>3500</v>
      </c>
      <c r="F39" s="10">
        <f t="shared" si="0"/>
        <v>94500</v>
      </c>
    </row>
    <row r="40" spans="1:8" ht="5.65" customHeight="1" x14ac:dyDescent="0.25"/>
    <row r="41" spans="1:8" x14ac:dyDescent="0.25">
      <c r="A41" s="81" t="s">
        <v>189</v>
      </c>
      <c r="B41" s="81"/>
      <c r="C41" s="81"/>
      <c r="D41" s="81"/>
      <c r="E41" s="81"/>
      <c r="F41" s="14">
        <f>SUM(F6:F39)</f>
        <v>1830662</v>
      </c>
    </row>
    <row r="42" spans="1:8" x14ac:dyDescent="0.25">
      <c r="A42" s="81" t="s">
        <v>190</v>
      </c>
      <c r="B42" s="81"/>
      <c r="C42" s="81"/>
      <c r="D42" s="81"/>
      <c r="E42" s="81"/>
      <c r="F42" s="14">
        <f>+F41*20%</f>
        <v>366132.4</v>
      </c>
    </row>
    <row r="43" spans="1:8" x14ac:dyDescent="0.25">
      <c r="A43" s="81" t="s">
        <v>191</v>
      </c>
      <c r="B43" s="81"/>
      <c r="C43" s="81"/>
      <c r="D43" s="81"/>
      <c r="E43" s="81"/>
      <c r="F43" s="14">
        <f>+F41+F42</f>
        <v>2196794.4</v>
      </c>
    </row>
  </sheetData>
  <mergeCells count="6">
    <mergeCell ref="P4:Q4"/>
    <mergeCell ref="A3:F3"/>
    <mergeCell ref="A41:E41"/>
    <mergeCell ref="A42:E42"/>
    <mergeCell ref="A43:E43"/>
    <mergeCell ref="N4:O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E5C8-771C-4142-BFB2-31C116DEAD66}">
  <dimension ref="A1:H39"/>
  <sheetViews>
    <sheetView tabSelected="1" view="pageBreakPreview" zoomScale="90" zoomScaleNormal="90" zoomScaleSheetLayoutView="90" workbookViewId="0">
      <selection activeCell="I7" sqref="I7"/>
    </sheetView>
  </sheetViews>
  <sheetFormatPr baseColWidth="10" defaultColWidth="10.7109375" defaultRowHeight="15" x14ac:dyDescent="0.25"/>
  <cols>
    <col min="1" max="1" width="7" style="51" bestFit="1" customWidth="1"/>
    <col min="2" max="2" width="66.85546875" style="51" customWidth="1"/>
    <col min="3" max="3" width="5.7109375" style="51" bestFit="1" customWidth="1"/>
    <col min="4" max="4" width="9.85546875" style="51" bestFit="1" customWidth="1"/>
    <col min="5" max="5" width="13.28515625" style="53" bestFit="1" customWidth="1"/>
    <col min="6" max="6" width="15.85546875" style="51" customWidth="1"/>
    <col min="7" max="7" width="12.42578125" style="69" bestFit="1" customWidth="1"/>
    <col min="8" max="8" width="10.7109375" style="51"/>
    <col min="9" max="9" width="11" style="51" bestFit="1" customWidth="1"/>
    <col min="10" max="16384" width="10.7109375" style="51"/>
  </cols>
  <sheetData>
    <row r="1" spans="1:7" ht="86.25" customHeight="1" x14ac:dyDescent="0.25"/>
    <row r="2" spans="1:7" s="55" customFormat="1" ht="43.5" customHeight="1" x14ac:dyDescent="0.2">
      <c r="A2" s="76" t="s">
        <v>289</v>
      </c>
      <c r="B2" s="76"/>
      <c r="C2" s="76"/>
      <c r="D2" s="76"/>
      <c r="E2" s="76"/>
      <c r="F2" s="76"/>
      <c r="G2" s="70"/>
    </row>
    <row r="3" spans="1:7" s="55" customFormat="1" ht="26.25" customHeight="1" x14ac:dyDescent="0.2">
      <c r="A3" s="76" t="s">
        <v>290</v>
      </c>
      <c r="B3" s="76"/>
      <c r="C3" s="76"/>
      <c r="D3" s="76"/>
      <c r="E3" s="76"/>
      <c r="F3" s="76"/>
      <c r="G3" s="70"/>
    </row>
    <row r="4" spans="1:7" s="55" customFormat="1" ht="19.899999999999999" customHeight="1" x14ac:dyDescent="0.2">
      <c r="A4" s="76" t="s">
        <v>291</v>
      </c>
      <c r="B4" s="76"/>
      <c r="C4" s="76"/>
      <c r="D4" s="76"/>
      <c r="E4" s="76"/>
      <c r="F4" s="76"/>
      <c r="G4" s="70"/>
    </row>
    <row r="5" spans="1:7" ht="0.75" customHeight="1" x14ac:dyDescent="0.25">
      <c r="A5" s="50"/>
      <c r="B5" s="50"/>
      <c r="C5" s="50"/>
      <c r="D5" s="50"/>
      <c r="E5" s="50"/>
      <c r="F5" s="50"/>
    </row>
    <row r="6" spans="1:7" ht="0.75" customHeight="1" x14ac:dyDescent="0.25">
      <c r="A6" s="50"/>
      <c r="B6" s="50"/>
      <c r="C6" s="50"/>
      <c r="D6" s="50"/>
      <c r="E6" s="50"/>
      <c r="F6" s="50"/>
    </row>
    <row r="7" spans="1:7" s="56" customFormat="1" ht="33.6" customHeight="1" x14ac:dyDescent="0.25">
      <c r="A7" s="88" t="s">
        <v>258</v>
      </c>
      <c r="B7" s="88" t="s">
        <v>259</v>
      </c>
      <c r="C7" s="88" t="s">
        <v>246</v>
      </c>
      <c r="D7" s="88" t="s">
        <v>247</v>
      </c>
      <c r="E7" s="88" t="s">
        <v>260</v>
      </c>
      <c r="F7" s="88" t="s">
        <v>261</v>
      </c>
      <c r="G7" s="71"/>
    </row>
    <row r="8" spans="1:7" s="56" customFormat="1" ht="22.9" customHeight="1" x14ac:dyDescent="0.25">
      <c r="A8" s="58">
        <v>1</v>
      </c>
      <c r="B8" s="59" t="s">
        <v>281</v>
      </c>
      <c r="C8" s="60" t="s">
        <v>262</v>
      </c>
      <c r="D8" s="61">
        <v>15650</v>
      </c>
      <c r="E8" s="62"/>
      <c r="F8" s="64"/>
      <c r="G8" s="71"/>
    </row>
    <row r="9" spans="1:7" s="56" customFormat="1" ht="22.9" customHeight="1" x14ac:dyDescent="0.25">
      <c r="A9" s="58">
        <f>MAX(A8:A8)+1</f>
        <v>2</v>
      </c>
      <c r="B9" s="59" t="s">
        <v>280</v>
      </c>
      <c r="C9" s="60" t="s">
        <v>262</v>
      </c>
      <c r="D9" s="61">
        <v>240</v>
      </c>
      <c r="E9" s="62"/>
      <c r="F9" s="64"/>
      <c r="G9" s="71"/>
    </row>
    <row r="10" spans="1:7" s="56" customFormat="1" ht="22.9" customHeight="1" x14ac:dyDescent="0.25">
      <c r="A10" s="58">
        <f>MAX(A8:A9)+1</f>
        <v>3</v>
      </c>
      <c r="B10" s="59" t="s">
        <v>283</v>
      </c>
      <c r="C10" s="60" t="s">
        <v>262</v>
      </c>
      <c r="D10" s="61">
        <v>7114</v>
      </c>
      <c r="E10" s="62"/>
      <c r="F10" s="64"/>
      <c r="G10" s="71"/>
    </row>
    <row r="11" spans="1:7" s="56" customFormat="1" ht="30" x14ac:dyDescent="0.25">
      <c r="A11" s="58">
        <f>MAX(A10:A10)+1</f>
        <v>4</v>
      </c>
      <c r="B11" s="63" t="s">
        <v>284</v>
      </c>
      <c r="C11" s="60" t="s">
        <v>263</v>
      </c>
      <c r="D11" s="61">
        <v>6170</v>
      </c>
      <c r="E11" s="62"/>
      <c r="F11" s="64"/>
      <c r="G11" s="71"/>
    </row>
    <row r="12" spans="1:7" s="56" customFormat="1" ht="22.9" customHeight="1" x14ac:dyDescent="0.25">
      <c r="A12" s="58">
        <f>MAX(A11:A11)+1</f>
        <v>5</v>
      </c>
      <c r="B12" s="59" t="s">
        <v>285</v>
      </c>
      <c r="C12" s="60" t="s">
        <v>263</v>
      </c>
      <c r="D12" s="61">
        <v>29400</v>
      </c>
      <c r="E12" s="62"/>
      <c r="F12" s="64"/>
      <c r="G12" s="71"/>
    </row>
    <row r="13" spans="1:7" s="56" customFormat="1" ht="22.9" customHeight="1" x14ac:dyDescent="0.25">
      <c r="A13" s="58">
        <f>MAX(A11:A12)+1</f>
        <v>6</v>
      </c>
      <c r="B13" s="59" t="s">
        <v>286</v>
      </c>
      <c r="C13" s="60" t="s">
        <v>257</v>
      </c>
      <c r="D13" s="61">
        <v>3730</v>
      </c>
      <c r="E13" s="62"/>
      <c r="F13" s="64"/>
      <c r="G13" s="71"/>
    </row>
    <row r="14" spans="1:7" s="56" customFormat="1" ht="22.9" customHeight="1" x14ac:dyDescent="0.25">
      <c r="A14" s="58">
        <f>MAX(A11:A13)+1</f>
        <v>7</v>
      </c>
      <c r="B14" s="59" t="s">
        <v>274</v>
      </c>
      <c r="C14" s="60" t="s">
        <v>257</v>
      </c>
      <c r="D14" s="61">
        <v>50</v>
      </c>
      <c r="E14" s="62"/>
      <c r="F14" s="64"/>
      <c r="G14" s="71"/>
    </row>
    <row r="15" spans="1:7" s="56" customFormat="1" ht="22.9" customHeight="1" x14ac:dyDescent="0.25">
      <c r="A15" s="58">
        <f>MAX(A11:A14)+1</f>
        <v>8</v>
      </c>
      <c r="B15" s="59" t="s">
        <v>282</v>
      </c>
      <c r="C15" s="60" t="s">
        <v>156</v>
      </c>
      <c r="D15" s="61">
        <v>12</v>
      </c>
      <c r="E15" s="62"/>
      <c r="F15" s="64"/>
      <c r="G15" s="71"/>
    </row>
    <row r="16" spans="1:7" s="56" customFormat="1" ht="22.9" customHeight="1" x14ac:dyDescent="0.25">
      <c r="A16" s="58">
        <f>MAX(A8:A15)+1</f>
        <v>9</v>
      </c>
      <c r="B16" s="59" t="s">
        <v>264</v>
      </c>
      <c r="C16" s="60" t="s">
        <v>265</v>
      </c>
      <c r="D16" s="61">
        <v>134</v>
      </c>
      <c r="E16" s="62"/>
      <c r="F16" s="64"/>
      <c r="G16" s="71"/>
    </row>
    <row r="17" spans="1:8" s="56" customFormat="1" ht="22.9" customHeight="1" x14ac:dyDescent="0.25">
      <c r="A17" s="58">
        <f>MAX(A11:A16)+1</f>
        <v>10</v>
      </c>
      <c r="B17" s="59" t="s">
        <v>266</v>
      </c>
      <c r="C17" s="60" t="s">
        <v>257</v>
      </c>
      <c r="D17" s="61">
        <v>70</v>
      </c>
      <c r="E17" s="62"/>
      <c r="F17" s="64"/>
      <c r="G17" s="71"/>
    </row>
    <row r="18" spans="1:8" s="56" customFormat="1" ht="22.9" customHeight="1" x14ac:dyDescent="0.25">
      <c r="A18" s="58">
        <f>MAX(A11:A17)+1</f>
        <v>11</v>
      </c>
      <c r="B18" s="59" t="s">
        <v>267</v>
      </c>
      <c r="C18" s="60" t="s">
        <v>156</v>
      </c>
      <c r="D18" s="61">
        <v>3</v>
      </c>
      <c r="E18" s="62"/>
      <c r="F18" s="64"/>
      <c r="G18" s="71"/>
    </row>
    <row r="19" spans="1:8" s="56" customFormat="1" ht="30" x14ac:dyDescent="0.25">
      <c r="A19" s="58">
        <f>MAX(A11:A18)+1</f>
        <v>12</v>
      </c>
      <c r="B19" s="63" t="s">
        <v>275</v>
      </c>
      <c r="C19" s="60" t="s">
        <v>156</v>
      </c>
      <c r="D19" s="61">
        <v>12</v>
      </c>
      <c r="E19" s="62"/>
      <c r="F19" s="64"/>
      <c r="G19" s="71"/>
    </row>
    <row r="20" spans="1:8" s="56" customFormat="1" ht="22.9" customHeight="1" x14ac:dyDescent="0.25">
      <c r="A20" s="58">
        <f>MAX(A12:A19)+1</f>
        <v>13</v>
      </c>
      <c r="B20" s="59" t="s">
        <v>268</v>
      </c>
      <c r="C20" s="60" t="s">
        <v>156</v>
      </c>
      <c r="D20" s="61">
        <v>1</v>
      </c>
      <c r="E20" s="62"/>
      <c r="F20" s="64"/>
      <c r="G20" s="71"/>
    </row>
    <row r="21" spans="1:8" s="56" customFormat="1" ht="22.9" customHeight="1" x14ac:dyDescent="0.25">
      <c r="A21" s="58">
        <f>MAX(A12:A20)+1</f>
        <v>14</v>
      </c>
      <c r="B21" s="59" t="s">
        <v>269</v>
      </c>
      <c r="C21" s="60" t="s">
        <v>156</v>
      </c>
      <c r="D21" s="61">
        <v>15</v>
      </c>
      <c r="E21" s="62"/>
      <c r="F21" s="64"/>
      <c r="G21" s="71"/>
    </row>
    <row r="22" spans="1:8" s="56" customFormat="1" ht="22.9" customHeight="1" x14ac:dyDescent="0.25">
      <c r="A22" s="58">
        <f>MAX(A13:A21)+1</f>
        <v>15</v>
      </c>
      <c r="B22" s="59" t="s">
        <v>270</v>
      </c>
      <c r="C22" s="60" t="s">
        <v>156</v>
      </c>
      <c r="D22" s="61">
        <v>15</v>
      </c>
      <c r="E22" s="62"/>
      <c r="F22" s="64"/>
      <c r="G22" s="71"/>
    </row>
    <row r="23" spans="1:8" s="56" customFormat="1" ht="22.9" customHeight="1" x14ac:dyDescent="0.25">
      <c r="A23" s="58">
        <f>MAX(A14:A22)+1</f>
        <v>16</v>
      </c>
      <c r="B23" s="59" t="s">
        <v>276</v>
      </c>
      <c r="C23" s="60" t="s">
        <v>257</v>
      </c>
      <c r="D23" s="61">
        <v>7</v>
      </c>
      <c r="E23" s="62"/>
      <c r="F23" s="64"/>
      <c r="G23" s="71"/>
    </row>
    <row r="24" spans="1:8" s="56" customFormat="1" ht="22.9" customHeight="1" x14ac:dyDescent="0.25">
      <c r="A24" s="58">
        <f>MAX(A16:A23)+1</f>
        <v>17</v>
      </c>
      <c r="B24" s="59" t="s">
        <v>277</v>
      </c>
      <c r="C24" s="60" t="s">
        <v>257</v>
      </c>
      <c r="D24" s="61">
        <v>7</v>
      </c>
      <c r="E24" s="62"/>
      <c r="F24" s="64"/>
      <c r="G24" s="71"/>
    </row>
    <row r="25" spans="1:8" s="56" customFormat="1" ht="22.9" customHeight="1" x14ac:dyDescent="0.25">
      <c r="A25" s="58">
        <f>MAX(A16:A24)+1</f>
        <v>18</v>
      </c>
      <c r="B25" s="59" t="s">
        <v>272</v>
      </c>
      <c r="C25" s="60" t="s">
        <v>265</v>
      </c>
      <c r="D25" s="61">
        <v>10</v>
      </c>
      <c r="E25" s="62"/>
      <c r="F25" s="64"/>
      <c r="G25" s="71"/>
    </row>
    <row r="26" spans="1:8" s="56" customFormat="1" ht="22.9" customHeight="1" x14ac:dyDescent="0.25">
      <c r="A26" s="58">
        <f>MAX(A16:A25)+1</f>
        <v>19</v>
      </c>
      <c r="B26" s="59" t="s">
        <v>278</v>
      </c>
      <c r="C26" s="60" t="s">
        <v>265</v>
      </c>
      <c r="D26" s="61">
        <v>16</v>
      </c>
      <c r="E26" s="62"/>
      <c r="F26" s="64"/>
      <c r="G26" s="71"/>
    </row>
    <row r="27" spans="1:8" s="56" customFormat="1" ht="22.9" customHeight="1" x14ac:dyDescent="0.25">
      <c r="A27" s="58">
        <f>MAX(A16:A26)+1</f>
        <v>20</v>
      </c>
      <c r="B27" s="59" t="s">
        <v>273</v>
      </c>
      <c r="C27" s="60" t="s">
        <v>271</v>
      </c>
      <c r="D27" s="61">
        <v>375</v>
      </c>
      <c r="E27" s="62"/>
      <c r="F27" s="64"/>
      <c r="G27" s="71"/>
    </row>
    <row r="28" spans="1:8" s="56" customFormat="1" ht="22.9" customHeight="1" x14ac:dyDescent="0.25">
      <c r="A28" s="58">
        <f>MAX(A16:A27)+1</f>
        <v>21</v>
      </c>
      <c r="B28" s="59" t="s">
        <v>279</v>
      </c>
      <c r="C28" s="60" t="s">
        <v>265</v>
      </c>
      <c r="D28" s="61">
        <v>70</v>
      </c>
      <c r="E28" s="62"/>
      <c r="F28" s="64"/>
      <c r="G28" s="71"/>
    </row>
    <row r="29" spans="1:8" s="57" customFormat="1" ht="22.9" customHeight="1" x14ac:dyDescent="0.25">
      <c r="A29" s="77" t="s">
        <v>189</v>
      </c>
      <c r="B29" s="78"/>
      <c r="C29" s="78"/>
      <c r="D29" s="78"/>
      <c r="E29" s="78"/>
      <c r="F29" s="65"/>
      <c r="G29" s="71"/>
      <c r="H29" s="56"/>
    </row>
    <row r="30" spans="1:8" s="57" customFormat="1" ht="22.9" customHeight="1" x14ac:dyDescent="0.25">
      <c r="A30" s="77" t="s">
        <v>287</v>
      </c>
      <c r="B30" s="78"/>
      <c r="C30" s="78"/>
      <c r="D30" s="78"/>
      <c r="E30" s="78"/>
      <c r="F30" s="65"/>
      <c r="G30" s="71"/>
      <c r="H30" s="56"/>
    </row>
    <row r="31" spans="1:8" s="57" customFormat="1" ht="22.9" customHeight="1" x14ac:dyDescent="0.25">
      <c r="A31" s="73" t="s">
        <v>288</v>
      </c>
      <c r="B31" s="74"/>
      <c r="C31" s="74"/>
      <c r="D31" s="74"/>
      <c r="E31" s="74"/>
      <c r="F31" s="66"/>
      <c r="G31" s="71"/>
      <c r="H31" s="56"/>
    </row>
    <row r="32" spans="1:8" s="52" customFormat="1" ht="22.5" customHeight="1" x14ac:dyDescent="0.25">
      <c r="A32" s="75"/>
      <c r="B32" s="75"/>
      <c r="C32" s="75"/>
      <c r="D32" s="75"/>
      <c r="E32" s="75"/>
      <c r="F32" s="75"/>
      <c r="G32" s="72"/>
    </row>
    <row r="33" spans="1:7" s="52" customFormat="1" ht="25.5" customHeight="1" x14ac:dyDescent="0.25">
      <c r="A33" s="67"/>
      <c r="E33" s="68"/>
      <c r="G33" s="72"/>
    </row>
    <row r="39" spans="1:7" ht="67.5" customHeight="1" x14ac:dyDescent="0.4">
      <c r="F39" s="54"/>
    </row>
  </sheetData>
  <mergeCells count="7">
    <mergeCell ref="A31:E31"/>
    <mergeCell ref="A32:F32"/>
    <mergeCell ref="A2:F2"/>
    <mergeCell ref="A4:F4"/>
    <mergeCell ref="A3:F3"/>
    <mergeCell ref="A29:E29"/>
    <mergeCell ref="A30:E30"/>
  </mergeCells>
  <phoneticPr fontId="1" type="noConversion"/>
  <printOptions horizontalCentered="1"/>
  <pageMargins left="0.11811023622047245" right="0.11811023622047245" top="0" bottom="0.74803149606299213" header="0" footer="0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133FB"/>
  </sheetPr>
  <dimension ref="A2:I145"/>
  <sheetViews>
    <sheetView zoomScale="55" zoomScaleNormal="55" workbookViewId="0">
      <selection activeCell="G26" sqref="G26"/>
    </sheetView>
  </sheetViews>
  <sheetFormatPr baseColWidth="10" defaultColWidth="8.7109375" defaultRowHeight="21" x14ac:dyDescent="0.25"/>
  <cols>
    <col min="1" max="1" width="26.42578125" style="2" customWidth="1"/>
    <col min="2" max="2" width="22" style="2" customWidth="1"/>
    <col min="5" max="5" width="37.7109375" customWidth="1"/>
    <col min="6" max="6" width="20.7109375" customWidth="1"/>
    <col min="7" max="7" width="9.7109375" customWidth="1"/>
    <col min="8" max="8" width="18.28515625" customWidth="1"/>
    <col min="9" max="9" width="24.7109375" customWidth="1"/>
  </cols>
  <sheetData>
    <row r="2" spans="1:9" x14ac:dyDescent="0.25">
      <c r="A2" s="3" t="s">
        <v>141</v>
      </c>
      <c r="B2" s="3" t="s">
        <v>142</v>
      </c>
    </row>
    <row r="3" spans="1:9" x14ac:dyDescent="0.25">
      <c r="A3" s="1" t="s">
        <v>0</v>
      </c>
      <c r="B3" s="4">
        <v>1398.17</v>
      </c>
      <c r="E3" s="20" t="s">
        <v>214</v>
      </c>
      <c r="F3" s="21">
        <f>B143</f>
        <v>80021.570000000007</v>
      </c>
    </row>
    <row r="4" spans="1:9" x14ac:dyDescent="0.25">
      <c r="A4" s="1" t="s">
        <v>1</v>
      </c>
      <c r="B4" s="4">
        <v>179.7</v>
      </c>
    </row>
    <row r="5" spans="1:9" x14ac:dyDescent="0.25">
      <c r="A5" s="1" t="s">
        <v>2</v>
      </c>
      <c r="B5" s="4">
        <v>2233.8000000000002</v>
      </c>
      <c r="G5" s="24" t="s">
        <v>156</v>
      </c>
      <c r="H5" s="24" t="s">
        <v>150</v>
      </c>
      <c r="I5" s="24" t="s">
        <v>151</v>
      </c>
    </row>
    <row r="6" spans="1:9" x14ac:dyDescent="0.35">
      <c r="A6" s="1" t="s">
        <v>3</v>
      </c>
      <c r="B6" s="4">
        <v>475.46</v>
      </c>
      <c r="E6" s="82" t="s">
        <v>144</v>
      </c>
      <c r="F6" s="82"/>
      <c r="G6" s="22" t="s">
        <v>217</v>
      </c>
      <c r="H6" s="40">
        <v>12</v>
      </c>
      <c r="I6" s="25">
        <f>$F$3*H6</f>
        <v>960258.84000000008</v>
      </c>
    </row>
    <row r="7" spans="1:9" x14ac:dyDescent="0.35">
      <c r="A7" s="1" t="s">
        <v>4</v>
      </c>
      <c r="B7" s="4">
        <v>661.3</v>
      </c>
      <c r="E7" s="82" t="s">
        <v>215</v>
      </c>
      <c r="F7" s="82"/>
      <c r="G7" s="22" t="s">
        <v>217</v>
      </c>
      <c r="H7" s="40">
        <v>240</v>
      </c>
      <c r="I7" s="25">
        <f t="shared" ref="I7:I8" si="0">$F$3*H7</f>
        <v>19205176.800000001</v>
      </c>
    </row>
    <row r="8" spans="1:9" x14ac:dyDescent="0.35">
      <c r="A8" s="1" t="s">
        <v>5</v>
      </c>
      <c r="B8" s="4">
        <v>453.65</v>
      </c>
      <c r="E8" s="23" t="s">
        <v>216</v>
      </c>
      <c r="F8" s="23"/>
      <c r="G8" s="22" t="s">
        <v>217</v>
      </c>
      <c r="H8" s="40">
        <v>55</v>
      </c>
      <c r="I8" s="25">
        <f t="shared" si="0"/>
        <v>4401186.3500000006</v>
      </c>
    </row>
    <row r="9" spans="1:9" x14ac:dyDescent="0.25">
      <c r="A9" s="1" t="s">
        <v>6</v>
      </c>
      <c r="B9" s="4">
        <v>454.36</v>
      </c>
      <c r="I9" s="18"/>
    </row>
    <row r="10" spans="1:9" x14ac:dyDescent="0.25">
      <c r="A10" s="1" t="s">
        <v>7</v>
      </c>
      <c r="B10" s="4">
        <v>380.13</v>
      </c>
      <c r="G10" s="83" t="s">
        <v>189</v>
      </c>
      <c r="H10" s="83"/>
      <c r="I10" s="19">
        <f>SUM(I6:I8)</f>
        <v>24566621.990000002</v>
      </c>
    </row>
    <row r="11" spans="1:9" x14ac:dyDescent="0.25">
      <c r="A11" s="1" t="s">
        <v>8</v>
      </c>
      <c r="B11" s="4">
        <v>274.82</v>
      </c>
      <c r="G11" s="83" t="s">
        <v>190</v>
      </c>
      <c r="H11" s="83"/>
      <c r="I11" s="19">
        <f>I10*20%</f>
        <v>4913324.398000001</v>
      </c>
    </row>
    <row r="12" spans="1:9" x14ac:dyDescent="0.25">
      <c r="A12" s="1" t="s">
        <v>9</v>
      </c>
      <c r="B12" s="4">
        <v>135.6</v>
      </c>
      <c r="G12" s="83" t="s">
        <v>191</v>
      </c>
      <c r="H12" s="83"/>
      <c r="I12" s="19">
        <f>+I10+I11</f>
        <v>29479946.388000004</v>
      </c>
    </row>
    <row r="13" spans="1:9" x14ac:dyDescent="0.25">
      <c r="A13" s="1" t="s">
        <v>10</v>
      </c>
      <c r="B13" s="4">
        <v>384.48</v>
      </c>
    </row>
    <row r="14" spans="1:9" x14ac:dyDescent="0.25">
      <c r="A14" s="1" t="s">
        <v>11</v>
      </c>
      <c r="B14" s="4">
        <v>871.52</v>
      </c>
    </row>
    <row r="15" spans="1:9" x14ac:dyDescent="0.25">
      <c r="A15" s="1" t="s">
        <v>12</v>
      </c>
      <c r="B15" s="4">
        <v>279.58</v>
      </c>
    </row>
    <row r="16" spans="1:9" x14ac:dyDescent="0.25">
      <c r="A16" s="1" t="s">
        <v>13</v>
      </c>
      <c r="B16" s="4">
        <v>139.5</v>
      </c>
      <c r="F16" s="41"/>
    </row>
    <row r="17" spans="1:2" x14ac:dyDescent="0.25">
      <c r="A17" s="1" t="s">
        <v>14</v>
      </c>
      <c r="B17" s="4">
        <v>804.5</v>
      </c>
    </row>
    <row r="18" spans="1:2" x14ac:dyDescent="0.25">
      <c r="A18" s="1" t="s">
        <v>15</v>
      </c>
      <c r="B18" s="4">
        <v>1197.97</v>
      </c>
    </row>
    <row r="19" spans="1:2" x14ac:dyDescent="0.25">
      <c r="A19" s="1" t="s">
        <v>16</v>
      </c>
      <c r="B19" s="4">
        <v>270.70999999999998</v>
      </c>
    </row>
    <row r="20" spans="1:2" x14ac:dyDescent="0.25">
      <c r="A20" s="1" t="s">
        <v>17</v>
      </c>
      <c r="B20" s="4">
        <v>426.26</v>
      </c>
    </row>
    <row r="21" spans="1:2" x14ac:dyDescent="0.25">
      <c r="A21" s="1" t="s">
        <v>18</v>
      </c>
      <c r="B21" s="4">
        <v>343.71</v>
      </c>
    </row>
    <row r="22" spans="1:2" x14ac:dyDescent="0.25">
      <c r="A22" s="1" t="s">
        <v>19</v>
      </c>
      <c r="B22" s="4">
        <v>444.36</v>
      </c>
    </row>
    <row r="23" spans="1:2" x14ac:dyDescent="0.25">
      <c r="A23" s="1" t="s">
        <v>20</v>
      </c>
      <c r="B23" s="4">
        <v>270.70999999999998</v>
      </c>
    </row>
    <row r="24" spans="1:2" x14ac:dyDescent="0.25">
      <c r="A24" s="1" t="s">
        <v>21</v>
      </c>
      <c r="B24" s="4">
        <v>630.98</v>
      </c>
    </row>
    <row r="25" spans="1:2" x14ac:dyDescent="0.25">
      <c r="A25" s="1" t="s">
        <v>22</v>
      </c>
      <c r="B25" s="4">
        <v>375.36</v>
      </c>
    </row>
    <row r="26" spans="1:2" x14ac:dyDescent="0.25">
      <c r="A26" s="1" t="s">
        <v>23</v>
      </c>
      <c r="B26" s="4">
        <v>288.36</v>
      </c>
    </row>
    <row r="27" spans="1:2" x14ac:dyDescent="0.25">
      <c r="A27" s="1" t="s">
        <v>24</v>
      </c>
      <c r="B27" s="4">
        <v>965.41</v>
      </c>
    </row>
    <row r="28" spans="1:2" x14ac:dyDescent="0.25">
      <c r="A28" s="1" t="s">
        <v>25</v>
      </c>
      <c r="B28" s="4">
        <v>398.9</v>
      </c>
    </row>
    <row r="29" spans="1:2" x14ac:dyDescent="0.25">
      <c r="A29" s="1" t="s">
        <v>26</v>
      </c>
      <c r="B29" s="4">
        <v>481.36</v>
      </c>
    </row>
    <row r="30" spans="1:2" x14ac:dyDescent="0.25">
      <c r="A30" s="1" t="s">
        <v>27</v>
      </c>
      <c r="B30" s="4">
        <v>1232.6500000000001</v>
      </c>
    </row>
    <row r="31" spans="1:2" x14ac:dyDescent="0.25">
      <c r="A31" s="1" t="s">
        <v>28</v>
      </c>
      <c r="B31" s="4">
        <v>316.5</v>
      </c>
    </row>
    <row r="32" spans="1:2" x14ac:dyDescent="0.25">
      <c r="A32" s="1" t="s">
        <v>29</v>
      </c>
      <c r="B32" s="4">
        <v>110.73</v>
      </c>
    </row>
    <row r="33" spans="1:2" x14ac:dyDescent="0.25">
      <c r="A33" s="1" t="s">
        <v>30</v>
      </c>
      <c r="B33" s="4">
        <v>352.97</v>
      </c>
    </row>
    <row r="34" spans="1:2" x14ac:dyDescent="0.25">
      <c r="A34" s="1" t="s">
        <v>31</v>
      </c>
      <c r="B34" s="4">
        <v>285.44</v>
      </c>
    </row>
    <row r="35" spans="1:2" x14ac:dyDescent="0.25">
      <c r="A35" s="1" t="s">
        <v>32</v>
      </c>
      <c r="B35" s="4">
        <v>728.24</v>
      </c>
    </row>
    <row r="36" spans="1:2" x14ac:dyDescent="0.25">
      <c r="A36" s="1" t="s">
        <v>33</v>
      </c>
      <c r="B36" s="4">
        <v>878.5</v>
      </c>
    </row>
    <row r="37" spans="1:2" x14ac:dyDescent="0.25">
      <c r="A37" s="1" t="s">
        <v>34</v>
      </c>
      <c r="B37" s="4">
        <v>593.41</v>
      </c>
    </row>
    <row r="38" spans="1:2" x14ac:dyDescent="0.25">
      <c r="A38" s="1" t="s">
        <v>35</v>
      </c>
      <c r="B38" s="4">
        <v>1336.24</v>
      </c>
    </row>
    <row r="39" spans="1:2" x14ac:dyDescent="0.25">
      <c r="A39" s="1" t="s">
        <v>36</v>
      </c>
      <c r="B39" s="4">
        <v>680.8</v>
      </c>
    </row>
    <row r="40" spans="1:2" x14ac:dyDescent="0.25">
      <c r="A40" s="1" t="s">
        <v>37</v>
      </c>
      <c r="B40" s="4">
        <v>527.37</v>
      </c>
    </row>
    <row r="41" spans="1:2" x14ac:dyDescent="0.25">
      <c r="A41" s="1" t="s">
        <v>38</v>
      </c>
      <c r="B41" s="4">
        <v>395.11</v>
      </c>
    </row>
    <row r="42" spans="1:2" x14ac:dyDescent="0.25">
      <c r="A42" s="1" t="s">
        <v>39</v>
      </c>
      <c r="B42" s="4">
        <v>308.01</v>
      </c>
    </row>
    <row r="43" spans="1:2" x14ac:dyDescent="0.25">
      <c r="A43" s="1" t="s">
        <v>40</v>
      </c>
      <c r="B43" s="4">
        <v>596.05999999999995</v>
      </c>
    </row>
    <row r="44" spans="1:2" x14ac:dyDescent="0.25">
      <c r="A44" s="1" t="s">
        <v>41</v>
      </c>
      <c r="B44" s="4">
        <v>181.43</v>
      </c>
    </row>
    <row r="45" spans="1:2" x14ac:dyDescent="0.25">
      <c r="A45" s="1" t="s">
        <v>42</v>
      </c>
      <c r="B45" s="4">
        <v>495.94</v>
      </c>
    </row>
    <row r="46" spans="1:2" x14ac:dyDescent="0.25">
      <c r="A46" s="1" t="s">
        <v>43</v>
      </c>
      <c r="B46" s="4">
        <v>553.83000000000004</v>
      </c>
    </row>
    <row r="47" spans="1:2" x14ac:dyDescent="0.25">
      <c r="A47" s="1" t="s">
        <v>44</v>
      </c>
      <c r="B47" s="4">
        <v>410.27</v>
      </c>
    </row>
    <row r="48" spans="1:2" x14ac:dyDescent="0.25">
      <c r="A48" s="1" t="s">
        <v>45</v>
      </c>
      <c r="B48" s="4">
        <v>482.88</v>
      </c>
    </row>
    <row r="49" spans="1:2" x14ac:dyDescent="0.25">
      <c r="A49" s="1" t="s">
        <v>46</v>
      </c>
      <c r="B49" s="4">
        <v>646.69000000000005</v>
      </c>
    </row>
    <row r="50" spans="1:2" x14ac:dyDescent="0.25">
      <c r="A50" s="1" t="s">
        <v>47</v>
      </c>
      <c r="B50" s="4">
        <v>582.63</v>
      </c>
    </row>
    <row r="51" spans="1:2" x14ac:dyDescent="0.25">
      <c r="A51" s="1" t="s">
        <v>48</v>
      </c>
      <c r="B51" s="4">
        <v>765.42</v>
      </c>
    </row>
    <row r="52" spans="1:2" x14ac:dyDescent="0.25">
      <c r="A52" s="1" t="s">
        <v>49</v>
      </c>
      <c r="B52" s="4">
        <v>836.4</v>
      </c>
    </row>
    <row r="53" spans="1:2" x14ac:dyDescent="0.25">
      <c r="A53" s="1" t="s">
        <v>50</v>
      </c>
      <c r="B53" s="4">
        <v>934.99</v>
      </c>
    </row>
    <row r="54" spans="1:2" x14ac:dyDescent="0.25">
      <c r="A54" s="1" t="s">
        <v>51</v>
      </c>
      <c r="B54" s="4">
        <v>937.45</v>
      </c>
    </row>
    <row r="55" spans="1:2" x14ac:dyDescent="0.25">
      <c r="A55" s="1" t="s">
        <v>52</v>
      </c>
      <c r="B55" s="4">
        <v>868.74</v>
      </c>
    </row>
    <row r="56" spans="1:2" x14ac:dyDescent="0.25">
      <c r="A56" s="1" t="s">
        <v>53</v>
      </c>
      <c r="B56" s="4">
        <v>846.58</v>
      </c>
    </row>
    <row r="57" spans="1:2" x14ac:dyDescent="0.25">
      <c r="A57" s="1" t="s">
        <v>54</v>
      </c>
      <c r="B57" s="4">
        <v>365.75</v>
      </c>
    </row>
    <row r="58" spans="1:2" x14ac:dyDescent="0.25">
      <c r="A58" s="1" t="s">
        <v>55</v>
      </c>
      <c r="B58" s="4">
        <v>328.97</v>
      </c>
    </row>
    <row r="59" spans="1:2" x14ac:dyDescent="0.25">
      <c r="A59" s="1" t="s">
        <v>56</v>
      </c>
      <c r="B59" s="4">
        <v>238.96</v>
      </c>
    </row>
    <row r="60" spans="1:2" x14ac:dyDescent="0.25">
      <c r="A60" s="1" t="s">
        <v>57</v>
      </c>
      <c r="B60" s="4">
        <v>78.66</v>
      </c>
    </row>
    <row r="61" spans="1:2" x14ac:dyDescent="0.25">
      <c r="A61" s="1" t="s">
        <v>58</v>
      </c>
      <c r="B61" s="4">
        <v>638.29999999999995</v>
      </c>
    </row>
    <row r="62" spans="1:2" x14ac:dyDescent="0.25">
      <c r="A62" s="1" t="s">
        <v>59</v>
      </c>
      <c r="B62" s="4">
        <v>124.13</v>
      </c>
    </row>
    <row r="63" spans="1:2" x14ac:dyDescent="0.25">
      <c r="A63" s="1" t="s">
        <v>60</v>
      </c>
      <c r="B63" s="4">
        <v>431.9</v>
      </c>
    </row>
    <row r="64" spans="1:2" x14ac:dyDescent="0.25">
      <c r="A64" s="1" t="s">
        <v>61</v>
      </c>
      <c r="B64" s="4">
        <v>335.9</v>
      </c>
    </row>
    <row r="65" spans="1:2" x14ac:dyDescent="0.25">
      <c r="A65" s="1" t="s">
        <v>62</v>
      </c>
      <c r="B65" s="4">
        <v>634.55999999999995</v>
      </c>
    </row>
    <row r="66" spans="1:2" x14ac:dyDescent="0.25">
      <c r="A66" s="1" t="s">
        <v>63</v>
      </c>
      <c r="B66" s="4">
        <v>150.36000000000001</v>
      </c>
    </row>
    <row r="67" spans="1:2" x14ac:dyDescent="0.25">
      <c r="A67" s="1" t="s">
        <v>64</v>
      </c>
      <c r="B67" s="4">
        <v>322.87</v>
      </c>
    </row>
    <row r="68" spans="1:2" x14ac:dyDescent="0.25">
      <c r="A68" s="1" t="s">
        <v>65</v>
      </c>
      <c r="B68" s="4">
        <v>779.93</v>
      </c>
    </row>
    <row r="69" spans="1:2" x14ac:dyDescent="0.25">
      <c r="A69" s="1" t="s">
        <v>66</v>
      </c>
      <c r="B69" s="4">
        <v>251.86</v>
      </c>
    </row>
    <row r="70" spans="1:2" x14ac:dyDescent="0.25">
      <c r="A70" s="1" t="s">
        <v>67</v>
      </c>
      <c r="B70" s="4">
        <v>231.4</v>
      </c>
    </row>
    <row r="71" spans="1:2" x14ac:dyDescent="0.25">
      <c r="A71" s="1" t="s">
        <v>68</v>
      </c>
      <c r="B71" s="4">
        <v>383.3</v>
      </c>
    </row>
    <row r="72" spans="1:2" x14ac:dyDescent="0.25">
      <c r="A72" s="1" t="s">
        <v>69</v>
      </c>
      <c r="B72" s="4">
        <v>1198.44</v>
      </c>
    </row>
    <row r="73" spans="1:2" x14ac:dyDescent="0.25">
      <c r="A73" s="1" t="s">
        <v>70</v>
      </c>
      <c r="B73" s="4">
        <v>168.11</v>
      </c>
    </row>
    <row r="74" spans="1:2" x14ac:dyDescent="0.25">
      <c r="A74" s="1" t="s">
        <v>71</v>
      </c>
      <c r="B74" s="4">
        <v>297.97000000000003</v>
      </c>
    </row>
    <row r="75" spans="1:2" x14ac:dyDescent="0.25">
      <c r="A75" s="1" t="s">
        <v>72</v>
      </c>
      <c r="B75" s="4">
        <v>493.8</v>
      </c>
    </row>
    <row r="76" spans="1:2" x14ac:dyDescent="0.25">
      <c r="A76" s="1" t="s">
        <v>73</v>
      </c>
      <c r="B76" s="4">
        <v>1242.03</v>
      </c>
    </row>
    <row r="77" spans="1:2" x14ac:dyDescent="0.25">
      <c r="A77" s="1" t="s">
        <v>74</v>
      </c>
      <c r="B77" s="4">
        <v>1266.3900000000001</v>
      </c>
    </row>
    <row r="78" spans="1:2" x14ac:dyDescent="0.25">
      <c r="A78" s="1" t="s">
        <v>75</v>
      </c>
      <c r="B78" s="4">
        <v>245.86</v>
      </c>
    </row>
    <row r="79" spans="1:2" x14ac:dyDescent="0.25">
      <c r="A79" s="1" t="s">
        <v>76</v>
      </c>
      <c r="B79" s="4">
        <v>834.83</v>
      </c>
    </row>
    <row r="80" spans="1:2" x14ac:dyDescent="0.25">
      <c r="A80" s="1" t="s">
        <v>77</v>
      </c>
      <c r="B80" s="4">
        <v>354.19</v>
      </c>
    </row>
    <row r="81" spans="1:2" x14ac:dyDescent="0.25">
      <c r="A81" s="1" t="s">
        <v>78</v>
      </c>
      <c r="B81" s="4">
        <v>221.74</v>
      </c>
    </row>
    <row r="82" spans="1:2" x14ac:dyDescent="0.25">
      <c r="A82" s="1" t="s">
        <v>79</v>
      </c>
      <c r="B82" s="4">
        <v>730.18</v>
      </c>
    </row>
    <row r="83" spans="1:2" x14ac:dyDescent="0.25">
      <c r="A83" s="1" t="s">
        <v>80</v>
      </c>
      <c r="B83" s="4">
        <v>577.51</v>
      </c>
    </row>
    <row r="84" spans="1:2" x14ac:dyDescent="0.25">
      <c r="A84" s="1" t="s">
        <v>81</v>
      </c>
      <c r="B84" s="4">
        <v>259.75</v>
      </c>
    </row>
    <row r="85" spans="1:2" x14ac:dyDescent="0.25">
      <c r="A85" s="1" t="s">
        <v>82</v>
      </c>
      <c r="B85" s="4">
        <v>247.09</v>
      </c>
    </row>
    <row r="86" spans="1:2" x14ac:dyDescent="0.25">
      <c r="A86" s="1" t="s">
        <v>83</v>
      </c>
      <c r="B86" s="4">
        <v>851.77</v>
      </c>
    </row>
    <row r="87" spans="1:2" x14ac:dyDescent="0.25">
      <c r="A87" s="1" t="s">
        <v>84</v>
      </c>
      <c r="B87" s="4">
        <v>147.35</v>
      </c>
    </row>
    <row r="88" spans="1:2" x14ac:dyDescent="0.25">
      <c r="A88" s="1" t="s">
        <v>85</v>
      </c>
      <c r="B88" s="4">
        <v>1096.95</v>
      </c>
    </row>
    <row r="89" spans="1:2" x14ac:dyDescent="0.25">
      <c r="A89" s="1" t="s">
        <v>86</v>
      </c>
      <c r="B89" s="4">
        <v>1505.6</v>
      </c>
    </row>
    <row r="90" spans="1:2" x14ac:dyDescent="0.25">
      <c r="A90" s="1" t="s">
        <v>87</v>
      </c>
      <c r="B90" s="4">
        <v>262.45</v>
      </c>
    </row>
    <row r="91" spans="1:2" x14ac:dyDescent="0.25">
      <c r="A91" s="1" t="s">
        <v>88</v>
      </c>
      <c r="B91" s="4">
        <v>165.98</v>
      </c>
    </row>
    <row r="92" spans="1:2" x14ac:dyDescent="0.25">
      <c r="A92" s="1" t="s">
        <v>89</v>
      </c>
      <c r="B92" s="4">
        <v>451.32</v>
      </c>
    </row>
    <row r="93" spans="1:2" x14ac:dyDescent="0.25">
      <c r="A93" s="1" t="s">
        <v>90</v>
      </c>
      <c r="B93" s="4">
        <v>191.43</v>
      </c>
    </row>
    <row r="94" spans="1:2" x14ac:dyDescent="0.25">
      <c r="A94" s="1" t="s">
        <v>91</v>
      </c>
      <c r="B94" s="4">
        <v>1105.5899999999999</v>
      </c>
    </row>
    <row r="95" spans="1:2" x14ac:dyDescent="0.25">
      <c r="A95" s="1" t="s">
        <v>92</v>
      </c>
      <c r="B95" s="4">
        <v>678.93</v>
      </c>
    </row>
    <row r="96" spans="1:2" x14ac:dyDescent="0.25">
      <c r="A96" s="1" t="s">
        <v>93</v>
      </c>
      <c r="B96" s="4">
        <v>734.51</v>
      </c>
    </row>
    <row r="97" spans="1:2" x14ac:dyDescent="0.25">
      <c r="A97" s="1" t="s">
        <v>94</v>
      </c>
      <c r="B97" s="4">
        <v>163.22</v>
      </c>
    </row>
    <row r="98" spans="1:2" x14ac:dyDescent="0.25">
      <c r="A98" s="1" t="s">
        <v>95</v>
      </c>
      <c r="B98" s="4">
        <v>362.94</v>
      </c>
    </row>
    <row r="99" spans="1:2" x14ac:dyDescent="0.25">
      <c r="A99" s="1" t="s">
        <v>96</v>
      </c>
      <c r="B99" s="4">
        <v>432.45</v>
      </c>
    </row>
    <row r="100" spans="1:2" x14ac:dyDescent="0.25">
      <c r="A100" s="1" t="s">
        <v>97</v>
      </c>
      <c r="B100" s="4">
        <v>509.09</v>
      </c>
    </row>
    <row r="101" spans="1:2" x14ac:dyDescent="0.25">
      <c r="A101" s="1" t="s">
        <v>98</v>
      </c>
      <c r="B101" s="4">
        <v>564.16</v>
      </c>
    </row>
    <row r="102" spans="1:2" x14ac:dyDescent="0.25">
      <c r="A102" s="1" t="s">
        <v>99</v>
      </c>
      <c r="B102" s="4">
        <v>971.22</v>
      </c>
    </row>
    <row r="103" spans="1:2" x14ac:dyDescent="0.25">
      <c r="A103" s="1" t="s">
        <v>100</v>
      </c>
      <c r="B103" s="4">
        <v>745.61</v>
      </c>
    </row>
    <row r="104" spans="1:2" x14ac:dyDescent="0.25">
      <c r="A104" s="1" t="s">
        <v>101</v>
      </c>
      <c r="B104" s="4">
        <v>1166.3800000000001</v>
      </c>
    </row>
    <row r="105" spans="1:2" x14ac:dyDescent="0.25">
      <c r="A105" s="1" t="s">
        <v>102</v>
      </c>
      <c r="B105" s="4">
        <v>1504.78</v>
      </c>
    </row>
    <row r="106" spans="1:2" x14ac:dyDescent="0.25">
      <c r="A106" s="1" t="s">
        <v>103</v>
      </c>
      <c r="B106" s="4">
        <v>466.72</v>
      </c>
    </row>
    <row r="107" spans="1:2" x14ac:dyDescent="0.25">
      <c r="A107" s="1" t="s">
        <v>104</v>
      </c>
      <c r="B107" s="4">
        <v>798.25</v>
      </c>
    </row>
    <row r="108" spans="1:2" x14ac:dyDescent="0.25">
      <c r="A108" s="1" t="s">
        <v>105</v>
      </c>
      <c r="B108" s="4">
        <v>638.11</v>
      </c>
    </row>
    <row r="109" spans="1:2" x14ac:dyDescent="0.25">
      <c r="A109" s="1" t="s">
        <v>106</v>
      </c>
      <c r="B109" s="4">
        <v>248.77</v>
      </c>
    </row>
    <row r="110" spans="1:2" x14ac:dyDescent="0.25">
      <c r="A110" s="1" t="s">
        <v>107</v>
      </c>
      <c r="B110" s="4">
        <v>187.9</v>
      </c>
    </row>
    <row r="111" spans="1:2" x14ac:dyDescent="0.25">
      <c r="A111" s="1" t="s">
        <v>108</v>
      </c>
      <c r="B111" s="4">
        <v>449.46</v>
      </c>
    </row>
    <row r="112" spans="1:2" x14ac:dyDescent="0.25">
      <c r="A112" s="1" t="s">
        <v>109</v>
      </c>
      <c r="B112" s="4">
        <v>221.61</v>
      </c>
    </row>
    <row r="113" spans="1:2" x14ac:dyDescent="0.25">
      <c r="A113" s="1" t="s">
        <v>110</v>
      </c>
      <c r="B113" s="4">
        <v>446.97</v>
      </c>
    </row>
    <row r="114" spans="1:2" x14ac:dyDescent="0.25">
      <c r="A114" s="1" t="s">
        <v>111</v>
      </c>
      <c r="B114" s="4">
        <v>443.22</v>
      </c>
    </row>
    <row r="115" spans="1:2" x14ac:dyDescent="0.25">
      <c r="A115" s="1" t="s">
        <v>112</v>
      </c>
      <c r="B115" s="4">
        <v>213.68</v>
      </c>
    </row>
    <row r="116" spans="1:2" x14ac:dyDescent="0.25">
      <c r="A116" s="1" t="s">
        <v>113</v>
      </c>
      <c r="B116" s="4">
        <v>161.63999999999999</v>
      </c>
    </row>
    <row r="117" spans="1:2" x14ac:dyDescent="0.25">
      <c r="A117" s="1" t="s">
        <v>114</v>
      </c>
      <c r="B117" s="4">
        <v>283.14999999999998</v>
      </c>
    </row>
    <row r="118" spans="1:2" x14ac:dyDescent="0.25">
      <c r="A118" s="1" t="s">
        <v>115</v>
      </c>
      <c r="B118" s="4">
        <v>154.06</v>
      </c>
    </row>
    <row r="119" spans="1:2" x14ac:dyDescent="0.25">
      <c r="A119" s="1" t="s">
        <v>116</v>
      </c>
      <c r="B119" s="4">
        <v>565.24</v>
      </c>
    </row>
    <row r="120" spans="1:2" x14ac:dyDescent="0.25">
      <c r="A120" s="1" t="s">
        <v>117</v>
      </c>
      <c r="B120" s="4">
        <v>813.04</v>
      </c>
    </row>
    <row r="121" spans="1:2" x14ac:dyDescent="0.25">
      <c r="A121" s="1" t="s">
        <v>118</v>
      </c>
      <c r="B121" s="4">
        <v>192.05</v>
      </c>
    </row>
    <row r="122" spans="1:2" x14ac:dyDescent="0.25">
      <c r="A122" s="1" t="s">
        <v>119</v>
      </c>
      <c r="B122" s="4">
        <v>927.65</v>
      </c>
    </row>
    <row r="123" spans="1:2" x14ac:dyDescent="0.25">
      <c r="A123" s="1" t="s">
        <v>120</v>
      </c>
      <c r="B123" s="4">
        <v>108.7</v>
      </c>
    </row>
    <row r="124" spans="1:2" x14ac:dyDescent="0.25">
      <c r="A124" s="1" t="s">
        <v>121</v>
      </c>
      <c r="B124" s="4">
        <v>1373.35</v>
      </c>
    </row>
    <row r="125" spans="1:2" x14ac:dyDescent="0.25">
      <c r="A125" s="1" t="s">
        <v>122</v>
      </c>
      <c r="B125" s="4">
        <v>805.4</v>
      </c>
    </row>
    <row r="126" spans="1:2" x14ac:dyDescent="0.25">
      <c r="A126" s="1" t="s">
        <v>123</v>
      </c>
      <c r="B126" s="4">
        <v>1244.4000000000001</v>
      </c>
    </row>
    <row r="127" spans="1:2" x14ac:dyDescent="0.25">
      <c r="A127" s="1" t="s">
        <v>124</v>
      </c>
      <c r="B127" s="4">
        <v>893.06</v>
      </c>
    </row>
    <row r="128" spans="1:2" x14ac:dyDescent="0.25">
      <c r="A128" s="1" t="s">
        <v>125</v>
      </c>
      <c r="B128" s="4">
        <v>947.41</v>
      </c>
    </row>
    <row r="129" spans="1:2" x14ac:dyDescent="0.25">
      <c r="A129" s="1" t="s">
        <v>126</v>
      </c>
      <c r="B129" s="4">
        <v>932.44</v>
      </c>
    </row>
    <row r="130" spans="1:2" x14ac:dyDescent="0.25">
      <c r="A130" s="1" t="s">
        <v>127</v>
      </c>
      <c r="B130" s="4">
        <v>1048.53</v>
      </c>
    </row>
    <row r="131" spans="1:2" x14ac:dyDescent="0.25">
      <c r="A131" s="1" t="s">
        <v>128</v>
      </c>
      <c r="B131" s="4">
        <v>391.16</v>
      </c>
    </row>
    <row r="132" spans="1:2" x14ac:dyDescent="0.25">
      <c r="A132" s="1" t="s">
        <v>129</v>
      </c>
      <c r="B132" s="4">
        <v>721.98</v>
      </c>
    </row>
    <row r="133" spans="1:2" x14ac:dyDescent="0.25">
      <c r="A133" s="1" t="s">
        <v>130</v>
      </c>
      <c r="B133" s="4">
        <v>958.33</v>
      </c>
    </row>
    <row r="134" spans="1:2" x14ac:dyDescent="0.25">
      <c r="A134" s="1" t="s">
        <v>131</v>
      </c>
      <c r="B134" s="4">
        <v>544.91</v>
      </c>
    </row>
    <row r="135" spans="1:2" x14ac:dyDescent="0.25">
      <c r="A135" s="1" t="s">
        <v>132</v>
      </c>
      <c r="B135" s="4">
        <v>739.59</v>
      </c>
    </row>
    <row r="136" spans="1:2" x14ac:dyDescent="0.25">
      <c r="A136" s="1" t="s">
        <v>133</v>
      </c>
      <c r="B136" s="4">
        <v>102.01</v>
      </c>
    </row>
    <row r="137" spans="1:2" x14ac:dyDescent="0.25">
      <c r="A137" s="1" t="s">
        <v>134</v>
      </c>
      <c r="B137" s="4">
        <v>262.97000000000003</v>
      </c>
    </row>
    <row r="138" spans="1:2" x14ac:dyDescent="0.25">
      <c r="A138" s="1" t="s">
        <v>135</v>
      </c>
      <c r="B138" s="4">
        <v>85.82</v>
      </c>
    </row>
    <row r="139" spans="1:2" x14ac:dyDescent="0.25">
      <c r="A139" s="1" t="s">
        <v>136</v>
      </c>
      <c r="B139" s="4">
        <v>180.71</v>
      </c>
    </row>
    <row r="140" spans="1:2" x14ac:dyDescent="0.25">
      <c r="A140" s="1" t="s">
        <v>137</v>
      </c>
      <c r="B140" s="4">
        <v>120.01</v>
      </c>
    </row>
    <row r="141" spans="1:2" x14ac:dyDescent="0.25">
      <c r="A141" s="1" t="s">
        <v>138</v>
      </c>
      <c r="B141" s="4">
        <v>1653.1</v>
      </c>
    </row>
    <row r="142" spans="1:2" x14ac:dyDescent="0.25">
      <c r="A142" s="1" t="s">
        <v>139</v>
      </c>
      <c r="B142" s="4">
        <v>543.76</v>
      </c>
    </row>
    <row r="143" spans="1:2" x14ac:dyDescent="0.25">
      <c r="A143" s="3" t="s">
        <v>140</v>
      </c>
      <c r="B143" s="3">
        <f>SUM(B3:B142)</f>
        <v>80021.570000000007</v>
      </c>
    </row>
    <row r="145" spans="2:2" x14ac:dyDescent="0.25">
      <c r="B145" s="5"/>
    </row>
  </sheetData>
  <mergeCells count="5">
    <mergeCell ref="E6:F6"/>
    <mergeCell ref="E7:F7"/>
    <mergeCell ref="G10:H10"/>
    <mergeCell ref="G11:H11"/>
    <mergeCell ref="G12:H1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133FB"/>
  </sheetPr>
  <dimension ref="A2:I143"/>
  <sheetViews>
    <sheetView zoomScale="55" zoomScaleNormal="55" workbookViewId="0">
      <selection activeCell="G26" sqref="G26"/>
    </sheetView>
  </sheetViews>
  <sheetFormatPr baseColWidth="10" defaultColWidth="8.7109375" defaultRowHeight="21" x14ac:dyDescent="0.25"/>
  <cols>
    <col min="1" max="1" width="26.42578125" style="2" customWidth="1"/>
    <col min="2" max="2" width="22" style="2" customWidth="1"/>
    <col min="5" max="5" width="34.28515625" customWidth="1"/>
    <col min="6" max="6" width="25.7109375" customWidth="1"/>
    <col min="8" max="8" width="15.7109375" customWidth="1"/>
    <col min="9" max="9" width="20.42578125" customWidth="1"/>
  </cols>
  <sheetData>
    <row r="2" spans="1:9" x14ac:dyDescent="0.25">
      <c r="A2" s="3" t="s">
        <v>141</v>
      </c>
      <c r="B2" s="3" t="s">
        <v>142</v>
      </c>
    </row>
    <row r="3" spans="1:9" x14ac:dyDescent="0.25">
      <c r="A3" s="1" t="s">
        <v>192</v>
      </c>
      <c r="B3" s="26">
        <v>4129.66</v>
      </c>
      <c r="E3" s="20" t="s">
        <v>214</v>
      </c>
      <c r="F3" s="21">
        <f>B17</f>
        <v>29140.15</v>
      </c>
    </row>
    <row r="4" spans="1:9" x14ac:dyDescent="0.25">
      <c r="A4" s="1" t="s">
        <v>193</v>
      </c>
      <c r="B4" s="26">
        <v>1251.3599999999999</v>
      </c>
    </row>
    <row r="5" spans="1:9" x14ac:dyDescent="0.25">
      <c r="A5" s="1" t="s">
        <v>194</v>
      </c>
      <c r="B5" s="26">
        <v>1538.7</v>
      </c>
      <c r="G5" s="24" t="s">
        <v>156</v>
      </c>
      <c r="H5" s="24" t="s">
        <v>150</v>
      </c>
      <c r="I5" s="24" t="s">
        <v>151</v>
      </c>
    </row>
    <row r="6" spans="1:9" x14ac:dyDescent="0.35">
      <c r="A6" s="1" t="s">
        <v>195</v>
      </c>
      <c r="B6" s="26">
        <v>1222.6600000000001</v>
      </c>
      <c r="E6" s="82" t="s">
        <v>144</v>
      </c>
      <c r="F6" s="82"/>
      <c r="G6" s="22" t="s">
        <v>217</v>
      </c>
      <c r="H6" s="40">
        <v>12</v>
      </c>
      <c r="I6" s="25">
        <f>$F$3*H6</f>
        <v>349681.80000000005</v>
      </c>
    </row>
    <row r="7" spans="1:9" x14ac:dyDescent="0.35">
      <c r="A7" s="1" t="s">
        <v>196</v>
      </c>
      <c r="B7" s="26">
        <v>1282.72</v>
      </c>
      <c r="E7" s="82" t="s">
        <v>215</v>
      </c>
      <c r="F7" s="82"/>
      <c r="G7" s="22" t="s">
        <v>217</v>
      </c>
      <c r="H7" s="40">
        <v>240</v>
      </c>
      <c r="I7" s="25">
        <f t="shared" ref="I7:I8" si="0">$F$3*H7</f>
        <v>6993636</v>
      </c>
    </row>
    <row r="8" spans="1:9" x14ac:dyDescent="0.35">
      <c r="A8" s="1" t="s">
        <v>197</v>
      </c>
      <c r="B8" s="26">
        <v>1734.95</v>
      </c>
      <c r="E8" s="23" t="s">
        <v>216</v>
      </c>
      <c r="F8" s="23"/>
      <c r="G8" s="22" t="s">
        <v>217</v>
      </c>
      <c r="H8" s="40">
        <v>55</v>
      </c>
      <c r="I8" s="25">
        <f t="shared" si="0"/>
        <v>1602708.25</v>
      </c>
    </row>
    <row r="9" spans="1:9" x14ac:dyDescent="0.25">
      <c r="A9" s="1" t="s">
        <v>198</v>
      </c>
      <c r="B9" s="26">
        <v>4727.76</v>
      </c>
      <c r="I9" s="18"/>
    </row>
    <row r="10" spans="1:9" x14ac:dyDescent="0.25">
      <c r="A10" s="1" t="s">
        <v>199</v>
      </c>
      <c r="B10" s="26">
        <v>1164.9100000000001</v>
      </c>
      <c r="G10" s="83" t="s">
        <v>189</v>
      </c>
      <c r="H10" s="83"/>
      <c r="I10" s="19">
        <f>SUM(I6:I8)</f>
        <v>8946026.0500000007</v>
      </c>
    </row>
    <row r="11" spans="1:9" x14ac:dyDescent="0.25">
      <c r="A11" s="1" t="s">
        <v>200</v>
      </c>
      <c r="B11" s="26">
        <v>2320.5300000000002</v>
      </c>
      <c r="G11" s="83" t="s">
        <v>190</v>
      </c>
      <c r="H11" s="83"/>
      <c r="I11" s="19">
        <f>I10*20%</f>
        <v>1789205.2100000002</v>
      </c>
    </row>
    <row r="12" spans="1:9" x14ac:dyDescent="0.25">
      <c r="A12" s="1" t="s">
        <v>201</v>
      </c>
      <c r="B12" s="26">
        <v>1821.2</v>
      </c>
      <c r="G12" s="83" t="s">
        <v>191</v>
      </c>
      <c r="H12" s="83"/>
      <c r="I12" s="19">
        <f>+I10+I11</f>
        <v>10735231.260000002</v>
      </c>
    </row>
    <row r="13" spans="1:9" x14ac:dyDescent="0.25">
      <c r="A13" s="1" t="s">
        <v>202</v>
      </c>
      <c r="B13" s="26">
        <v>224.36</v>
      </c>
    </row>
    <row r="14" spans="1:9" x14ac:dyDescent="0.25">
      <c r="A14" s="1" t="s">
        <v>203</v>
      </c>
      <c r="B14" s="26">
        <v>586.19000000000005</v>
      </c>
    </row>
    <row r="15" spans="1:9" x14ac:dyDescent="0.25">
      <c r="A15" s="1" t="s">
        <v>204</v>
      </c>
      <c r="B15" s="26">
        <v>6767.5</v>
      </c>
    </row>
    <row r="16" spans="1:9" x14ac:dyDescent="0.25">
      <c r="A16" s="1" t="s">
        <v>205</v>
      </c>
      <c r="B16" s="26">
        <v>367.65</v>
      </c>
    </row>
    <row r="17" spans="1:8" x14ac:dyDescent="0.25">
      <c r="A17" s="3" t="s">
        <v>140</v>
      </c>
      <c r="B17" s="27">
        <f>SUM(B3:B16)</f>
        <v>29140.15</v>
      </c>
    </row>
    <row r="18" spans="1:8" x14ac:dyDescent="0.25">
      <c r="B18" s="16"/>
    </row>
    <row r="19" spans="1:8" x14ac:dyDescent="0.25">
      <c r="B19" s="16"/>
      <c r="H19" s="18">
        <f>307*6770*1.2</f>
        <v>2494068</v>
      </c>
    </row>
    <row r="20" spans="1:8" x14ac:dyDescent="0.25">
      <c r="B20" s="16"/>
    </row>
    <row r="21" spans="1:8" x14ac:dyDescent="0.25">
      <c r="B21" s="16"/>
    </row>
    <row r="22" spans="1:8" x14ac:dyDescent="0.25">
      <c r="B22" s="16"/>
    </row>
    <row r="23" spans="1:8" x14ac:dyDescent="0.25">
      <c r="B23" s="16"/>
    </row>
    <row r="24" spans="1:8" x14ac:dyDescent="0.25">
      <c r="B24" s="16"/>
    </row>
    <row r="25" spans="1:8" x14ac:dyDescent="0.25">
      <c r="B25" s="16"/>
    </row>
    <row r="26" spans="1:8" x14ac:dyDescent="0.25">
      <c r="B26" s="16"/>
    </row>
    <row r="27" spans="1:8" x14ac:dyDescent="0.25">
      <c r="B27" s="16"/>
    </row>
    <row r="28" spans="1:8" x14ac:dyDescent="0.25">
      <c r="B28" s="16"/>
    </row>
    <row r="29" spans="1:8" x14ac:dyDescent="0.25">
      <c r="B29" s="16"/>
    </row>
    <row r="30" spans="1:8" x14ac:dyDescent="0.25">
      <c r="B30" s="16"/>
    </row>
    <row r="31" spans="1:8" x14ac:dyDescent="0.25">
      <c r="B31" s="16"/>
    </row>
    <row r="32" spans="1:8" x14ac:dyDescent="0.25">
      <c r="B32" s="16"/>
    </row>
    <row r="33" spans="2:2" x14ac:dyDescent="0.25">
      <c r="B33" s="16"/>
    </row>
    <row r="34" spans="2:2" x14ac:dyDescent="0.25">
      <c r="B34" s="16"/>
    </row>
    <row r="35" spans="2:2" x14ac:dyDescent="0.25">
      <c r="B35" s="16"/>
    </row>
    <row r="36" spans="2:2" x14ac:dyDescent="0.25">
      <c r="B36" s="16"/>
    </row>
    <row r="37" spans="2:2" x14ac:dyDescent="0.25">
      <c r="B37" s="16"/>
    </row>
    <row r="38" spans="2:2" x14ac:dyDescent="0.25">
      <c r="B38" s="16"/>
    </row>
    <row r="39" spans="2:2" x14ac:dyDescent="0.25">
      <c r="B39" s="16"/>
    </row>
    <row r="40" spans="2:2" x14ac:dyDescent="0.25">
      <c r="B40" s="16"/>
    </row>
    <row r="41" spans="2:2" x14ac:dyDescent="0.25">
      <c r="B41" s="16"/>
    </row>
    <row r="42" spans="2:2" x14ac:dyDescent="0.25">
      <c r="B42" s="16"/>
    </row>
    <row r="43" spans="2:2" x14ac:dyDescent="0.25">
      <c r="B43" s="16"/>
    </row>
    <row r="44" spans="2:2" x14ac:dyDescent="0.25">
      <c r="B44" s="16"/>
    </row>
    <row r="45" spans="2:2" x14ac:dyDescent="0.25">
      <c r="B45" s="16"/>
    </row>
    <row r="46" spans="2:2" x14ac:dyDescent="0.25">
      <c r="B46" s="16"/>
    </row>
    <row r="47" spans="2:2" x14ac:dyDescent="0.25">
      <c r="B47" s="16"/>
    </row>
    <row r="48" spans="2:2" x14ac:dyDescent="0.25">
      <c r="B48" s="16"/>
    </row>
    <row r="49" spans="2:2" x14ac:dyDescent="0.25">
      <c r="B49" s="16"/>
    </row>
    <row r="50" spans="2:2" x14ac:dyDescent="0.25">
      <c r="B50" s="16"/>
    </row>
    <row r="51" spans="2:2" x14ac:dyDescent="0.25">
      <c r="B51" s="16"/>
    </row>
    <row r="52" spans="2:2" x14ac:dyDescent="0.25">
      <c r="B52" s="16"/>
    </row>
    <row r="53" spans="2:2" x14ac:dyDescent="0.25">
      <c r="B53" s="16"/>
    </row>
    <row r="54" spans="2:2" x14ac:dyDescent="0.25">
      <c r="B54" s="16"/>
    </row>
    <row r="55" spans="2:2" x14ac:dyDescent="0.25">
      <c r="B55" s="16"/>
    </row>
    <row r="56" spans="2:2" x14ac:dyDescent="0.25">
      <c r="B56" s="16"/>
    </row>
    <row r="57" spans="2:2" x14ac:dyDescent="0.25">
      <c r="B57" s="16"/>
    </row>
    <row r="58" spans="2:2" x14ac:dyDescent="0.25">
      <c r="B58" s="16"/>
    </row>
    <row r="59" spans="2:2" x14ac:dyDescent="0.25">
      <c r="B59" s="16"/>
    </row>
    <row r="60" spans="2:2" x14ac:dyDescent="0.25">
      <c r="B60" s="16"/>
    </row>
    <row r="61" spans="2:2" x14ac:dyDescent="0.25">
      <c r="B61" s="16"/>
    </row>
    <row r="62" spans="2:2" x14ac:dyDescent="0.25">
      <c r="B62" s="16"/>
    </row>
    <row r="63" spans="2:2" x14ac:dyDescent="0.25">
      <c r="B63" s="16"/>
    </row>
    <row r="64" spans="2:2" x14ac:dyDescent="0.25">
      <c r="B64" s="16"/>
    </row>
    <row r="65" spans="2:2" x14ac:dyDescent="0.25">
      <c r="B65" s="16"/>
    </row>
    <row r="66" spans="2:2" x14ac:dyDescent="0.25">
      <c r="B66" s="16"/>
    </row>
    <row r="67" spans="2:2" x14ac:dyDescent="0.25">
      <c r="B67" s="16"/>
    </row>
    <row r="68" spans="2:2" x14ac:dyDescent="0.25">
      <c r="B68" s="16"/>
    </row>
    <row r="69" spans="2:2" x14ac:dyDescent="0.25">
      <c r="B69" s="16"/>
    </row>
    <row r="70" spans="2:2" x14ac:dyDescent="0.25">
      <c r="B70" s="16"/>
    </row>
    <row r="71" spans="2:2" x14ac:dyDescent="0.25">
      <c r="B71" s="16"/>
    </row>
    <row r="72" spans="2:2" x14ac:dyDescent="0.25">
      <c r="B72" s="16"/>
    </row>
    <row r="73" spans="2:2" x14ac:dyDescent="0.25">
      <c r="B73" s="16"/>
    </row>
    <row r="74" spans="2:2" x14ac:dyDescent="0.25">
      <c r="B74" s="16"/>
    </row>
    <row r="75" spans="2:2" x14ac:dyDescent="0.25">
      <c r="B75" s="16"/>
    </row>
    <row r="76" spans="2:2" x14ac:dyDescent="0.25">
      <c r="B76" s="16"/>
    </row>
    <row r="77" spans="2:2" x14ac:dyDescent="0.25">
      <c r="B77" s="16"/>
    </row>
    <row r="78" spans="2:2" x14ac:dyDescent="0.25">
      <c r="B78" s="16"/>
    </row>
    <row r="79" spans="2:2" x14ac:dyDescent="0.25">
      <c r="B79" s="16"/>
    </row>
    <row r="80" spans="2:2" x14ac:dyDescent="0.25">
      <c r="B80" s="16"/>
    </row>
    <row r="81" spans="2:2" x14ac:dyDescent="0.25">
      <c r="B81" s="16"/>
    </row>
    <row r="82" spans="2:2" x14ac:dyDescent="0.25">
      <c r="B82" s="16"/>
    </row>
    <row r="83" spans="2:2" x14ac:dyDescent="0.25">
      <c r="B83" s="16"/>
    </row>
    <row r="84" spans="2:2" x14ac:dyDescent="0.25">
      <c r="B84" s="16"/>
    </row>
    <row r="85" spans="2:2" x14ac:dyDescent="0.25">
      <c r="B85" s="16"/>
    </row>
    <row r="86" spans="2:2" x14ac:dyDescent="0.25">
      <c r="B86" s="16"/>
    </row>
    <row r="87" spans="2:2" x14ac:dyDescent="0.25">
      <c r="B87" s="16"/>
    </row>
    <row r="88" spans="2:2" x14ac:dyDescent="0.25">
      <c r="B88" s="16"/>
    </row>
    <row r="89" spans="2:2" x14ac:dyDescent="0.25">
      <c r="B89" s="16"/>
    </row>
    <row r="90" spans="2:2" x14ac:dyDescent="0.25">
      <c r="B90" s="16"/>
    </row>
    <row r="91" spans="2:2" x14ac:dyDescent="0.25">
      <c r="B91" s="16"/>
    </row>
    <row r="92" spans="2:2" x14ac:dyDescent="0.25">
      <c r="B92" s="16"/>
    </row>
    <row r="93" spans="2:2" x14ac:dyDescent="0.25">
      <c r="B93" s="16"/>
    </row>
    <row r="94" spans="2:2" x14ac:dyDescent="0.25">
      <c r="B94" s="16"/>
    </row>
    <row r="95" spans="2:2" x14ac:dyDescent="0.25">
      <c r="B95" s="16"/>
    </row>
    <row r="96" spans="2:2" x14ac:dyDescent="0.25">
      <c r="B96" s="16"/>
    </row>
    <row r="97" spans="2:2" x14ac:dyDescent="0.25">
      <c r="B97" s="16"/>
    </row>
    <row r="98" spans="2:2" x14ac:dyDescent="0.25">
      <c r="B98" s="16"/>
    </row>
    <row r="99" spans="2:2" x14ac:dyDescent="0.25">
      <c r="B99" s="16"/>
    </row>
    <row r="100" spans="2:2" x14ac:dyDescent="0.25">
      <c r="B100" s="16"/>
    </row>
    <row r="101" spans="2:2" x14ac:dyDescent="0.25">
      <c r="B101" s="16"/>
    </row>
    <row r="102" spans="2:2" x14ac:dyDescent="0.25">
      <c r="B102" s="16"/>
    </row>
    <row r="103" spans="2:2" x14ac:dyDescent="0.25">
      <c r="B103" s="16"/>
    </row>
    <row r="104" spans="2:2" x14ac:dyDescent="0.25">
      <c r="B104" s="16"/>
    </row>
    <row r="105" spans="2:2" x14ac:dyDescent="0.25">
      <c r="B105" s="16"/>
    </row>
    <row r="106" spans="2:2" x14ac:dyDescent="0.25">
      <c r="B106" s="16"/>
    </row>
    <row r="107" spans="2:2" x14ac:dyDescent="0.25">
      <c r="B107" s="16"/>
    </row>
    <row r="108" spans="2:2" x14ac:dyDescent="0.25">
      <c r="B108" s="16"/>
    </row>
    <row r="109" spans="2:2" x14ac:dyDescent="0.25">
      <c r="B109" s="16"/>
    </row>
    <row r="110" spans="2:2" x14ac:dyDescent="0.25">
      <c r="B110" s="16"/>
    </row>
    <row r="111" spans="2:2" x14ac:dyDescent="0.25">
      <c r="B111" s="16"/>
    </row>
    <row r="112" spans="2:2" x14ac:dyDescent="0.25">
      <c r="B112" s="16"/>
    </row>
    <row r="113" spans="2:2" x14ac:dyDescent="0.25">
      <c r="B113" s="16"/>
    </row>
    <row r="114" spans="2:2" x14ac:dyDescent="0.25">
      <c r="B114" s="16"/>
    </row>
    <row r="115" spans="2:2" x14ac:dyDescent="0.25">
      <c r="B115" s="16"/>
    </row>
    <row r="116" spans="2:2" x14ac:dyDescent="0.25">
      <c r="B116" s="16"/>
    </row>
    <row r="117" spans="2:2" x14ac:dyDescent="0.25">
      <c r="B117" s="16"/>
    </row>
    <row r="118" spans="2:2" x14ac:dyDescent="0.25">
      <c r="B118" s="16"/>
    </row>
    <row r="119" spans="2:2" x14ac:dyDescent="0.25">
      <c r="B119" s="16"/>
    </row>
    <row r="120" spans="2:2" x14ac:dyDescent="0.25">
      <c r="B120" s="16"/>
    </row>
    <row r="121" spans="2:2" x14ac:dyDescent="0.25">
      <c r="B121" s="16"/>
    </row>
    <row r="122" spans="2:2" x14ac:dyDescent="0.25">
      <c r="B122" s="16"/>
    </row>
    <row r="123" spans="2:2" x14ac:dyDescent="0.25">
      <c r="B123" s="16"/>
    </row>
    <row r="124" spans="2:2" x14ac:dyDescent="0.25">
      <c r="B124" s="16"/>
    </row>
    <row r="125" spans="2:2" x14ac:dyDescent="0.25">
      <c r="B125" s="16"/>
    </row>
    <row r="126" spans="2:2" x14ac:dyDescent="0.25">
      <c r="B126" s="16"/>
    </row>
    <row r="127" spans="2:2" x14ac:dyDescent="0.25">
      <c r="B127" s="16"/>
    </row>
    <row r="128" spans="2:2" x14ac:dyDescent="0.25">
      <c r="B128" s="16"/>
    </row>
    <row r="129" spans="1:2" x14ac:dyDescent="0.25">
      <c r="B129" s="16"/>
    </row>
    <row r="130" spans="1:2" x14ac:dyDescent="0.25">
      <c r="B130" s="16"/>
    </row>
    <row r="131" spans="1:2" x14ac:dyDescent="0.25">
      <c r="B131" s="16"/>
    </row>
    <row r="132" spans="1:2" x14ac:dyDescent="0.25">
      <c r="B132" s="16"/>
    </row>
    <row r="133" spans="1:2" x14ac:dyDescent="0.25">
      <c r="B133" s="16"/>
    </row>
    <row r="134" spans="1:2" x14ac:dyDescent="0.25">
      <c r="B134" s="16"/>
    </row>
    <row r="135" spans="1:2" x14ac:dyDescent="0.25">
      <c r="B135" s="16"/>
    </row>
    <row r="136" spans="1:2" x14ac:dyDescent="0.25">
      <c r="B136" s="16"/>
    </row>
    <row r="137" spans="1:2" x14ac:dyDescent="0.25">
      <c r="B137" s="16"/>
    </row>
    <row r="138" spans="1:2" x14ac:dyDescent="0.25">
      <c r="B138" s="16"/>
    </row>
    <row r="139" spans="1:2" x14ac:dyDescent="0.25">
      <c r="B139" s="16"/>
    </row>
    <row r="140" spans="1:2" x14ac:dyDescent="0.25">
      <c r="B140" s="16"/>
    </row>
    <row r="141" spans="1:2" x14ac:dyDescent="0.25">
      <c r="B141" s="16"/>
    </row>
    <row r="142" spans="1:2" x14ac:dyDescent="0.25">
      <c r="B142" s="16"/>
    </row>
    <row r="143" spans="1:2" x14ac:dyDescent="0.25">
      <c r="A143" s="17"/>
    </row>
  </sheetData>
  <mergeCells count="5">
    <mergeCell ref="E6:F6"/>
    <mergeCell ref="E7:F7"/>
    <mergeCell ref="G10:H10"/>
    <mergeCell ref="G11:H11"/>
    <mergeCell ref="G12:H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133FB"/>
  </sheetPr>
  <dimension ref="A2:F150"/>
  <sheetViews>
    <sheetView zoomScale="55" zoomScaleNormal="55" workbookViewId="0">
      <selection activeCell="G26" sqref="G26"/>
    </sheetView>
  </sheetViews>
  <sheetFormatPr baseColWidth="10" defaultColWidth="8.7109375" defaultRowHeight="21" x14ac:dyDescent="0.25"/>
  <cols>
    <col min="1" max="1" width="26.42578125" style="2" customWidth="1"/>
    <col min="2" max="2" width="38" style="2" customWidth="1"/>
    <col min="3" max="3" width="15.7109375" style="2" bestFit="1" customWidth="1"/>
    <col min="4" max="4" width="22" style="2" customWidth="1"/>
    <col min="5" max="5" width="23.5703125" bestFit="1" customWidth="1"/>
    <col min="6" max="6" width="22.28515625" bestFit="1" customWidth="1"/>
    <col min="7" max="7" width="25.42578125" bestFit="1" customWidth="1"/>
  </cols>
  <sheetData>
    <row r="2" spans="1:6" x14ac:dyDescent="0.25">
      <c r="A2" s="3" t="s">
        <v>141</v>
      </c>
      <c r="B2" s="3" t="s">
        <v>222</v>
      </c>
      <c r="C2" s="3" t="s">
        <v>221</v>
      </c>
      <c r="D2" s="3" t="s">
        <v>218</v>
      </c>
      <c r="E2" s="3" t="s">
        <v>219</v>
      </c>
      <c r="F2" s="3" t="s">
        <v>220</v>
      </c>
    </row>
    <row r="3" spans="1:6" x14ac:dyDescent="0.25">
      <c r="A3" s="1" t="s">
        <v>206</v>
      </c>
      <c r="B3" s="1" t="s">
        <v>230</v>
      </c>
      <c r="C3" s="30">
        <v>330</v>
      </c>
      <c r="D3" s="30">
        <v>5582.58</v>
      </c>
      <c r="E3" s="30">
        <f>+C3*7</f>
        <v>2310</v>
      </c>
      <c r="F3" s="26">
        <f>+C3*4</f>
        <v>1320</v>
      </c>
    </row>
    <row r="4" spans="1:6" x14ac:dyDescent="0.25">
      <c r="A4" s="1" t="s">
        <v>207</v>
      </c>
      <c r="B4" s="1" t="s">
        <v>230</v>
      </c>
      <c r="C4" s="30">
        <v>190</v>
      </c>
      <c r="D4" s="30">
        <v>1793.53</v>
      </c>
      <c r="E4" s="30">
        <f>+C4*6</f>
        <v>1140</v>
      </c>
      <c r="F4" s="26">
        <f t="shared" ref="F4:F10" si="0">+C4*4</f>
        <v>760</v>
      </c>
    </row>
    <row r="5" spans="1:6" x14ac:dyDescent="0.25">
      <c r="A5" s="1" t="s">
        <v>208</v>
      </c>
      <c r="B5" s="1" t="s">
        <v>230</v>
      </c>
      <c r="C5" s="30">
        <v>175</v>
      </c>
      <c r="D5" s="30">
        <v>1650.91</v>
      </c>
      <c r="E5" s="30">
        <f>+C5*6</f>
        <v>1050</v>
      </c>
      <c r="F5" s="26">
        <f t="shared" si="0"/>
        <v>700</v>
      </c>
    </row>
    <row r="6" spans="1:6" x14ac:dyDescent="0.25">
      <c r="A6" s="1" t="s">
        <v>209</v>
      </c>
      <c r="B6" s="1" t="s">
        <v>223</v>
      </c>
      <c r="C6" s="30">
        <v>260</v>
      </c>
      <c r="D6" s="30">
        <v>2779.15</v>
      </c>
      <c r="E6" s="30">
        <f>+C6*7</f>
        <v>1820</v>
      </c>
      <c r="F6" s="26">
        <f t="shared" si="0"/>
        <v>1040</v>
      </c>
    </row>
    <row r="7" spans="1:6" x14ac:dyDescent="0.25">
      <c r="A7" s="1" t="s">
        <v>210</v>
      </c>
      <c r="B7" s="1" t="s">
        <v>230</v>
      </c>
      <c r="C7" s="30">
        <v>285</v>
      </c>
      <c r="D7" s="30">
        <v>3148.51</v>
      </c>
      <c r="E7" s="30">
        <f>+C7*7</f>
        <v>1995</v>
      </c>
      <c r="F7" s="26">
        <f t="shared" si="0"/>
        <v>1140</v>
      </c>
    </row>
    <row r="8" spans="1:6" x14ac:dyDescent="0.25">
      <c r="A8" s="1" t="s">
        <v>211</v>
      </c>
      <c r="B8" s="1" t="s">
        <v>230</v>
      </c>
      <c r="C8" s="30">
        <v>210</v>
      </c>
      <c r="D8" s="30">
        <v>2571.4899999999998</v>
      </c>
      <c r="E8" s="30">
        <f>+C8*7</f>
        <v>1470</v>
      </c>
      <c r="F8" s="26">
        <f t="shared" si="0"/>
        <v>840</v>
      </c>
    </row>
    <row r="9" spans="1:6" x14ac:dyDescent="0.25">
      <c r="A9" s="1" t="s">
        <v>212</v>
      </c>
      <c r="B9" s="1" t="s">
        <v>230</v>
      </c>
      <c r="C9" s="30">
        <v>155</v>
      </c>
      <c r="D9" s="30">
        <v>1521.71</v>
      </c>
      <c r="E9" s="30">
        <f>+C9*6</f>
        <v>930</v>
      </c>
      <c r="F9" s="26">
        <f t="shared" si="0"/>
        <v>620</v>
      </c>
    </row>
    <row r="10" spans="1:6" x14ac:dyDescent="0.25">
      <c r="A10" s="1" t="s">
        <v>213</v>
      </c>
      <c r="B10" s="1" t="s">
        <v>230</v>
      </c>
      <c r="C10" s="30">
        <v>50</v>
      </c>
      <c r="D10" s="30">
        <v>528.03</v>
      </c>
      <c r="E10" s="30">
        <f>+D10</f>
        <v>528.03</v>
      </c>
      <c r="F10" s="26">
        <f t="shared" si="0"/>
        <v>200</v>
      </c>
    </row>
    <row r="11" spans="1:6" x14ac:dyDescent="0.25">
      <c r="A11" s="3" t="s">
        <v>140</v>
      </c>
      <c r="B11" s="3"/>
      <c r="C11" s="27">
        <f>SUM(C3:C10)</f>
        <v>1655</v>
      </c>
      <c r="D11" s="27">
        <f t="shared" ref="D11:F11" si="1">SUM(D3:D10)</f>
        <v>19575.909999999996</v>
      </c>
      <c r="E11" s="27">
        <f t="shared" si="1"/>
        <v>11243.03</v>
      </c>
      <c r="F11" s="27">
        <f t="shared" si="1"/>
        <v>6620</v>
      </c>
    </row>
    <row r="12" spans="1:6" x14ac:dyDescent="0.25">
      <c r="D12" s="16"/>
    </row>
    <row r="13" spans="1:6" x14ac:dyDescent="0.25">
      <c r="B13" s="29" t="s">
        <v>231</v>
      </c>
      <c r="C13" s="28">
        <f>E3+E4+E5+E7+E8+E9+E10</f>
        <v>9423.0300000000007</v>
      </c>
      <c r="D13" s="16"/>
    </row>
    <row r="14" spans="1:6" x14ac:dyDescent="0.25">
      <c r="B14" s="29" t="s">
        <v>232</v>
      </c>
      <c r="C14" s="28">
        <f>+E6</f>
        <v>1820</v>
      </c>
      <c r="D14" s="16"/>
    </row>
    <row r="15" spans="1:6" x14ac:dyDescent="0.25">
      <c r="D15" s="16"/>
    </row>
    <row r="16" spans="1:6" x14ac:dyDescent="0.25">
      <c r="A16"/>
      <c r="B16"/>
      <c r="C16" s="24" t="s">
        <v>156</v>
      </c>
      <c r="D16" s="24" t="s">
        <v>149</v>
      </c>
      <c r="E16" s="24" t="s">
        <v>150</v>
      </c>
      <c r="F16" s="24" t="s">
        <v>151</v>
      </c>
    </row>
    <row r="17" spans="1:6" x14ac:dyDescent="0.35">
      <c r="A17" s="82" t="s">
        <v>144</v>
      </c>
      <c r="B17" s="82"/>
      <c r="C17" s="22" t="s">
        <v>217</v>
      </c>
      <c r="D17" s="25">
        <f>E3+F3+E4+F4+E5+F5+E7+F7+E8+F8+E9+F9+E10+F10</f>
        <v>15003.03</v>
      </c>
      <c r="E17" s="38">
        <v>12</v>
      </c>
      <c r="F17" s="25">
        <f>D17*E17</f>
        <v>180036.36000000002</v>
      </c>
    </row>
    <row r="18" spans="1:6" x14ac:dyDescent="0.35">
      <c r="A18" s="82" t="s">
        <v>224</v>
      </c>
      <c r="B18" s="82"/>
      <c r="C18" s="22" t="s">
        <v>217</v>
      </c>
      <c r="D18" s="25">
        <f>+C13+D25*0.3</f>
        <v>10416.030000000001</v>
      </c>
      <c r="E18" s="38">
        <f>150*0.3</f>
        <v>45</v>
      </c>
      <c r="F18" s="25">
        <f t="shared" ref="F18:F25" si="2">D18*E18</f>
        <v>468721.35000000003</v>
      </c>
    </row>
    <row r="19" spans="1:6" x14ac:dyDescent="0.35">
      <c r="A19" s="82" t="s">
        <v>225</v>
      </c>
      <c r="B19" s="82"/>
      <c r="C19" s="22" t="s">
        <v>217</v>
      </c>
      <c r="D19" s="25">
        <f>+C13+D25*0.3</f>
        <v>10416.030000000001</v>
      </c>
      <c r="E19" s="38">
        <v>44</v>
      </c>
      <c r="F19" s="25">
        <f t="shared" si="2"/>
        <v>458305.32</v>
      </c>
    </row>
    <row r="20" spans="1:6" x14ac:dyDescent="0.35">
      <c r="A20" s="82" t="s">
        <v>226</v>
      </c>
      <c r="B20" s="82"/>
      <c r="C20" s="22" t="s">
        <v>217</v>
      </c>
      <c r="D20" s="25">
        <f>C13</f>
        <v>9423.0300000000007</v>
      </c>
      <c r="E20" s="38">
        <f>235*0.2</f>
        <v>47</v>
      </c>
      <c r="F20" s="25">
        <f t="shared" si="2"/>
        <v>442882.41000000003</v>
      </c>
    </row>
    <row r="21" spans="1:6" x14ac:dyDescent="0.35">
      <c r="A21" s="82" t="s">
        <v>227</v>
      </c>
      <c r="B21" s="82"/>
      <c r="C21" s="22" t="s">
        <v>217</v>
      </c>
      <c r="D21" s="25">
        <f>C13</f>
        <v>9423.0300000000007</v>
      </c>
      <c r="E21" s="38">
        <v>15</v>
      </c>
      <c r="F21" s="25">
        <f t="shared" si="2"/>
        <v>141345.45000000001</v>
      </c>
    </row>
    <row r="22" spans="1:6" x14ac:dyDescent="0.35">
      <c r="A22" s="82" t="s">
        <v>228</v>
      </c>
      <c r="B22" s="82"/>
      <c r="C22" s="22" t="s">
        <v>217</v>
      </c>
      <c r="D22" s="25">
        <f>C13+C14</f>
        <v>11243.03</v>
      </c>
      <c r="E22" s="38">
        <v>105</v>
      </c>
      <c r="F22" s="25">
        <f t="shared" si="2"/>
        <v>1180518.1500000001</v>
      </c>
    </row>
    <row r="23" spans="1:6" x14ac:dyDescent="0.35">
      <c r="A23" s="82" t="s">
        <v>215</v>
      </c>
      <c r="B23" s="82"/>
      <c r="C23" s="22" t="s">
        <v>217</v>
      </c>
      <c r="D23" s="25">
        <f>+F11</f>
        <v>6620</v>
      </c>
      <c r="E23" s="38">
        <v>210</v>
      </c>
      <c r="F23" s="25">
        <f t="shared" ref="F23:F24" si="3">D23*E23</f>
        <v>1390200</v>
      </c>
    </row>
    <row r="24" spans="1:6" x14ac:dyDescent="0.35">
      <c r="A24" s="82" t="s">
        <v>256</v>
      </c>
      <c r="B24" s="82"/>
      <c r="C24" s="22" t="s">
        <v>257</v>
      </c>
      <c r="D24" s="25">
        <f>C11*75%</f>
        <v>1241.25</v>
      </c>
      <c r="E24" s="38">
        <v>1300</v>
      </c>
      <c r="F24" s="25">
        <f t="shared" si="3"/>
        <v>1613625</v>
      </c>
    </row>
    <row r="25" spans="1:6" x14ac:dyDescent="0.35">
      <c r="A25" s="82" t="s">
        <v>229</v>
      </c>
      <c r="B25" s="82"/>
      <c r="C25" s="22" t="s">
        <v>217</v>
      </c>
      <c r="D25" s="25">
        <f>C11*2</f>
        <v>3310</v>
      </c>
      <c r="E25" s="38">
        <v>95</v>
      </c>
      <c r="F25" s="25">
        <f t="shared" si="2"/>
        <v>314450</v>
      </c>
    </row>
    <row r="26" spans="1:6" ht="15" x14ac:dyDescent="0.25">
      <c r="A26"/>
      <c r="B26"/>
      <c r="C26"/>
      <c r="D26"/>
      <c r="E26" s="18"/>
    </row>
    <row r="27" spans="1:6" x14ac:dyDescent="0.25">
      <c r="A27"/>
      <c r="B27"/>
      <c r="C27" s="84" t="s">
        <v>189</v>
      </c>
      <c r="D27" s="85"/>
      <c r="E27" s="86"/>
      <c r="F27" s="19">
        <f>SUM(F17:F25)</f>
        <v>6190084.04</v>
      </c>
    </row>
    <row r="28" spans="1:6" x14ac:dyDescent="0.25">
      <c r="A28"/>
      <c r="B28"/>
      <c r="C28" s="84" t="s">
        <v>190</v>
      </c>
      <c r="D28" s="85"/>
      <c r="E28" s="86"/>
      <c r="F28" s="19">
        <f>F27*20%</f>
        <v>1238016.808</v>
      </c>
    </row>
    <row r="29" spans="1:6" x14ac:dyDescent="0.25">
      <c r="A29"/>
      <c r="B29"/>
      <c r="C29" s="84" t="s">
        <v>191</v>
      </c>
      <c r="D29" s="85"/>
      <c r="E29" s="86"/>
      <c r="F29" s="19">
        <f>+F27+F28</f>
        <v>7428100.8480000002</v>
      </c>
    </row>
    <row r="30" spans="1:6" x14ac:dyDescent="0.25">
      <c r="D30" s="16"/>
    </row>
    <row r="31" spans="1:6" x14ac:dyDescent="0.25">
      <c r="D31" s="16"/>
    </row>
    <row r="32" spans="1:6" x14ac:dyDescent="0.25">
      <c r="D32" s="16"/>
    </row>
    <row r="33" spans="4:4" x14ac:dyDescent="0.25">
      <c r="D33" s="16"/>
    </row>
    <row r="34" spans="4:4" x14ac:dyDescent="0.25">
      <c r="D34" s="16"/>
    </row>
    <row r="35" spans="4:4" x14ac:dyDescent="0.25">
      <c r="D35" s="16"/>
    </row>
    <row r="36" spans="4:4" x14ac:dyDescent="0.25">
      <c r="D36" s="16"/>
    </row>
    <row r="37" spans="4:4" x14ac:dyDescent="0.25">
      <c r="D37" s="16"/>
    </row>
    <row r="38" spans="4:4" x14ac:dyDescent="0.25">
      <c r="D38" s="16"/>
    </row>
    <row r="39" spans="4:4" x14ac:dyDescent="0.25">
      <c r="D39" s="16"/>
    </row>
    <row r="40" spans="4:4" x14ac:dyDescent="0.25">
      <c r="D40" s="16"/>
    </row>
    <row r="41" spans="4:4" x14ac:dyDescent="0.25">
      <c r="D41" s="16"/>
    </row>
    <row r="42" spans="4:4" x14ac:dyDescent="0.25">
      <c r="D42" s="16"/>
    </row>
    <row r="43" spans="4:4" x14ac:dyDescent="0.25">
      <c r="D43" s="16"/>
    </row>
    <row r="44" spans="4:4" x14ac:dyDescent="0.25">
      <c r="D44" s="16"/>
    </row>
    <row r="45" spans="4:4" x14ac:dyDescent="0.25">
      <c r="D45" s="16"/>
    </row>
    <row r="46" spans="4:4" x14ac:dyDescent="0.25">
      <c r="D46" s="16"/>
    </row>
    <row r="47" spans="4:4" x14ac:dyDescent="0.25">
      <c r="D47" s="16"/>
    </row>
    <row r="48" spans="4:4" x14ac:dyDescent="0.25">
      <c r="D48" s="16"/>
    </row>
    <row r="49" spans="4:4" x14ac:dyDescent="0.25">
      <c r="D49" s="16"/>
    </row>
    <row r="50" spans="4:4" x14ac:dyDescent="0.25">
      <c r="D50" s="16"/>
    </row>
    <row r="51" spans="4:4" x14ac:dyDescent="0.25">
      <c r="D51" s="16"/>
    </row>
    <row r="52" spans="4:4" x14ac:dyDescent="0.25">
      <c r="D52" s="16"/>
    </row>
    <row r="53" spans="4:4" x14ac:dyDescent="0.25">
      <c r="D53" s="16"/>
    </row>
    <row r="54" spans="4:4" x14ac:dyDescent="0.25">
      <c r="D54" s="16"/>
    </row>
    <row r="55" spans="4:4" x14ac:dyDescent="0.25">
      <c r="D55" s="16"/>
    </row>
    <row r="56" spans="4:4" x14ac:dyDescent="0.25">
      <c r="D56" s="16"/>
    </row>
    <row r="57" spans="4:4" x14ac:dyDescent="0.25">
      <c r="D57" s="16"/>
    </row>
    <row r="58" spans="4:4" x14ac:dyDescent="0.25">
      <c r="D58" s="16"/>
    </row>
    <row r="59" spans="4:4" x14ac:dyDescent="0.25">
      <c r="D59" s="16"/>
    </row>
    <row r="60" spans="4:4" x14ac:dyDescent="0.25">
      <c r="D60" s="16"/>
    </row>
    <row r="61" spans="4:4" x14ac:dyDescent="0.25">
      <c r="D61" s="16"/>
    </row>
    <row r="62" spans="4:4" x14ac:dyDescent="0.25">
      <c r="D62" s="16"/>
    </row>
    <row r="63" spans="4:4" x14ac:dyDescent="0.25">
      <c r="D63" s="16"/>
    </row>
    <row r="64" spans="4:4" x14ac:dyDescent="0.25">
      <c r="D64" s="16"/>
    </row>
    <row r="65" spans="4:4" x14ac:dyDescent="0.25">
      <c r="D65" s="16"/>
    </row>
    <row r="66" spans="4:4" x14ac:dyDescent="0.25">
      <c r="D66" s="16"/>
    </row>
    <row r="67" spans="4:4" x14ac:dyDescent="0.25">
      <c r="D67" s="16"/>
    </row>
    <row r="68" spans="4:4" x14ac:dyDescent="0.25">
      <c r="D68" s="16"/>
    </row>
    <row r="69" spans="4:4" x14ac:dyDescent="0.25">
      <c r="D69" s="16"/>
    </row>
    <row r="70" spans="4:4" x14ac:dyDescent="0.25">
      <c r="D70" s="16"/>
    </row>
    <row r="71" spans="4:4" x14ac:dyDescent="0.25">
      <c r="D71" s="16"/>
    </row>
    <row r="72" spans="4:4" x14ac:dyDescent="0.25">
      <c r="D72" s="16"/>
    </row>
    <row r="73" spans="4:4" x14ac:dyDescent="0.25">
      <c r="D73" s="16"/>
    </row>
    <row r="74" spans="4:4" x14ac:dyDescent="0.25">
      <c r="D74" s="16"/>
    </row>
    <row r="75" spans="4:4" x14ac:dyDescent="0.25">
      <c r="D75" s="16"/>
    </row>
    <row r="76" spans="4:4" x14ac:dyDescent="0.25">
      <c r="D76" s="16"/>
    </row>
    <row r="77" spans="4:4" x14ac:dyDescent="0.25">
      <c r="D77" s="16"/>
    </row>
    <row r="78" spans="4:4" x14ac:dyDescent="0.25">
      <c r="D78" s="16"/>
    </row>
    <row r="79" spans="4:4" x14ac:dyDescent="0.25">
      <c r="D79" s="16"/>
    </row>
    <row r="80" spans="4:4" x14ac:dyDescent="0.25">
      <c r="D80" s="16"/>
    </row>
    <row r="81" spans="4:4" x14ac:dyDescent="0.25">
      <c r="D81" s="16"/>
    </row>
    <row r="82" spans="4:4" x14ac:dyDescent="0.25">
      <c r="D82" s="16"/>
    </row>
    <row r="83" spans="4:4" x14ac:dyDescent="0.25">
      <c r="D83" s="16"/>
    </row>
    <row r="84" spans="4:4" x14ac:dyDescent="0.25">
      <c r="D84" s="16"/>
    </row>
    <row r="85" spans="4:4" x14ac:dyDescent="0.25">
      <c r="D85" s="16"/>
    </row>
    <row r="86" spans="4:4" x14ac:dyDescent="0.25">
      <c r="D86" s="16"/>
    </row>
    <row r="87" spans="4:4" x14ac:dyDescent="0.25">
      <c r="D87" s="16"/>
    </row>
    <row r="88" spans="4:4" x14ac:dyDescent="0.25">
      <c r="D88" s="16"/>
    </row>
    <row r="89" spans="4:4" x14ac:dyDescent="0.25">
      <c r="D89" s="16"/>
    </row>
    <row r="90" spans="4:4" x14ac:dyDescent="0.25">
      <c r="D90" s="16"/>
    </row>
    <row r="91" spans="4:4" x14ac:dyDescent="0.25">
      <c r="D91" s="16"/>
    </row>
    <row r="92" spans="4:4" x14ac:dyDescent="0.25">
      <c r="D92" s="16"/>
    </row>
    <row r="93" spans="4:4" x14ac:dyDescent="0.25">
      <c r="D93" s="16"/>
    </row>
    <row r="94" spans="4:4" x14ac:dyDescent="0.25">
      <c r="D94" s="16"/>
    </row>
    <row r="95" spans="4:4" x14ac:dyDescent="0.25">
      <c r="D95" s="16"/>
    </row>
    <row r="96" spans="4:4" x14ac:dyDescent="0.25">
      <c r="D96" s="16"/>
    </row>
    <row r="97" spans="4:4" x14ac:dyDescent="0.25">
      <c r="D97" s="16"/>
    </row>
    <row r="98" spans="4:4" x14ac:dyDescent="0.25">
      <c r="D98" s="16"/>
    </row>
    <row r="99" spans="4:4" x14ac:dyDescent="0.25">
      <c r="D99" s="16"/>
    </row>
    <row r="100" spans="4:4" x14ac:dyDescent="0.25">
      <c r="D100" s="16"/>
    </row>
    <row r="101" spans="4:4" x14ac:dyDescent="0.25">
      <c r="D101" s="16"/>
    </row>
    <row r="102" spans="4:4" x14ac:dyDescent="0.25">
      <c r="D102" s="16"/>
    </row>
    <row r="103" spans="4:4" x14ac:dyDescent="0.25">
      <c r="D103" s="16"/>
    </row>
    <row r="104" spans="4:4" x14ac:dyDescent="0.25">
      <c r="D104" s="16"/>
    </row>
    <row r="105" spans="4:4" x14ac:dyDescent="0.25">
      <c r="D105" s="16"/>
    </row>
    <row r="106" spans="4:4" x14ac:dyDescent="0.25">
      <c r="D106" s="16"/>
    </row>
    <row r="107" spans="4:4" x14ac:dyDescent="0.25">
      <c r="D107" s="16"/>
    </row>
    <row r="108" spans="4:4" x14ac:dyDescent="0.25">
      <c r="D108" s="16"/>
    </row>
    <row r="109" spans="4:4" x14ac:dyDescent="0.25">
      <c r="D109" s="16"/>
    </row>
    <row r="110" spans="4:4" x14ac:dyDescent="0.25">
      <c r="D110" s="16"/>
    </row>
    <row r="111" spans="4:4" x14ac:dyDescent="0.25">
      <c r="D111" s="16"/>
    </row>
    <row r="112" spans="4:4" x14ac:dyDescent="0.25">
      <c r="D112" s="16"/>
    </row>
    <row r="113" spans="4:4" x14ac:dyDescent="0.25">
      <c r="D113" s="16"/>
    </row>
    <row r="114" spans="4:4" x14ac:dyDescent="0.25">
      <c r="D114" s="16"/>
    </row>
    <row r="115" spans="4:4" x14ac:dyDescent="0.25">
      <c r="D115" s="16"/>
    </row>
    <row r="116" spans="4:4" x14ac:dyDescent="0.25">
      <c r="D116" s="16"/>
    </row>
    <row r="117" spans="4:4" x14ac:dyDescent="0.25">
      <c r="D117" s="16"/>
    </row>
    <row r="118" spans="4:4" x14ac:dyDescent="0.25">
      <c r="D118" s="16"/>
    </row>
    <row r="119" spans="4:4" x14ac:dyDescent="0.25">
      <c r="D119" s="16"/>
    </row>
    <row r="120" spans="4:4" x14ac:dyDescent="0.25">
      <c r="D120" s="16"/>
    </row>
    <row r="121" spans="4:4" x14ac:dyDescent="0.25">
      <c r="D121" s="16"/>
    </row>
    <row r="122" spans="4:4" x14ac:dyDescent="0.25">
      <c r="D122" s="16"/>
    </row>
    <row r="123" spans="4:4" x14ac:dyDescent="0.25">
      <c r="D123" s="16"/>
    </row>
    <row r="124" spans="4:4" x14ac:dyDescent="0.25">
      <c r="D124" s="16"/>
    </row>
    <row r="125" spans="4:4" x14ac:dyDescent="0.25">
      <c r="D125" s="16"/>
    </row>
    <row r="126" spans="4:4" x14ac:dyDescent="0.25">
      <c r="D126" s="16"/>
    </row>
    <row r="127" spans="4:4" x14ac:dyDescent="0.25">
      <c r="D127" s="16"/>
    </row>
    <row r="128" spans="4:4" x14ac:dyDescent="0.25">
      <c r="D128" s="16"/>
    </row>
    <row r="129" spans="4:4" x14ac:dyDescent="0.25">
      <c r="D129" s="16"/>
    </row>
    <row r="130" spans="4:4" x14ac:dyDescent="0.25">
      <c r="D130" s="16"/>
    </row>
    <row r="131" spans="4:4" x14ac:dyDescent="0.25">
      <c r="D131" s="16"/>
    </row>
    <row r="132" spans="4:4" x14ac:dyDescent="0.25">
      <c r="D132" s="16"/>
    </row>
    <row r="133" spans="4:4" x14ac:dyDescent="0.25">
      <c r="D133" s="16"/>
    </row>
    <row r="134" spans="4:4" x14ac:dyDescent="0.25">
      <c r="D134" s="16"/>
    </row>
    <row r="135" spans="4:4" x14ac:dyDescent="0.25">
      <c r="D135" s="16"/>
    </row>
    <row r="136" spans="4:4" x14ac:dyDescent="0.25">
      <c r="D136" s="16"/>
    </row>
    <row r="137" spans="4:4" x14ac:dyDescent="0.25">
      <c r="D137" s="16"/>
    </row>
    <row r="138" spans="4:4" x14ac:dyDescent="0.25">
      <c r="D138" s="16"/>
    </row>
    <row r="139" spans="4:4" x14ac:dyDescent="0.25">
      <c r="D139" s="16"/>
    </row>
    <row r="140" spans="4:4" x14ac:dyDescent="0.25">
      <c r="D140" s="16"/>
    </row>
    <row r="141" spans="4:4" x14ac:dyDescent="0.25">
      <c r="D141" s="16"/>
    </row>
    <row r="142" spans="4:4" x14ac:dyDescent="0.25">
      <c r="D142" s="16"/>
    </row>
    <row r="143" spans="4:4" x14ac:dyDescent="0.25">
      <c r="D143" s="16"/>
    </row>
    <row r="144" spans="4:4" x14ac:dyDescent="0.25">
      <c r="D144" s="16"/>
    </row>
    <row r="145" spans="1:4" x14ac:dyDescent="0.25">
      <c r="D145" s="16"/>
    </row>
    <row r="146" spans="1:4" x14ac:dyDescent="0.25">
      <c r="D146" s="16"/>
    </row>
    <row r="147" spans="1:4" x14ac:dyDescent="0.25">
      <c r="D147" s="16"/>
    </row>
    <row r="148" spans="1:4" x14ac:dyDescent="0.25">
      <c r="D148" s="16"/>
    </row>
    <row r="149" spans="1:4" x14ac:dyDescent="0.25">
      <c r="D149" s="16"/>
    </row>
    <row r="150" spans="1:4" x14ac:dyDescent="0.25">
      <c r="A150" s="17"/>
      <c r="B150" s="17"/>
      <c r="C150" s="17"/>
      <c r="D150" s="17"/>
    </row>
  </sheetData>
  <mergeCells count="12">
    <mergeCell ref="C27:E27"/>
    <mergeCell ref="C28:E28"/>
    <mergeCell ref="C29:E29"/>
    <mergeCell ref="A17:B17"/>
    <mergeCell ref="A25:B25"/>
    <mergeCell ref="A18:B18"/>
    <mergeCell ref="A19:B19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133FB"/>
  </sheetPr>
  <dimension ref="A3:F18"/>
  <sheetViews>
    <sheetView workbookViewId="0">
      <selection activeCell="G26" sqref="G26"/>
    </sheetView>
  </sheetViews>
  <sheetFormatPr baseColWidth="10" defaultRowHeight="15" x14ac:dyDescent="0.25"/>
  <cols>
    <col min="1" max="1" width="35" customWidth="1"/>
    <col min="2" max="2" width="18.7109375" customWidth="1"/>
    <col min="3" max="3" width="18.28515625" customWidth="1"/>
  </cols>
  <sheetData>
    <row r="3" spans="1:6" x14ac:dyDescent="0.25">
      <c r="A3" s="87" t="s">
        <v>253</v>
      </c>
      <c r="B3" s="87"/>
      <c r="C3" s="87"/>
    </row>
    <row r="5" spans="1:6" x14ac:dyDescent="0.25">
      <c r="B5" t="s">
        <v>254</v>
      </c>
    </row>
    <row r="6" spans="1:6" x14ac:dyDescent="0.25">
      <c r="A6" s="46" t="s">
        <v>248</v>
      </c>
      <c r="B6" s="47" t="e">
        <f>#REF!</f>
        <v>#REF!</v>
      </c>
      <c r="C6" s="42" t="e">
        <f>#REF!</f>
        <v>#REF!</v>
      </c>
    </row>
    <row r="7" spans="1:6" x14ac:dyDescent="0.25">
      <c r="A7" s="46" t="s">
        <v>249</v>
      </c>
      <c r="B7" s="47">
        <f>Ruelles!F3</f>
        <v>80021.570000000007</v>
      </c>
      <c r="C7" s="43">
        <f>Ruelles!I12</f>
        <v>29479946.388000004</v>
      </c>
    </row>
    <row r="8" spans="1:6" x14ac:dyDescent="0.25">
      <c r="A8" s="46" t="s">
        <v>250</v>
      </c>
      <c r="B8" s="47">
        <f>'Ruelles T2'!F3</f>
        <v>29140.15</v>
      </c>
      <c r="C8" s="43">
        <f>'Ruelles T2'!I12</f>
        <v>10735231.260000002</v>
      </c>
    </row>
    <row r="9" spans="1:6" x14ac:dyDescent="0.25">
      <c r="A9" s="46" t="s">
        <v>251</v>
      </c>
      <c r="B9" s="47">
        <f>'Voies goudro'!D22+'Voies goudro'!D23</f>
        <v>17863.03</v>
      </c>
      <c r="C9" s="43">
        <f>'Voies goudro'!F29</f>
        <v>7428100.8480000002</v>
      </c>
    </row>
    <row r="10" spans="1:6" ht="5.65" customHeight="1" x14ac:dyDescent="0.25"/>
    <row r="11" spans="1:6" ht="17.25" x14ac:dyDescent="0.25">
      <c r="A11" s="44" t="s">
        <v>252</v>
      </c>
      <c r="B11" s="45" t="e">
        <f>SUM(B6:B10)</f>
        <v>#REF!</v>
      </c>
      <c r="C11" s="45" t="e">
        <f>SUM(C6:C10)</f>
        <v>#REF!</v>
      </c>
      <c r="E11" s="49" t="e">
        <f>C11/B11</f>
        <v>#REF!</v>
      </c>
      <c r="F11" s="48" t="s">
        <v>255</v>
      </c>
    </row>
    <row r="18" spans="3:3" x14ac:dyDescent="0.25">
      <c r="C18" s="41"/>
    </row>
  </sheetData>
  <mergeCells count="1">
    <mergeCell ref="A3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Détail Corniche</vt:lpstr>
      <vt:lpstr>BDP - DE</vt:lpstr>
      <vt:lpstr>Ruelles</vt:lpstr>
      <vt:lpstr>Ruelles T2</vt:lpstr>
      <vt:lpstr>Voies goudro</vt:lpstr>
      <vt:lpstr>Récap</vt:lpstr>
      <vt:lpstr>'BDP - DE'!Zone_d_impression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Anass MEKAOUI</cp:lastModifiedBy>
  <cp:lastPrinted>2026-07-28T12:38:27Z</cp:lastPrinted>
  <dcterms:created xsi:type="dcterms:W3CDTF">2025-12-25T10:20:55Z</dcterms:created>
  <dcterms:modified xsi:type="dcterms:W3CDTF">2026-08-11T10:08:58Z</dcterms:modified>
</cp:coreProperties>
</file>