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708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<sst xmlns="http://schemas.openxmlformats.org/spreadsheetml/2006/main" count="89" uniqueCount="64">
  <si>
    <t xml:space="preserve"> COMMUNE IDAOUIAZZA - PROVINCE ESSAOUIRA     MARCHE N° : ,,,,, / ,,,,,,/,,,,,,,,,</t>
  </si>
  <si>
    <t xml:space="preserve">OBJET:TRAVAUX DE CONSTRUCTION DE LA ROUTE IGOUZOULEN  RELIANT :
   -ROUTE NATIONAL N°1 ET  DOUAR IGOUZOULEN 
SUR UNE LONGUEUR DE 2,5 km -   A LA COMMUNE IDAOUIAZZA
 PROVINCE ESSAOUIRA </t>
  </si>
  <si>
    <t xml:space="preserve"> BORDEREAU DES PRIX-DETAIL  ESTIMATIF </t>
  </si>
  <si>
    <t>N° Prix</t>
  </si>
  <si>
    <t>Désignation des travaux</t>
  </si>
  <si>
    <t>Unité</t>
  </si>
  <si>
    <t>Quantité</t>
  </si>
  <si>
    <t>Prix unitaire</t>
  </si>
  <si>
    <t>Dépense</t>
  </si>
  <si>
    <t>en DH</t>
  </si>
  <si>
    <t>A)INSTALLATION</t>
  </si>
  <si>
    <t>installation de chantier</t>
  </si>
  <si>
    <t>F</t>
  </si>
  <si>
    <t>signalisation de chantier</t>
  </si>
  <si>
    <t>J</t>
  </si>
  <si>
    <t>Totalinstallation=</t>
  </si>
  <si>
    <t>B) TRAVAUX DE TERRASSEMENT</t>
  </si>
  <si>
    <t>Déblai en terrain de toute nature</t>
  </si>
  <si>
    <t>m3</t>
  </si>
  <si>
    <t>Remblai  compacté par voie  humide</t>
  </si>
  <si>
    <t>Total Terrassement=</t>
  </si>
  <si>
    <t>C)CONSTRUCTION DES OUVRAGES (POH)</t>
  </si>
  <si>
    <t>Déblai pour fouilles</t>
  </si>
  <si>
    <r>
      <rPr>
        <sz val="9"/>
        <rFont val="Arial"/>
        <charset val="134"/>
      </rPr>
      <t xml:space="preserve">Buse </t>
    </r>
    <r>
      <rPr>
        <sz val="10"/>
        <rFont val="Calibri"/>
        <charset val="134"/>
      </rPr>
      <t>Ø6</t>
    </r>
    <r>
      <rPr>
        <sz val="9"/>
        <rFont val="Arial"/>
        <charset val="134"/>
      </rPr>
      <t>00 armée (CAO 135A)</t>
    </r>
  </si>
  <si>
    <t>ml</t>
  </si>
  <si>
    <r>
      <rPr>
        <sz val="9"/>
        <rFont val="Arial"/>
        <charset val="134"/>
      </rPr>
      <t xml:space="preserve">Buse </t>
    </r>
    <r>
      <rPr>
        <sz val="10"/>
        <rFont val="Calibri"/>
        <charset val="134"/>
      </rPr>
      <t>Ø</t>
    </r>
    <r>
      <rPr>
        <sz val="9"/>
        <rFont val="Arial"/>
        <charset val="134"/>
      </rPr>
      <t>800 armée (CAO 135A)</t>
    </r>
  </si>
  <si>
    <r>
      <rPr>
        <sz val="9"/>
        <rFont val="Arial"/>
        <charset val="134"/>
      </rPr>
      <t xml:space="preserve">Buse </t>
    </r>
    <r>
      <rPr>
        <sz val="9"/>
        <rFont val="Calibri"/>
        <charset val="134"/>
      </rPr>
      <t>Ø</t>
    </r>
    <r>
      <rPr>
        <sz val="9"/>
        <rFont val="Arial"/>
        <charset val="134"/>
      </rPr>
      <t>1000 armée (CAO 135A)</t>
    </r>
  </si>
  <si>
    <t xml:space="preserve"> Fossé bétonné type TR-0.50-A</t>
  </si>
  <si>
    <t>Béton B5 dosé à 200 kg/m3</t>
  </si>
  <si>
    <t>Béton B3 dosé à 300 kg/m3 y compris coffrage</t>
  </si>
  <si>
    <t>Béton B2 dosé à 350 kg/m3 y compris coffrage</t>
  </si>
  <si>
    <t>Déplacement des poteaux Electriques(BT)</t>
  </si>
  <si>
    <t>u</t>
  </si>
  <si>
    <t>demolition des ouvrages existant</t>
  </si>
  <si>
    <t>gabions</t>
  </si>
  <si>
    <t>Hérissonage</t>
  </si>
  <si>
    <t xml:space="preserve"> Lit de sable</t>
  </si>
  <si>
    <t>Enrochement</t>
  </si>
  <si>
    <t>joint de dilatation</t>
  </si>
  <si>
    <t>joint de retrait</t>
  </si>
  <si>
    <t>plot de balissage y compris acier HA</t>
  </si>
  <si>
    <t>béton cyclopéen</t>
  </si>
  <si>
    <t>S/Total POH=</t>
  </si>
  <si>
    <t>D) CHAUSSEE ET ACCOTEMENT</t>
  </si>
  <si>
    <t xml:space="preserve">20cm GNF2 pour couche de fondation </t>
  </si>
  <si>
    <t xml:space="preserve"> 15 cm GNB   pour  Couche de baser </t>
  </si>
  <si>
    <t xml:space="preserve">MS type 1pour accotement </t>
  </si>
  <si>
    <t xml:space="preserve"> imprégnation en emultion 55%  1,2KG/M2</t>
  </si>
  <si>
    <t>T</t>
  </si>
  <si>
    <t>mise en oeuvre de l'impregnation</t>
  </si>
  <si>
    <t>m2</t>
  </si>
  <si>
    <t>RS bicouche 2,7KG/M2</t>
  </si>
  <si>
    <t>mise en oeuvre (yc gravillon 6/10et10/14</t>
  </si>
  <si>
    <t>Total Chaus, &amp; Accot,=</t>
  </si>
  <si>
    <t>E- CARREFOURS signalisation verticale</t>
  </si>
  <si>
    <t>panneau standard avec support</t>
  </si>
  <si>
    <t>panneau de direction avec support</t>
  </si>
  <si>
    <t>panneau de presignalisation</t>
  </si>
  <si>
    <t>Total carrefours =</t>
  </si>
  <si>
    <t>Total :</t>
  </si>
  <si>
    <t>20% TVA:</t>
  </si>
  <si>
    <t>Total général :</t>
  </si>
  <si>
    <t xml:space="preserve">Arrêté le présent bordereau des prix  à la somme de : ,,,,,,,,,,,,,,,,,,,,,,,,,,,,,,,,,,,,,,,,,,,,,,,,,,,,,,,,,,,,,,,,,,,,,,,,,,,,,,,,,,,, </t>
  </si>
  <si>
    <t>,,,,,,,,,,,,,,,,,,,,,,,,,,,,,,,,,,,,,,,,,,,,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</si>
</sst>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F_-;\-* #,##0.00\ _F_-;_-* &quot;-&quot;??\ _F_-;_-@_-"/>
  </numFmts>
  <fonts count="35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Arial"/>
      <charset val="134"/>
    </font>
    <font>
      <b/>
      <u/>
      <sz val="10"/>
      <name val="Arial"/>
      <charset val="134"/>
    </font>
    <font>
      <b/>
      <sz val="10"/>
      <name val="Arial"/>
      <charset val="134"/>
    </font>
    <font>
      <b/>
      <i/>
      <sz val="10"/>
      <name val="Times New Roman"/>
      <charset val="134"/>
    </font>
    <font>
      <sz val="9"/>
      <name val="Arial"/>
      <charset val="134"/>
    </font>
    <font>
      <b/>
      <u/>
      <sz val="9"/>
      <name val="Times New Roman"/>
      <charset val="134"/>
    </font>
    <font>
      <b/>
      <sz val="9"/>
      <name val="Times New Roman"/>
      <charset val="134"/>
    </font>
    <font>
      <b/>
      <sz val="9"/>
      <name val="Arial"/>
      <charset val="134"/>
    </font>
    <font>
      <sz val="9"/>
      <name val="Times New Roman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  <font>
      <sz val="9"/>
      <name val="Calibri"/>
      <charset val="134"/>
    </font>
    <font>
      <sz val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3" fillId="5" borderId="29" applyNumberFormat="0" applyAlignment="0" applyProtection="0">
      <alignment vertical="center"/>
    </xf>
    <xf numFmtId="0" fontId="24" fillId="6" borderId="31" applyNumberFormat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8" fontId="12" fillId="0" borderId="0" applyFont="0" applyFill="0" applyBorder="0" applyAlignment="0" applyProtection="0"/>
    <xf numFmtId="0" fontId="12" fillId="0" borderId="0"/>
    <xf numFmtId="0" fontId="32" fillId="0" borderId="0"/>
    <xf numFmtId="0" fontId="12" fillId="0" borderId="0"/>
  </cellStyleXfs>
  <cellXfs count="6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52" applyFont="1" applyAlignment="1">
      <alignment horizontal="center"/>
    </xf>
    <xf numFmtId="0" fontId="4" fillId="0" borderId="0" xfId="52" applyFont="1" applyFill="1" applyBorder="1" applyAlignment="1"/>
    <xf numFmtId="0" fontId="5" fillId="2" borderId="0" xfId="52" applyFont="1" applyFill="1" applyBorder="1" applyAlignment="1"/>
    <xf numFmtId="0" fontId="6" fillId="0" borderId="1" xfId="52" applyFont="1" applyBorder="1" applyAlignment="1">
      <alignment horizontal="center" vertical="center"/>
    </xf>
    <xf numFmtId="0" fontId="6" fillId="0" borderId="2" xfId="52" applyFont="1" applyBorder="1" applyAlignment="1">
      <alignment horizontal="center" vertical="center"/>
    </xf>
    <xf numFmtId="0" fontId="7" fillId="0" borderId="3" xfId="52" applyFont="1" applyBorder="1" applyAlignment="1">
      <alignment horizontal="center" vertical="center"/>
    </xf>
    <xf numFmtId="0" fontId="8" fillId="0" borderId="4" xfId="52" applyFont="1" applyBorder="1" applyAlignment="1">
      <alignment vertical="center"/>
    </xf>
    <xf numFmtId="0" fontId="7" fillId="0" borderId="4" xfId="52" applyFont="1" applyFill="1" applyBorder="1" applyAlignment="1">
      <alignment horizontal="center" vertical="center"/>
    </xf>
    <xf numFmtId="4" fontId="7" fillId="0" borderId="4" xfId="52" applyNumberFormat="1" applyFont="1" applyFill="1" applyBorder="1" applyAlignment="1">
      <alignment horizontal="right" vertical="center"/>
    </xf>
    <xf numFmtId="0" fontId="7" fillId="0" borderId="5" xfId="52" applyFont="1" applyBorder="1" applyAlignment="1">
      <alignment vertical="center"/>
    </xf>
    <xf numFmtId="0" fontId="7" fillId="0" borderId="6" xfId="52" applyFont="1" applyBorder="1" applyAlignment="1">
      <alignment horizontal="center" vertical="center"/>
    </xf>
    <xf numFmtId="0" fontId="7" fillId="0" borderId="7" xfId="52" applyFont="1" applyBorder="1" applyAlignment="1">
      <alignment vertical="center"/>
    </xf>
    <xf numFmtId="0" fontId="7" fillId="0" borderId="7" xfId="52" applyFont="1" applyFill="1" applyBorder="1" applyAlignment="1">
      <alignment horizontal="center" vertical="center"/>
    </xf>
    <xf numFmtId="4" fontId="7" fillId="0" borderId="7" xfId="52" applyNumberFormat="1" applyFont="1" applyFill="1" applyBorder="1" applyAlignment="1">
      <alignment horizontal="center" vertical="center"/>
    </xf>
    <xf numFmtId="40" fontId="7" fillId="0" borderId="8" xfId="52" applyNumberFormat="1" applyFont="1" applyBorder="1" applyAlignment="1">
      <alignment horizontal="center" vertical="center"/>
    </xf>
    <xf numFmtId="40" fontId="7" fillId="0" borderId="8" xfId="52" applyNumberFormat="1" applyFont="1" applyBorder="1" applyAlignment="1">
      <alignment vertical="center"/>
    </xf>
    <xf numFmtId="0" fontId="7" fillId="0" borderId="9" xfId="52" applyFont="1" applyBorder="1" applyAlignment="1">
      <alignment horizontal="center" vertical="center"/>
    </xf>
    <xf numFmtId="0" fontId="7" fillId="0" borderId="10" xfId="52" applyFont="1" applyBorder="1" applyAlignment="1">
      <alignment vertical="center"/>
    </xf>
    <xf numFmtId="0" fontId="7" fillId="0" borderId="10" xfId="52" applyFont="1" applyFill="1" applyBorder="1" applyAlignment="1">
      <alignment horizontal="center" vertical="center"/>
    </xf>
    <xf numFmtId="4" fontId="9" fillId="0" borderId="11" xfId="52" applyNumberFormat="1" applyFont="1" applyFill="1" applyBorder="1" applyAlignment="1">
      <alignment horizontal="center" vertical="center"/>
    </xf>
    <xf numFmtId="39" fontId="10" fillId="0" borderId="11" xfId="52" applyNumberFormat="1" applyFont="1" applyBorder="1" applyAlignment="1">
      <alignment vertical="center"/>
    </xf>
    <xf numFmtId="40" fontId="7" fillId="0" borderId="5" xfId="52" applyNumberFormat="1" applyFont="1" applyBorder="1" applyAlignment="1">
      <alignment vertical="center"/>
    </xf>
    <xf numFmtId="0" fontId="7" fillId="0" borderId="12" xfId="52" applyFont="1" applyBorder="1" applyAlignment="1">
      <alignment horizontal="center" vertical="center"/>
    </xf>
    <xf numFmtId="0" fontId="7" fillId="0" borderId="13" xfId="52" applyFont="1" applyBorder="1" applyAlignment="1">
      <alignment vertical="center"/>
    </xf>
    <xf numFmtId="0" fontId="7" fillId="0" borderId="13" xfId="52" applyFont="1" applyFill="1" applyBorder="1" applyAlignment="1">
      <alignment horizontal="center" vertical="center"/>
    </xf>
    <xf numFmtId="4" fontId="9" fillId="0" borderId="0" xfId="52" applyNumberFormat="1" applyFont="1" applyFill="1" applyBorder="1" applyAlignment="1">
      <alignment horizontal="center" vertical="center"/>
    </xf>
    <xf numFmtId="39" fontId="10" fillId="0" borderId="14" xfId="52" applyNumberFormat="1" applyFont="1" applyBorder="1" applyAlignment="1">
      <alignment vertical="center"/>
    </xf>
    <xf numFmtId="0" fontId="7" fillId="0" borderId="15" xfId="52" applyNumberFormat="1" applyFont="1" applyBorder="1" applyAlignment="1">
      <alignment horizontal="center" vertical="center"/>
    </xf>
    <xf numFmtId="0" fontId="8" fillId="0" borderId="16" xfId="52" applyFont="1" applyBorder="1" applyAlignment="1">
      <alignment vertical="center"/>
    </xf>
    <xf numFmtId="0" fontId="7" fillId="0" borderId="16" xfId="52" applyFont="1" applyFill="1" applyBorder="1" applyAlignment="1">
      <alignment horizontal="center" vertical="center"/>
    </xf>
    <xf numFmtId="4" fontId="7" fillId="0" borderId="16" xfId="52" applyNumberFormat="1" applyFont="1" applyFill="1" applyBorder="1" applyAlignment="1">
      <alignment horizontal="right" vertical="center"/>
    </xf>
    <xf numFmtId="40" fontId="7" fillId="0" borderId="17" xfId="52" applyNumberFormat="1" applyFont="1" applyBorder="1" applyAlignment="1">
      <alignment vertical="center"/>
    </xf>
    <xf numFmtId="4" fontId="7" fillId="0" borderId="13" xfId="52" applyNumberFormat="1" applyFont="1" applyFill="1" applyBorder="1" applyAlignment="1">
      <alignment horizontal="center" vertical="center"/>
    </xf>
    <xf numFmtId="40" fontId="7" fillId="0" borderId="18" xfId="52" applyNumberFormat="1" applyFont="1" applyBorder="1" applyAlignment="1">
      <alignment vertical="center"/>
    </xf>
    <xf numFmtId="0" fontId="7" fillId="0" borderId="19" xfId="52" applyFont="1" applyBorder="1" applyAlignment="1">
      <alignment vertical="center"/>
    </xf>
    <xf numFmtId="0" fontId="7" fillId="0" borderId="19" xfId="52" applyFont="1" applyFill="1" applyBorder="1" applyAlignment="1">
      <alignment horizontal="center" vertical="center"/>
    </xf>
    <xf numFmtId="4" fontId="11" fillId="0" borderId="20" xfId="52" applyNumberFormat="1" applyFont="1" applyFill="1" applyBorder="1" applyAlignment="1">
      <alignment horizontal="center" vertical="center"/>
    </xf>
    <xf numFmtId="4" fontId="9" fillId="0" borderId="20" xfId="52" applyNumberFormat="1" applyFont="1" applyFill="1" applyBorder="1" applyAlignment="1">
      <alignment horizontal="center" vertical="center"/>
    </xf>
    <xf numFmtId="39" fontId="10" fillId="0" borderId="20" xfId="52" applyNumberFormat="1" applyFont="1" applyBorder="1" applyAlignment="1">
      <alignment vertical="center"/>
    </xf>
    <xf numFmtId="0" fontId="7" fillId="0" borderId="21" xfId="52" applyFont="1" applyBorder="1" applyAlignment="1">
      <alignment vertical="center"/>
    </xf>
    <xf numFmtId="0" fontId="7" fillId="0" borderId="21" xfId="52" applyFont="1" applyFill="1" applyBorder="1" applyAlignment="1">
      <alignment horizontal="center" vertical="center"/>
    </xf>
    <xf numFmtId="4" fontId="9" fillId="0" borderId="2" xfId="52" applyNumberFormat="1" applyFont="1" applyFill="1" applyBorder="1" applyAlignment="1">
      <alignment horizontal="center" vertical="center"/>
    </xf>
    <xf numFmtId="39" fontId="10" fillId="0" borderId="2" xfId="52" applyNumberFormat="1" applyFont="1" applyBorder="1" applyAlignment="1">
      <alignment vertical="center"/>
    </xf>
    <xf numFmtId="3" fontId="7" fillId="0" borderId="4" xfId="52" applyNumberFormat="1" applyFont="1" applyFill="1" applyBorder="1" applyAlignment="1">
      <alignment horizontal="right" vertical="center"/>
    </xf>
    <xf numFmtId="39" fontId="10" fillId="0" borderId="5" xfId="52" applyNumberFormat="1" applyFont="1" applyBorder="1" applyAlignment="1">
      <alignment vertical="center"/>
    </xf>
    <xf numFmtId="0" fontId="12" fillId="0" borderId="7" xfId="52" applyBorder="1"/>
    <xf numFmtId="3" fontId="7" fillId="0" borderId="16" xfId="52" applyNumberFormat="1" applyFont="1" applyFill="1" applyBorder="1" applyAlignment="1">
      <alignment horizontal="center" vertical="center"/>
    </xf>
    <xf numFmtId="4" fontId="7" fillId="0" borderId="16" xfId="52" applyNumberFormat="1" applyFont="1" applyFill="1" applyBorder="1" applyAlignment="1">
      <alignment horizontal="center" vertical="center"/>
    </xf>
    <xf numFmtId="39" fontId="10" fillId="0" borderId="17" xfId="52" applyNumberFormat="1" applyFont="1" applyBorder="1" applyAlignment="1">
      <alignment vertical="center"/>
    </xf>
    <xf numFmtId="4" fontId="9" fillId="0" borderId="22" xfId="52" applyNumberFormat="1" applyFont="1" applyFill="1" applyBorder="1" applyAlignment="1">
      <alignment horizontal="center" vertical="center"/>
    </xf>
    <xf numFmtId="4" fontId="9" fillId="0" borderId="23" xfId="52" applyNumberFormat="1" applyFont="1" applyFill="1" applyBorder="1" applyAlignment="1">
      <alignment horizontal="center" vertical="center"/>
    </xf>
    <xf numFmtId="0" fontId="7" fillId="0" borderId="0" xfId="52" applyFont="1" applyAlignment="1">
      <alignment vertical="center"/>
    </xf>
    <xf numFmtId="0" fontId="7" fillId="0" borderId="0" xfId="52" applyFont="1" applyFill="1" applyAlignment="1">
      <alignment horizontal="center" vertical="center"/>
    </xf>
    <xf numFmtId="4" fontId="10" fillId="0" borderId="22" xfId="52" applyNumberFormat="1" applyFont="1" applyFill="1" applyBorder="1" applyAlignment="1">
      <alignment horizontal="center" vertical="center"/>
    </xf>
    <xf numFmtId="4" fontId="10" fillId="0" borderId="24" xfId="52" applyNumberFormat="1" applyFont="1" applyFill="1" applyBorder="1" applyAlignment="1">
      <alignment horizontal="center" vertical="center"/>
    </xf>
    <xf numFmtId="39" fontId="10" fillId="0" borderId="25" xfId="52" applyNumberFormat="1" applyFont="1" applyBorder="1" applyAlignment="1">
      <alignment vertical="center"/>
    </xf>
    <xf numFmtId="0" fontId="0" fillId="0" borderId="0" xfId="0" applyAlignment="1">
      <alignment horizontal="left"/>
    </xf>
  </cellXfs>
  <cellStyles count="53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  <cellStyle name="Comma 2" xfId="49"/>
    <cellStyle name="Normal 2" xfId="50"/>
    <cellStyle name="Normal 3" xfId="51"/>
    <cellStyle name="Normal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topLeftCell="A18" workbookViewId="0">
      <selection activeCell="F49" sqref="F49"/>
    </sheetView>
  </sheetViews>
  <sheetFormatPr defaultColWidth="9" defaultRowHeight="14.4"/>
  <cols>
    <col min="2" max="2" width="35.6666666666667" customWidth="1"/>
    <col min="6" max="6" width="11.4444444444444"/>
  </cols>
  <sheetData>
    <row r="1" ht="23.1" customHeight="1" spans="1:6">
      <c r="A1" s="1" t="s">
        <v>0</v>
      </c>
      <c r="B1" s="2"/>
      <c r="C1" s="2"/>
      <c r="D1" s="2"/>
      <c r="E1" s="2"/>
      <c r="F1" s="2"/>
    </row>
    <row r="2" ht="60.9" customHeight="1" spans="1:6">
      <c r="A2" s="3" t="s">
        <v>1</v>
      </c>
      <c r="B2" s="4"/>
      <c r="C2" s="4"/>
      <c r="D2" s="4"/>
      <c r="E2" s="4"/>
      <c r="F2" s="4"/>
    </row>
    <row r="3" hidden="1" spans="1:6">
      <c r="A3" s="5"/>
      <c r="B3" s="5"/>
      <c r="C3" s="5"/>
      <c r="D3" s="5"/>
      <c r="E3" s="5"/>
      <c r="F3" s="5"/>
    </row>
    <row r="4" spans="1:6">
      <c r="A4" s="6" t="s">
        <v>2</v>
      </c>
      <c r="B4" s="6"/>
      <c r="C4" s="6"/>
      <c r="D4" s="6"/>
      <c r="E4" s="6"/>
      <c r="F4" s="6"/>
    </row>
    <row r="5" ht="0.9" customHeight="1" spans="1:6">
      <c r="A5" s="7"/>
      <c r="B5" s="8"/>
      <c r="C5" s="6"/>
      <c r="D5" s="6"/>
      <c r="E5" s="6"/>
      <c r="F5" s="6"/>
    </row>
    <row r="6" spans="1:6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</row>
    <row r="7" ht="9" customHeight="1" spans="1:6">
      <c r="A7" s="10"/>
      <c r="B7" s="10"/>
      <c r="C7" s="10"/>
      <c r="D7" s="10"/>
      <c r="E7" s="10" t="s">
        <v>9</v>
      </c>
      <c r="F7" s="10" t="s">
        <v>9</v>
      </c>
    </row>
    <row r="8" ht="12" customHeight="1" spans="1:6">
      <c r="A8" s="11"/>
      <c r="B8" s="12" t="s">
        <v>10</v>
      </c>
      <c r="C8" s="13"/>
      <c r="D8" s="14"/>
      <c r="E8" s="14"/>
      <c r="F8" s="15"/>
    </row>
    <row r="9" ht="11.1" customHeight="1" spans="1:6">
      <c r="A9" s="16">
        <v>1</v>
      </c>
      <c r="B9" s="17" t="s">
        <v>11</v>
      </c>
      <c r="C9" s="18" t="s">
        <v>12</v>
      </c>
      <c r="D9" s="19">
        <v>1</v>
      </c>
      <c r="E9" s="19">
        <v>0</v>
      </c>
      <c r="F9" s="20">
        <f>E9*D9</f>
        <v>0</v>
      </c>
    </row>
    <row r="10" ht="9.9" customHeight="1" spans="1:6">
      <c r="A10" s="16">
        <v>2</v>
      </c>
      <c r="B10" s="17" t="s">
        <v>13</v>
      </c>
      <c r="C10" s="18" t="s">
        <v>14</v>
      </c>
      <c r="D10" s="19">
        <v>120</v>
      </c>
      <c r="E10" s="19">
        <v>0</v>
      </c>
      <c r="F10" s="21">
        <f>E10*D10</f>
        <v>0</v>
      </c>
    </row>
    <row r="11" ht="9" customHeight="1" spans="1:6">
      <c r="A11" s="22"/>
      <c r="B11" s="23"/>
      <c r="C11" s="24"/>
      <c r="D11" s="25" t="s">
        <v>15</v>
      </c>
      <c r="E11" s="25"/>
      <c r="F11" s="26">
        <f>F9+F10</f>
        <v>0</v>
      </c>
    </row>
    <row r="12" ht="9.9" customHeight="1" spans="1:6">
      <c r="A12" s="11"/>
      <c r="B12" s="12" t="s">
        <v>16</v>
      </c>
      <c r="C12" s="13"/>
      <c r="D12" s="14"/>
      <c r="E12" s="14"/>
      <c r="F12" s="15"/>
    </row>
    <row r="13" ht="12.9" customHeight="1" spans="1:6">
      <c r="A13" s="16">
        <v>3</v>
      </c>
      <c r="B13" s="17" t="s">
        <v>17</v>
      </c>
      <c r="C13" s="18" t="s">
        <v>18</v>
      </c>
      <c r="D13" s="19">
        <v>13597</v>
      </c>
      <c r="E13" s="19">
        <v>0</v>
      </c>
      <c r="F13" s="21">
        <f>E13*D13</f>
        <v>0</v>
      </c>
    </row>
    <row r="14" ht="12" customHeight="1" spans="1:6">
      <c r="A14" s="16">
        <v>4</v>
      </c>
      <c r="B14" s="17" t="s">
        <v>19</v>
      </c>
      <c r="C14" s="18" t="s">
        <v>18</v>
      </c>
      <c r="D14" s="19">
        <v>4994</v>
      </c>
      <c r="E14" s="19">
        <v>0</v>
      </c>
      <c r="F14" s="21">
        <f>E14*D14</f>
        <v>0</v>
      </c>
    </row>
    <row r="15" ht="9" customHeight="1" spans="1:6">
      <c r="A15" s="22"/>
      <c r="B15" s="23"/>
      <c r="C15" s="24"/>
      <c r="D15" s="25" t="s">
        <v>20</v>
      </c>
      <c r="E15" s="25"/>
      <c r="F15" s="26">
        <f>F14+F13</f>
        <v>0</v>
      </c>
    </row>
    <row r="16" ht="11.1" customHeight="1" spans="1:6">
      <c r="A16" s="11"/>
      <c r="B16" s="12" t="s">
        <v>21</v>
      </c>
      <c r="C16" s="13"/>
      <c r="D16" s="14"/>
      <c r="E16" s="14"/>
      <c r="F16" s="27"/>
    </row>
    <row r="17" ht="9.9" customHeight="1" spans="1:6">
      <c r="A17" s="16">
        <v>5</v>
      </c>
      <c r="B17" s="17" t="s">
        <v>22</v>
      </c>
      <c r="C17" s="18" t="s">
        <v>18</v>
      </c>
      <c r="D17" s="19">
        <v>1116</v>
      </c>
      <c r="E17" s="19">
        <v>0</v>
      </c>
      <c r="F17" s="21">
        <f t="shared" ref="F17:F34" si="0">E17*D17</f>
        <v>0</v>
      </c>
    </row>
    <row r="18" ht="9.9" customHeight="1" spans="1:6">
      <c r="A18" s="16">
        <v>6</v>
      </c>
      <c r="B18" s="17" t="s">
        <v>23</v>
      </c>
      <c r="C18" s="18" t="s">
        <v>24</v>
      </c>
      <c r="D18" s="19">
        <v>80</v>
      </c>
      <c r="E18" s="19">
        <v>0</v>
      </c>
      <c r="F18" s="21">
        <f t="shared" si="0"/>
        <v>0</v>
      </c>
    </row>
    <row r="19" ht="9.9" customHeight="1" spans="1:6">
      <c r="A19" s="16">
        <v>7</v>
      </c>
      <c r="B19" s="17" t="s">
        <v>25</v>
      </c>
      <c r="C19" s="18" t="s">
        <v>24</v>
      </c>
      <c r="D19" s="19">
        <v>65</v>
      </c>
      <c r="E19" s="19">
        <v>0</v>
      </c>
      <c r="F19" s="21">
        <f t="shared" si="0"/>
        <v>0</v>
      </c>
    </row>
    <row r="20" ht="12" customHeight="1" spans="1:6">
      <c r="A20" s="16">
        <v>8</v>
      </c>
      <c r="B20" s="17" t="s">
        <v>26</v>
      </c>
      <c r="C20" s="18" t="s">
        <v>24</v>
      </c>
      <c r="D20" s="19">
        <v>52</v>
      </c>
      <c r="E20" s="19">
        <v>0</v>
      </c>
      <c r="F20" s="21">
        <f t="shared" si="0"/>
        <v>0</v>
      </c>
    </row>
    <row r="21" ht="9.9" customHeight="1" spans="1:6">
      <c r="A21" s="16">
        <v>9</v>
      </c>
      <c r="B21" s="17" t="s">
        <v>27</v>
      </c>
      <c r="C21" s="18" t="s">
        <v>24</v>
      </c>
      <c r="D21" s="19">
        <v>932</v>
      </c>
      <c r="E21" s="19">
        <v>0</v>
      </c>
      <c r="F21" s="21">
        <f t="shared" si="0"/>
        <v>0</v>
      </c>
    </row>
    <row r="22" ht="12" customHeight="1" spans="1:6">
      <c r="A22" s="16">
        <v>10</v>
      </c>
      <c r="B22" s="17" t="s">
        <v>28</v>
      </c>
      <c r="C22" s="18" t="s">
        <v>18</v>
      </c>
      <c r="D22" s="19">
        <v>35</v>
      </c>
      <c r="E22" s="19">
        <v>0</v>
      </c>
      <c r="F22" s="21">
        <f t="shared" si="0"/>
        <v>0</v>
      </c>
    </row>
    <row r="23" ht="9.9" customHeight="1" spans="1:6">
      <c r="A23" s="16">
        <v>11</v>
      </c>
      <c r="B23" s="17" t="s">
        <v>29</v>
      </c>
      <c r="C23" s="18" t="s">
        <v>18</v>
      </c>
      <c r="D23" s="19">
        <v>419.7</v>
      </c>
      <c r="E23" s="19">
        <v>0</v>
      </c>
      <c r="F23" s="21">
        <f t="shared" si="0"/>
        <v>0</v>
      </c>
    </row>
    <row r="24" ht="11.1" customHeight="1" spans="1:6">
      <c r="A24" s="16">
        <v>12</v>
      </c>
      <c r="B24" s="17" t="s">
        <v>30</v>
      </c>
      <c r="C24" s="18" t="s">
        <v>18</v>
      </c>
      <c r="D24" s="19">
        <v>43</v>
      </c>
      <c r="E24" s="19">
        <v>0</v>
      </c>
      <c r="F24" s="21">
        <f t="shared" si="0"/>
        <v>0</v>
      </c>
    </row>
    <row r="25" ht="11.1" customHeight="1" spans="1:6">
      <c r="A25" s="16">
        <v>13</v>
      </c>
      <c r="B25" s="17" t="s">
        <v>31</v>
      </c>
      <c r="C25" s="18" t="s">
        <v>32</v>
      </c>
      <c r="D25" s="19">
        <v>2</v>
      </c>
      <c r="E25" s="19">
        <v>0</v>
      </c>
      <c r="F25" s="21">
        <f t="shared" si="0"/>
        <v>0</v>
      </c>
    </row>
    <row r="26" ht="11.1" customHeight="1" spans="1:6">
      <c r="A26" s="16">
        <v>14</v>
      </c>
      <c r="B26" s="17" t="s">
        <v>33</v>
      </c>
      <c r="C26" s="18" t="s">
        <v>32</v>
      </c>
      <c r="D26" s="19">
        <v>1</v>
      </c>
      <c r="E26" s="19">
        <v>0</v>
      </c>
      <c r="F26" s="21">
        <f t="shared" si="0"/>
        <v>0</v>
      </c>
    </row>
    <row r="27" ht="9.9" customHeight="1" spans="1:6">
      <c r="A27" s="16">
        <v>15</v>
      </c>
      <c r="B27" s="17" t="s">
        <v>34</v>
      </c>
      <c r="C27" s="18" t="s">
        <v>18</v>
      </c>
      <c r="D27" s="19">
        <v>185</v>
      </c>
      <c r="E27" s="19">
        <v>0</v>
      </c>
      <c r="F27" s="21">
        <f t="shared" si="0"/>
        <v>0</v>
      </c>
    </row>
    <row r="28" ht="11.1" customHeight="1" spans="1:6">
      <c r="A28" s="16">
        <v>16</v>
      </c>
      <c r="B28" s="17" t="s">
        <v>35</v>
      </c>
      <c r="C28" s="18" t="s">
        <v>18</v>
      </c>
      <c r="D28" s="19">
        <v>205.6</v>
      </c>
      <c r="E28" s="19">
        <v>0</v>
      </c>
      <c r="F28" s="21">
        <f t="shared" si="0"/>
        <v>0</v>
      </c>
    </row>
    <row r="29" ht="12" customHeight="1" spans="1:6">
      <c r="A29" s="16">
        <v>17</v>
      </c>
      <c r="B29" s="17" t="s">
        <v>36</v>
      </c>
      <c r="C29" s="18" t="s">
        <v>18</v>
      </c>
      <c r="D29" s="19">
        <v>23</v>
      </c>
      <c r="E29" s="19">
        <v>0</v>
      </c>
      <c r="F29" s="21">
        <f t="shared" si="0"/>
        <v>0</v>
      </c>
    </row>
    <row r="30" ht="9.9" customHeight="1" spans="1:6">
      <c r="A30" s="16">
        <v>18</v>
      </c>
      <c r="B30" s="17" t="s">
        <v>37</v>
      </c>
      <c r="C30" s="18" t="s">
        <v>18</v>
      </c>
      <c r="D30" s="19">
        <v>173</v>
      </c>
      <c r="E30" s="19">
        <v>0</v>
      </c>
      <c r="F30" s="21">
        <f t="shared" si="0"/>
        <v>0</v>
      </c>
    </row>
    <row r="31" ht="9.9" customHeight="1" spans="1:6">
      <c r="A31" s="16">
        <v>19</v>
      </c>
      <c r="B31" s="17" t="s">
        <v>38</v>
      </c>
      <c r="C31" s="18" t="s">
        <v>24</v>
      </c>
      <c r="D31" s="19">
        <v>185</v>
      </c>
      <c r="E31" s="19">
        <v>0</v>
      </c>
      <c r="F31" s="21">
        <f t="shared" si="0"/>
        <v>0</v>
      </c>
    </row>
    <row r="32" spans="1:6">
      <c r="A32" s="16">
        <v>20</v>
      </c>
      <c r="B32" s="17" t="s">
        <v>39</v>
      </c>
      <c r="C32" s="18" t="s">
        <v>24</v>
      </c>
      <c r="D32" s="19">
        <v>53</v>
      </c>
      <c r="E32" s="19">
        <v>0</v>
      </c>
      <c r="F32" s="21">
        <f t="shared" si="0"/>
        <v>0</v>
      </c>
    </row>
    <row r="33" ht="9.9" customHeight="1" spans="1:6">
      <c r="A33" s="28">
        <v>21</v>
      </c>
      <c r="B33" s="29" t="s">
        <v>40</v>
      </c>
      <c r="C33" s="30" t="s">
        <v>32</v>
      </c>
      <c r="D33" s="31">
        <v>16</v>
      </c>
      <c r="E33" s="31">
        <v>0</v>
      </c>
      <c r="F33" s="32">
        <f t="shared" si="0"/>
        <v>0</v>
      </c>
    </row>
    <row r="34" ht="12" customHeight="1" spans="1:6">
      <c r="A34" s="28">
        <v>22</v>
      </c>
      <c r="B34" s="29" t="s">
        <v>41</v>
      </c>
      <c r="C34" s="30" t="s">
        <v>18</v>
      </c>
      <c r="D34" s="31">
        <v>36</v>
      </c>
      <c r="E34" s="31">
        <v>0</v>
      </c>
      <c r="F34" s="32">
        <f t="shared" si="0"/>
        <v>0</v>
      </c>
    </row>
    <row r="35" ht="9.9" customHeight="1" spans="1:6">
      <c r="A35" s="22"/>
      <c r="B35" s="23"/>
      <c r="C35" s="24"/>
      <c r="D35" s="25" t="s">
        <v>42</v>
      </c>
      <c r="E35" s="25"/>
      <c r="F35" s="26">
        <f>F17+F18+F19+F20+F21+F22+F23+F24+F25+F26+F27+F28+F29+F30+F31+F32+F33+F34</f>
        <v>0</v>
      </c>
    </row>
    <row r="36" ht="12" customHeight="1" spans="1:6">
      <c r="A36" s="33"/>
      <c r="B36" s="34" t="s">
        <v>43</v>
      </c>
      <c r="C36" s="35"/>
      <c r="D36" s="36"/>
      <c r="E36" s="36"/>
      <c r="F36" s="37"/>
    </row>
    <row r="37" ht="11.1" customHeight="1" spans="1:6">
      <c r="A37" s="16">
        <v>23</v>
      </c>
      <c r="B37" s="17" t="s">
        <v>44</v>
      </c>
      <c r="C37" s="18" t="s">
        <v>18</v>
      </c>
      <c r="D37" s="38">
        <v>3360</v>
      </c>
      <c r="E37" s="38">
        <v>0</v>
      </c>
      <c r="F37" s="39">
        <f t="shared" ref="F37:F42" si="1">E37*D37</f>
        <v>0</v>
      </c>
    </row>
    <row r="38" ht="12" customHeight="1" spans="1:6">
      <c r="A38" s="28">
        <v>24</v>
      </c>
      <c r="B38" s="40" t="s">
        <v>45</v>
      </c>
      <c r="C38" s="41" t="s">
        <v>18</v>
      </c>
      <c r="D38" s="42">
        <v>1486</v>
      </c>
      <c r="E38" s="43">
        <v>0</v>
      </c>
      <c r="F38" s="44">
        <f t="shared" si="1"/>
        <v>0</v>
      </c>
    </row>
    <row r="39" ht="9" customHeight="1" spans="1:6">
      <c r="A39" s="28">
        <v>25</v>
      </c>
      <c r="B39" s="40" t="s">
        <v>46</v>
      </c>
      <c r="C39" s="41" t="s">
        <v>18</v>
      </c>
      <c r="D39" s="42">
        <v>831</v>
      </c>
      <c r="E39" s="43">
        <v>0</v>
      </c>
      <c r="F39" s="44">
        <f t="shared" si="1"/>
        <v>0</v>
      </c>
    </row>
    <row r="40" ht="12" customHeight="1" spans="1:6">
      <c r="A40" s="28">
        <v>26</v>
      </c>
      <c r="B40" s="40" t="s">
        <v>47</v>
      </c>
      <c r="C40" s="41" t="s">
        <v>48</v>
      </c>
      <c r="D40" s="42">
        <v>15.38</v>
      </c>
      <c r="E40" s="43">
        <v>0</v>
      </c>
      <c r="F40" s="44">
        <f t="shared" si="1"/>
        <v>0</v>
      </c>
    </row>
    <row r="41" ht="9" customHeight="1" spans="1:6">
      <c r="A41" s="28">
        <v>27</v>
      </c>
      <c r="B41" s="40" t="s">
        <v>49</v>
      </c>
      <c r="C41" s="41" t="s">
        <v>50</v>
      </c>
      <c r="D41" s="42">
        <v>10256</v>
      </c>
      <c r="E41" s="43">
        <v>0</v>
      </c>
      <c r="F41" s="44">
        <f t="shared" si="1"/>
        <v>0</v>
      </c>
    </row>
    <row r="42" ht="9.9" customHeight="1" spans="1:6">
      <c r="A42" s="28">
        <v>28</v>
      </c>
      <c r="B42" s="40" t="s">
        <v>51</v>
      </c>
      <c r="C42" s="41" t="s">
        <v>50</v>
      </c>
      <c r="D42" s="42">
        <v>10256</v>
      </c>
      <c r="E42" s="43">
        <v>0</v>
      </c>
      <c r="F42" s="44">
        <f t="shared" si="1"/>
        <v>0</v>
      </c>
    </row>
    <row r="43" ht="11.1" customHeight="1" spans="1:6">
      <c r="A43" s="22"/>
      <c r="B43" s="45" t="s">
        <v>52</v>
      </c>
      <c r="C43" s="46"/>
      <c r="D43" s="47" t="s">
        <v>53</v>
      </c>
      <c r="E43" s="47"/>
      <c r="F43" s="48">
        <f>F42+F41+F40+F39+F38+F37</f>
        <v>0</v>
      </c>
    </row>
    <row r="44" ht="12" customHeight="1" spans="1:6">
      <c r="A44" s="11"/>
      <c r="B44" s="12" t="s">
        <v>54</v>
      </c>
      <c r="C44" s="13"/>
      <c r="D44" s="49"/>
      <c r="E44" s="14"/>
      <c r="F44" s="50"/>
    </row>
    <row r="45" ht="12" customHeight="1" spans="1:6">
      <c r="A45" s="16">
        <v>29</v>
      </c>
      <c r="B45" s="51" t="s">
        <v>55</v>
      </c>
      <c r="C45" s="18" t="s">
        <v>32</v>
      </c>
      <c r="D45" s="52">
        <v>1</v>
      </c>
      <c r="E45" s="53">
        <v>0</v>
      </c>
      <c r="F45" s="54">
        <f>E45*D45</f>
        <v>0</v>
      </c>
    </row>
    <row r="46" ht="12" customHeight="1" spans="1:6">
      <c r="A46" s="28">
        <v>30</v>
      </c>
      <c r="B46" s="29" t="s">
        <v>56</v>
      </c>
      <c r="C46" s="30" t="s">
        <v>32</v>
      </c>
      <c r="D46" s="31">
        <v>10</v>
      </c>
      <c r="E46" s="31">
        <v>0</v>
      </c>
      <c r="F46" s="32">
        <f>E46*D46</f>
        <v>0</v>
      </c>
    </row>
    <row r="47" ht="11.1" customHeight="1" spans="1:6">
      <c r="A47" s="28">
        <v>31</v>
      </c>
      <c r="B47" s="29" t="s">
        <v>57</v>
      </c>
      <c r="C47" s="30" t="s">
        <v>32</v>
      </c>
      <c r="D47" s="31">
        <v>1</v>
      </c>
      <c r="E47" s="31">
        <v>0</v>
      </c>
      <c r="F47" s="32">
        <f>E47*D47</f>
        <v>0</v>
      </c>
    </row>
    <row r="48" ht="15.15" spans="1:6">
      <c r="A48" s="22"/>
      <c r="B48" s="23"/>
      <c r="C48" s="24"/>
      <c r="D48" s="55" t="s">
        <v>58</v>
      </c>
      <c r="E48" s="56"/>
      <c r="F48" s="26">
        <f>F47+F46+F45</f>
        <v>0</v>
      </c>
    </row>
    <row r="49" ht="15.15" spans="1:9">
      <c r="A49" s="57"/>
      <c r="B49" s="57"/>
      <c r="C49" s="58"/>
      <c r="D49" s="59" t="s">
        <v>59</v>
      </c>
      <c r="E49" s="60"/>
      <c r="F49" s="61">
        <f>F48+F43+F35+F15+F11</f>
        <v>0</v>
      </c>
    </row>
    <row r="50" ht="15.15" spans="1:9">
      <c r="A50" s="57"/>
      <c r="B50" s="57"/>
      <c r="C50" s="58"/>
      <c r="D50" s="59" t="s">
        <v>60</v>
      </c>
      <c r="E50" s="60"/>
      <c r="F50" s="61">
        <f>F49*20%</f>
        <v>0</v>
      </c>
      <c r="I50" s="62"/>
    </row>
    <row r="51" ht="15.15" spans="1:9">
      <c r="A51" s="57"/>
      <c r="B51" s="57"/>
      <c r="C51" s="58"/>
      <c r="D51" s="59" t="s">
        <v>61</v>
      </c>
      <c r="E51" s="60"/>
      <c r="F51" s="61">
        <f>F50+F49</f>
        <v>0</v>
      </c>
      <c r="I51" s="62"/>
    </row>
    <row r="53" spans="1:9">
      <c r="A53" s="62" t="s">
        <v>62</v>
      </c>
      <c r="B53" s="62"/>
      <c r="C53" s="62"/>
      <c r="D53" s="62"/>
      <c r="E53" s="62"/>
      <c r="F53" s="62"/>
    </row>
    <row r="54" spans="1:9">
      <c r="B54" t="s">
        <v>63</v>
      </c>
    </row>
  </sheetData>
  <mergeCells count="13">
    <mergeCell ref="A1:F1"/>
    <mergeCell ref="A2:F2"/>
    <mergeCell ref="A3:F3"/>
    <mergeCell ref="A4:F4"/>
    <mergeCell ref="D11:E11"/>
    <mergeCell ref="D15:E15"/>
    <mergeCell ref="D35:E35"/>
    <mergeCell ref="D43:E43"/>
    <mergeCell ref="D48:E48"/>
    <mergeCell ref="D49:E49"/>
    <mergeCell ref="D50:E50"/>
    <mergeCell ref="D51:E51"/>
    <mergeCell ref="A53:F5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2025-02-05T09:34:00Z</dcterms:created>
  <cp:lastPrinted>2025-02-05T09:40:00Z</cp:lastPrinted>
  <dcterms:modified xsi:type="dcterms:W3CDTF">2026-08-10T10:46:41Z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735428C56434439FA501278F9BE4A42C_12</vt:lpwstr>
  </property>
  <property fmtid="{D5CDD505-2E9C-101B-9397-08002B2CF9AE}" pid="3" name="KSOProductBuildVer">
    <vt:lpwstr>1036-12.1.0.28032</vt:lpwstr>
  </property>
  <property fmtid="{D5CDD505-2E9C-101B-9397-08002B2CF9AE}" pid="4" name="CalculationRule">
    <vt:i4>0</vt:i4>
  </property>
</Properties>
</file>