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archés et BC 2026\Marchés et BC Investissement 2026\Marchés Travaux\séance 18-07\AO 24-IFR-INV-2026 EXTENSION MICHLIFEN ELWAHDA ET IDRISS PREMIER\"/>
    </mc:Choice>
  </mc:AlternateContent>
  <xr:revisionPtr revIDLastSave="0" documentId="13_ncr:1_{B806F746-76C8-4510-9E69-C097D61B6427}" xr6:coauthVersionLast="47" xr6:coauthVersionMax="47" xr10:uidLastSave="{00000000-0000-0000-0000-000000000000}"/>
  <bookViews>
    <workbookView xWindow="28680" yWindow="-885" windowWidth="29040" windowHeight="15720" xr2:uid="{7FCC9F9E-F290-4B5A-B5BF-3ED35C38D089}"/>
  </bookViews>
  <sheets>
    <sheet name="BPDE" sheetId="1" r:id="rId1"/>
  </sheets>
  <definedNames>
    <definedName name="_xlnm.Print_Area" localSheetId="0">BPDE!$A$1:$F$86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1" l="1"/>
  <c r="F12" i="1"/>
  <c r="F13" i="1"/>
  <c r="F14" i="1"/>
  <c r="F15" i="1"/>
  <c r="F17" i="1"/>
  <c r="F18" i="1"/>
  <c r="F19" i="1"/>
  <c r="F20" i="1"/>
  <c r="F22" i="1"/>
  <c r="F23" i="1"/>
  <c r="F25" i="1"/>
  <c r="F26" i="1"/>
  <c r="F39" i="1" s="1"/>
  <c r="F27" i="1"/>
  <c r="F29" i="1"/>
  <c r="F30" i="1"/>
  <c r="F31" i="1"/>
  <c r="F33" i="1"/>
  <c r="F34" i="1"/>
  <c r="F35" i="1"/>
  <c r="F37" i="1"/>
  <c r="F38" i="1"/>
  <c r="F41" i="1"/>
  <c r="F44" i="1" s="1"/>
  <c r="F42" i="1"/>
  <c r="F43" i="1"/>
  <c r="F46" i="1"/>
  <c r="F47" i="1"/>
  <c r="F48" i="1"/>
  <c r="F49" i="1"/>
  <c r="F52" i="1"/>
  <c r="F53" i="1"/>
  <c r="F55" i="1"/>
  <c r="F56" i="1"/>
  <c r="F57" i="1"/>
  <c r="F58" i="1"/>
  <c r="F60" i="1"/>
  <c r="F61" i="1"/>
  <c r="F76" i="1" s="1"/>
  <c r="F62" i="1"/>
  <c r="F63" i="1"/>
  <c r="F64" i="1"/>
  <c r="F65" i="1"/>
  <c r="F66" i="1"/>
  <c r="F67" i="1"/>
  <c r="F68" i="1"/>
  <c r="F69" i="1"/>
  <c r="F70" i="1"/>
  <c r="F71" i="1"/>
  <c r="F72" i="1"/>
  <c r="F73" i="1"/>
  <c r="F75" i="1"/>
  <c r="F78" i="1"/>
  <c r="F79" i="1"/>
  <c r="F80" i="1"/>
  <c r="F81" i="1"/>
  <c r="F82" i="1"/>
  <c r="F83" i="1" l="1"/>
  <c r="F84" i="1" l="1"/>
  <c r="F85" i="1" s="1"/>
</calcChain>
</file>

<file path=xl/sharedStrings.xml><?xml version="1.0" encoding="utf-8"?>
<sst xmlns="http://schemas.openxmlformats.org/spreadsheetml/2006/main" count="139" uniqueCount="96">
  <si>
    <t>TOTAL  TTC</t>
  </si>
  <si>
    <t>TVA 20%</t>
  </si>
  <si>
    <t>TOTAL HT</t>
  </si>
  <si>
    <t>TOTAL PEINTURE</t>
  </si>
  <si>
    <t>M2</t>
  </si>
  <si>
    <t xml:space="preserve">Peinture glycérophtalique laquée sur fer y/c traitement antirouille </t>
  </si>
  <si>
    <t xml:space="preserve">Peinture glycérophtalique laquée sur bois </t>
  </si>
  <si>
    <t>Peinture glycérophtalique laquée sur murs intérieurs</t>
  </si>
  <si>
    <t>Peinture vinylique en extérieur</t>
  </si>
  <si>
    <t xml:space="preserve">M/PEINTURE </t>
  </si>
  <si>
    <t>TOTAL ELECTRICITE - ECLAIRAGE ET PLOMBERIE SANITAIRE</t>
  </si>
  <si>
    <t>Element</t>
  </si>
  <si>
    <t>Installation d’éléments pour radiateurs à eau y/c branchement à la chaudière</t>
  </si>
  <si>
    <t>L/ PLOMBERIE SANITAIRE</t>
  </si>
  <si>
    <t>U</t>
  </si>
  <si>
    <t>Hublot étanche plafonnier</t>
  </si>
  <si>
    <t>Bloc autonome de sécurité</t>
  </si>
  <si>
    <t>Plafonnier avec lampes LED</t>
  </si>
  <si>
    <t>Prise de courant 2x10A + T et/ou 2x16A+T</t>
  </si>
  <si>
    <t>Foyer Va et vient</t>
  </si>
  <si>
    <t>Foyer simple allumage</t>
  </si>
  <si>
    <t xml:space="preserve">Boite de dérivation </t>
  </si>
  <si>
    <t>ML</t>
  </si>
  <si>
    <t xml:space="preserve">Liaison équipotentielle </t>
  </si>
  <si>
    <t xml:space="preserve">Mise à la terre du bâtiment </t>
  </si>
  <si>
    <t>Disjoncteur modulaire 10A et/ou 16 A</t>
  </si>
  <si>
    <t>34 c</t>
  </si>
  <si>
    <t xml:space="preserve">Disjoncteur divisionnaire </t>
  </si>
  <si>
    <t>34 b</t>
  </si>
  <si>
    <t>Disjoncteur général différentiel 30 mA</t>
  </si>
  <si>
    <t>34 a</t>
  </si>
  <si>
    <t>Tableau général de répartition y/c coffret</t>
  </si>
  <si>
    <t>ENS</t>
  </si>
  <si>
    <t xml:space="preserve">Branchement en électricité y compris toutes sujétions </t>
  </si>
  <si>
    <t>K/ ELECTRICITE - ECLAIRAGE</t>
  </si>
  <si>
    <t>TOTAL MENUISERIE BOIS METALLIQUE ET ALUMINIUM</t>
  </si>
  <si>
    <t>Fenêtre et châssis en aluminium y compris vitrage</t>
  </si>
  <si>
    <t>Garde corps métallique</t>
  </si>
  <si>
    <t>Grille de défense</t>
  </si>
  <si>
    <t>J/2- MENUISERIE METALLIQUE ET ALUMINIUM</t>
  </si>
  <si>
    <t>Fourniture et pose de porte isoplane pour placard</t>
  </si>
  <si>
    <t>Fourniture et pose de porte isoplane</t>
  </si>
  <si>
    <t>J/1- MENUISERIE BOIS</t>
  </si>
  <si>
    <t>J/ MENUISERIE BOIS METALLIQUE ET ALUMINIUM</t>
  </si>
  <si>
    <t>TOTAL ETANCHIETE</t>
  </si>
  <si>
    <t>M²</t>
  </si>
  <si>
    <t>Tuiles mécaniques rouge y/c Faitière, planche de rive, gouttière et descentes d'eau</t>
  </si>
  <si>
    <t>Etanchéité bicouche</t>
  </si>
  <si>
    <t>Forme de pente et chape de lissage</t>
  </si>
  <si>
    <t>I/ ETANCHIETE</t>
  </si>
  <si>
    <t>TOTAL REVETEMENTS SOLS ET MURS</t>
  </si>
  <si>
    <t>Faux plafond en staff lisse</t>
  </si>
  <si>
    <t>Plinthe droite, rampante en c granito poli gris y/c polissage</t>
  </si>
  <si>
    <t>Sol en granito poli gris pour sol et escalier y compris joints en plastique et polissage</t>
  </si>
  <si>
    <t>H/REVETEMENTS SOLS ET MURS</t>
  </si>
  <si>
    <t>TOTAL GROS OUVRES</t>
  </si>
  <si>
    <t>Enduit extérieur y/c grillages galvanisés de 0,50 m</t>
  </si>
  <si>
    <t>Enduit intérieur sur mur et plafond y/c baguettes d'angles et grillages galvanisés de 0,5 m</t>
  </si>
  <si>
    <t>G/ ENDUITS</t>
  </si>
  <si>
    <t>Cloison en briques creuses de 8 trous (10cm)</t>
  </si>
  <si>
    <t>Double cloisons en briques creuses de 8T+6T y/c têtes</t>
  </si>
  <si>
    <t>Cloison en briques de 12 trous (20cm)</t>
  </si>
  <si>
    <t xml:space="preserve">F/MACONNERIE EN ELEVATION </t>
  </si>
  <si>
    <t xml:space="preserve">Plancher hourdis complet de (15 + 5) et (25+5) </t>
  </si>
  <si>
    <t>KG</t>
  </si>
  <si>
    <t xml:space="preserve">Acier TOR en élévation </t>
  </si>
  <si>
    <t>M3</t>
  </si>
  <si>
    <t>Béton pour béton armé en élévation</t>
  </si>
  <si>
    <t>E / BETON ARME EN ELEVATION</t>
  </si>
  <si>
    <t xml:space="preserve">Trottoir périphérique </t>
  </si>
  <si>
    <t>Forme en béton de 10 cm y/c acier (T8)</t>
  </si>
  <si>
    <t>Hérissonnage de 20 cm</t>
  </si>
  <si>
    <t>D/ DALLAGE</t>
  </si>
  <si>
    <t>Acier en fondations</t>
  </si>
  <si>
    <t>Béton pour B.A. en fondations</t>
  </si>
  <si>
    <t>C/ BETON ARME EN FONDATIONS</t>
  </si>
  <si>
    <t>Arase étanche</t>
  </si>
  <si>
    <t>Béton cyclopéen ou gros béton</t>
  </si>
  <si>
    <t>Maçonnerie de moellons en fondation</t>
  </si>
  <si>
    <t>Béton de propreté</t>
  </si>
  <si>
    <t>B/ MACONNERIE EN FONDATIONS</t>
  </si>
  <si>
    <t xml:space="preserve">Fourniture et mise en œuvre de tout venant </t>
  </si>
  <si>
    <t>Evacuation des déblais ou mise en remblai</t>
  </si>
  <si>
    <t>Fouille en tranchée ou en puits ou en rigoles dans terrain y/c rocher</t>
  </si>
  <si>
    <t>Fouilles en pleine masse en tout terrain y/c rocher</t>
  </si>
  <si>
    <t>A/ TERRASSEMENTS</t>
  </si>
  <si>
    <t>GROS OUVRES</t>
  </si>
  <si>
    <t>PRIX TOTAL HT</t>
  </si>
  <si>
    <t>PRIX UNITAIRE   HT</t>
  </si>
  <si>
    <t xml:space="preserve"> Quantité </t>
  </si>
  <si>
    <t xml:space="preserve"> Unité  </t>
  </si>
  <si>
    <t>Désignation des prestations</t>
  </si>
  <si>
    <t>N° des prix</t>
  </si>
  <si>
    <t>Travaux d’extension par dix (10) salles de l’enseignement général du lycée collégial IDRISS PREMIER (2 salles), du lycée collégial AL-OUAHDA (4 salles) et du lycée qualifiant MICHLIFEN (4 salles) à la CT d’Azrou relevant de la direction provinciale de l’AREF FM d’Ifrane en lot unique.</t>
  </si>
  <si>
    <t>Académie Régionale d'Education et de Formation - Région de Fès- Meknès
ⵜⴰⴽⴰⴷⵉⵎⵉⵜ  ⵜⴰⵏⵎⵏⴰⴹⵜ  ⵏ  ⵓⵙⴳⵎⵉ  ⴷ  ⵓⵙⵎⵓⵜⵜⴳ  ⵏ  ⵜⵎⵏⴰⴹⵜ  ⴼⴰⵙ-ⵎⴽⵏⴰⵙ
Direction provinciale d’Ifrane
ⵜⴰⵎⵏⵀⴰⵍⵜ  ⵜⴰⵎⵏⴰⴹⵜ  ⵏ  ⵉⴼⵔⴰⵏ</t>
  </si>
  <si>
    <t>APPEL D’OFFRES OUVERT NATIONAL N° 24/IFR_INV/2026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</si>
</sst>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hadow/>
      <sz val="10"/>
      <name val="Calibri Light"/>
      <family val="1"/>
      <scheme val="major"/>
    </font>
    <font>
      <b/>
      <shadow/>
      <sz val="10"/>
      <color rgb="FF000000"/>
      <name val="Cambria"/>
      <family val="1"/>
      <charset val="1"/>
    </font>
    <font>
      <sz val="10"/>
      <color rgb="FF000000"/>
      <name val="Cambria"/>
      <family val="1"/>
      <charset val="1"/>
    </font>
    <font>
      <b/>
      <sz val="10"/>
      <color rgb="FF000000"/>
      <name val="Calibri"/>
      <family val="2"/>
    </font>
    <font>
      <sz val="11"/>
      <color rgb="FF000000"/>
      <name val="Cambria"/>
      <family val="1"/>
    </font>
    <font>
      <sz val="10"/>
      <name val="Cambria"/>
      <family val="1"/>
      <charset val="1"/>
    </font>
    <font>
      <b/>
      <sz val="10"/>
      <color rgb="FF000000"/>
      <name val="Cambria"/>
      <family val="1"/>
      <charset val="1"/>
    </font>
    <font>
      <sz val="10"/>
      <name val="Calibri"/>
      <family val="2"/>
      <charset val="1"/>
    </font>
    <font>
      <b/>
      <shadow/>
      <u/>
      <sz val="10"/>
      <color rgb="FF000000"/>
      <name val="Cambria"/>
      <family val="1"/>
      <charset val="1"/>
    </font>
    <font>
      <b/>
      <shadow/>
      <sz val="10"/>
      <name val="Cambria"/>
      <family val="1"/>
      <charset val="1"/>
    </font>
    <font>
      <b/>
      <sz val="16"/>
      <color rgb="FF000000"/>
      <name val="Cambria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name val="Cambria"/>
      <family val="1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2" fontId="2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2" fontId="2" fillId="0" borderId="2" xfId="0" applyNumberFormat="1" applyFont="1" applyBorder="1" applyAlignment="1">
      <alignment vertical="top"/>
    </xf>
    <xf numFmtId="49" fontId="4" fillId="0" borderId="3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2" fontId="1" fillId="0" borderId="2" xfId="0" applyNumberFormat="1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justify" vertical="top" wrapText="1"/>
    </xf>
    <xf numFmtId="0" fontId="5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2" fontId="6" fillId="0" borderId="2" xfId="0" applyNumberFormat="1" applyFont="1" applyBorder="1" applyAlignment="1">
      <alignment vertical="top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vertical="top"/>
    </xf>
    <xf numFmtId="0" fontId="4" fillId="0" borderId="4" xfId="0" applyFont="1" applyBorder="1" applyAlignment="1">
      <alignment vertical="top" wrapText="1"/>
    </xf>
    <xf numFmtId="0" fontId="10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/>
    </xf>
    <xf numFmtId="0" fontId="9" fillId="0" borderId="4" xfId="0" applyFont="1" applyBorder="1" applyAlignment="1">
      <alignment vertical="top" wrapText="1"/>
    </xf>
    <xf numFmtId="2" fontId="1" fillId="0" borderId="0" xfId="0" applyNumberFormat="1" applyFont="1" applyAlignment="1">
      <alignment vertical="top"/>
    </xf>
    <xf numFmtId="0" fontId="11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justify" vertical="top"/>
    </xf>
    <xf numFmtId="0" fontId="8" fillId="0" borderId="2" xfId="0" applyFont="1" applyBorder="1" applyAlignment="1">
      <alignment horizontal="justify" vertical="top" wrapText="1"/>
    </xf>
    <xf numFmtId="0" fontId="10" fillId="0" borderId="0" xfId="0" applyFont="1" applyAlignment="1">
      <alignment vertical="top"/>
    </xf>
    <xf numFmtId="0" fontId="8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/>
    </xf>
    <xf numFmtId="0" fontId="12" fillId="0" borderId="2" xfId="0" applyFont="1" applyBorder="1" applyAlignment="1">
      <alignment horizontal="center" vertical="top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4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1047750</xdr:colOff>
      <xdr:row>0</xdr:row>
      <xdr:rowOff>76200</xdr:rowOff>
    </xdr:from>
    <xdr:ext cx="3819296" cy="1024798"/>
    <xdr:pic>
      <xdr:nvPicPr>
        <xdr:cNvPr id="2" name="Image 1">
          <a:extLst>
            <a:ext uri="{FF2B5EF4-FFF2-40B4-BE49-F238E27FC236}">
              <a16:creationId xmlns:a16="http://schemas.microsoft.com/office/drawing/2014/main" id="{50CD98E3-3E7B-489B-A4F8-2AAA44709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"/>
          <a:ext cx="3819296" cy="10247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28F85-84CF-470B-AC14-810E5554C9B7}">
  <sheetPr>
    <tabColor rgb="FFFFFF00"/>
  </sheetPr>
  <dimension ref="A1:AMA86"/>
  <sheetViews>
    <sheetView tabSelected="1" view="pageBreakPreview" topLeftCell="A67" zoomScale="98" zoomScaleNormal="100" zoomScaleSheetLayoutView="98" workbookViewId="0">
      <selection activeCell="E92" sqref="E92"/>
    </sheetView>
  </sheetViews>
  <sheetFormatPr baseColWidth="10" defaultColWidth="9.140625" defaultRowHeight="15" x14ac:dyDescent="0.25"/>
  <cols>
    <col min="1" max="1" width="7.7109375" style="2" customWidth="1"/>
    <col min="2" max="2" width="48.140625" style="2" customWidth="1"/>
    <col min="3" max="3" width="8.42578125" style="2" customWidth="1"/>
    <col min="4" max="4" width="10.7109375" style="2" customWidth="1"/>
    <col min="5" max="5" width="14.28515625" style="2" customWidth="1"/>
    <col min="6" max="6" width="12.85546875" style="2" customWidth="1"/>
    <col min="7" max="1015" width="10.7109375" style="2" customWidth="1"/>
    <col min="1016" max="16384" width="9.140625" style="1"/>
  </cols>
  <sheetData>
    <row r="1" spans="1:1015" x14ac:dyDescent="0.25">
      <c r="A1" s="42"/>
      <c r="B1" s="42"/>
      <c r="C1" s="42"/>
      <c r="D1" s="42"/>
      <c r="E1" s="42"/>
      <c r="F1" s="4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</row>
    <row r="2" spans="1:1015" customFormat="1" x14ac:dyDescent="0.25"/>
    <row r="3" spans="1:1015" customFormat="1" ht="42.75" customHeight="1" x14ac:dyDescent="0.25"/>
    <row r="4" spans="1:1015" customFormat="1" ht="8.25" customHeight="1" x14ac:dyDescent="0.25"/>
    <row r="5" spans="1:1015" customFormat="1" ht="63" customHeight="1" x14ac:dyDescent="0.25">
      <c r="A5" s="43" t="s">
        <v>94</v>
      </c>
      <c r="B5" s="43"/>
      <c r="C5" s="43"/>
      <c r="D5" s="43"/>
      <c r="E5" s="43"/>
      <c r="F5" s="43"/>
    </row>
    <row r="6" spans="1:1015" customFormat="1" ht="32.25" customHeight="1" x14ac:dyDescent="0.25">
      <c r="A6" s="44" t="s">
        <v>95</v>
      </c>
      <c r="B6" s="44"/>
      <c r="C6" s="44"/>
      <c r="D6" s="44"/>
      <c r="E6" s="44"/>
      <c r="F6" s="44"/>
    </row>
    <row r="7" spans="1:1015" customFormat="1" ht="70.5" customHeight="1" x14ac:dyDescent="0.25">
      <c r="A7" s="45" t="s">
        <v>93</v>
      </c>
      <c r="B7" s="45"/>
      <c r="C7" s="45"/>
      <c r="D7" s="45"/>
      <c r="E7" s="45"/>
      <c r="F7" s="45"/>
    </row>
    <row r="8" spans="1:1015" ht="25.5" customHeight="1" x14ac:dyDescent="0.25">
      <c r="A8" s="46" t="str">
        <f>UPPER("Bordereau des prix-détail estimatif")</f>
        <v>BORDEREAU DES PRIX-DÉTAIL ESTIMATIF</v>
      </c>
      <c r="B8" s="46"/>
      <c r="C8" s="46"/>
      <c r="D8" s="46"/>
      <c r="E8" s="46"/>
      <c r="F8" s="4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</row>
    <row r="9" spans="1:1015" ht="25.5" x14ac:dyDescent="0.25">
      <c r="A9" s="19" t="s">
        <v>92</v>
      </c>
      <c r="B9" s="19" t="s">
        <v>91</v>
      </c>
      <c r="C9" s="19" t="s">
        <v>90</v>
      </c>
      <c r="D9" s="19" t="s">
        <v>89</v>
      </c>
      <c r="E9" s="36" t="s">
        <v>88</v>
      </c>
      <c r="F9" s="36" t="s">
        <v>87</v>
      </c>
    </row>
    <row r="10" spans="1:1015" x14ac:dyDescent="0.25">
      <c r="A10" s="19"/>
      <c r="B10" s="40" t="s">
        <v>86</v>
      </c>
      <c r="C10" s="41"/>
      <c r="D10" s="47"/>
      <c r="E10" s="36"/>
      <c r="F10" s="36"/>
    </row>
    <row r="11" spans="1:1015" x14ac:dyDescent="0.25">
      <c r="A11" s="19"/>
      <c r="B11" s="29" t="s">
        <v>85</v>
      </c>
      <c r="C11" s="30"/>
      <c r="D11" s="30"/>
      <c r="E11" s="9"/>
      <c r="F11" s="35"/>
    </row>
    <row r="12" spans="1:1015" x14ac:dyDescent="0.25">
      <c r="A12" s="10">
        <v>1</v>
      </c>
      <c r="B12" s="11" t="s">
        <v>84</v>
      </c>
      <c r="C12" s="10" t="s">
        <v>66</v>
      </c>
      <c r="D12" s="9">
        <v>393</v>
      </c>
      <c r="E12" s="8"/>
      <c r="F12" s="7">
        <f>D12*E12</f>
        <v>0</v>
      </c>
    </row>
    <row r="13" spans="1:1015" ht="25.5" x14ac:dyDescent="0.25">
      <c r="A13" s="10">
        <v>2</v>
      </c>
      <c r="B13" s="11" t="s">
        <v>83</v>
      </c>
      <c r="C13" s="10" t="s">
        <v>66</v>
      </c>
      <c r="D13" s="16">
        <v>320</v>
      </c>
      <c r="E13" s="8"/>
      <c r="F13" s="7">
        <f>D13*E13</f>
        <v>0</v>
      </c>
    </row>
    <row r="14" spans="1:1015" x14ac:dyDescent="0.25">
      <c r="A14" s="10">
        <v>3</v>
      </c>
      <c r="B14" s="11" t="s">
        <v>82</v>
      </c>
      <c r="C14" s="10" t="s">
        <v>66</v>
      </c>
      <c r="D14" s="9">
        <v>713</v>
      </c>
      <c r="E14" s="8"/>
      <c r="F14" s="7">
        <f>D14*E14</f>
        <v>0</v>
      </c>
    </row>
    <row r="15" spans="1:1015" x14ac:dyDescent="0.25">
      <c r="A15" s="10">
        <v>4</v>
      </c>
      <c r="B15" s="11" t="s">
        <v>81</v>
      </c>
      <c r="C15" s="10" t="s">
        <v>66</v>
      </c>
      <c r="D15" s="9">
        <v>328</v>
      </c>
      <c r="E15" s="8"/>
      <c r="F15" s="7">
        <f>D15*E15</f>
        <v>0</v>
      </c>
    </row>
    <row r="16" spans="1:1015" x14ac:dyDescent="0.25">
      <c r="A16" s="19"/>
      <c r="B16" s="29" t="s">
        <v>80</v>
      </c>
      <c r="C16" s="30"/>
      <c r="D16" s="30"/>
      <c r="E16" s="8"/>
      <c r="F16" s="7"/>
    </row>
    <row r="17" spans="1:6" x14ac:dyDescent="0.25">
      <c r="A17" s="10">
        <v>5</v>
      </c>
      <c r="B17" s="11" t="s">
        <v>79</v>
      </c>
      <c r="C17" s="10" t="s">
        <v>66</v>
      </c>
      <c r="D17" s="9">
        <v>45</v>
      </c>
      <c r="E17" s="8"/>
      <c r="F17" s="7">
        <f>D17*E17</f>
        <v>0</v>
      </c>
    </row>
    <row r="18" spans="1:6" x14ac:dyDescent="0.25">
      <c r="A18" s="10">
        <v>6</v>
      </c>
      <c r="B18" s="12" t="s">
        <v>78</v>
      </c>
      <c r="C18" s="21" t="s">
        <v>66</v>
      </c>
      <c r="D18" s="9">
        <v>75</v>
      </c>
      <c r="E18" s="8"/>
      <c r="F18" s="7">
        <f>D18*E18</f>
        <v>0</v>
      </c>
    </row>
    <row r="19" spans="1:6" x14ac:dyDescent="0.25">
      <c r="A19" s="10">
        <v>7</v>
      </c>
      <c r="B19" s="11" t="s">
        <v>77</v>
      </c>
      <c r="C19" s="10" t="s">
        <v>66</v>
      </c>
      <c r="D19" s="9">
        <v>113</v>
      </c>
      <c r="E19" s="8"/>
      <c r="F19" s="7">
        <f>D19*E19</f>
        <v>0</v>
      </c>
    </row>
    <row r="20" spans="1:6" x14ac:dyDescent="0.25">
      <c r="A20" s="10">
        <v>8</v>
      </c>
      <c r="B20" s="11" t="s">
        <v>76</v>
      </c>
      <c r="C20" s="10" t="s">
        <v>4</v>
      </c>
      <c r="D20" s="9">
        <v>123</v>
      </c>
      <c r="E20" s="8"/>
      <c r="F20" s="7">
        <f>D20*E20</f>
        <v>0</v>
      </c>
    </row>
    <row r="21" spans="1:6" x14ac:dyDescent="0.25">
      <c r="A21" s="10"/>
      <c r="B21" s="20" t="s">
        <v>75</v>
      </c>
      <c r="C21" s="19"/>
      <c r="D21" s="19"/>
      <c r="E21" s="8"/>
      <c r="F21" s="7"/>
    </row>
    <row r="22" spans="1:6" x14ac:dyDescent="0.25">
      <c r="A22" s="10">
        <v>9</v>
      </c>
      <c r="B22" s="11" t="s">
        <v>74</v>
      </c>
      <c r="C22" s="10" t="s">
        <v>66</v>
      </c>
      <c r="D22" s="9">
        <v>190</v>
      </c>
      <c r="E22" s="8"/>
      <c r="F22" s="7">
        <f>D22*E22</f>
        <v>0</v>
      </c>
    </row>
    <row r="23" spans="1:6" x14ac:dyDescent="0.25">
      <c r="A23" s="10">
        <v>10</v>
      </c>
      <c r="B23" s="11" t="s">
        <v>73</v>
      </c>
      <c r="C23" s="10" t="s">
        <v>64</v>
      </c>
      <c r="D23" s="9">
        <v>19000</v>
      </c>
      <c r="E23" s="8"/>
      <c r="F23" s="7">
        <f>D23*E23</f>
        <v>0</v>
      </c>
    </row>
    <row r="24" spans="1:6" x14ac:dyDescent="0.25">
      <c r="A24" s="10"/>
      <c r="B24" s="20" t="s">
        <v>72</v>
      </c>
      <c r="C24" s="19"/>
      <c r="D24" s="19"/>
      <c r="E24" s="8"/>
      <c r="F24" s="7"/>
    </row>
    <row r="25" spans="1:6" x14ac:dyDescent="0.25">
      <c r="A25" s="10">
        <v>11</v>
      </c>
      <c r="B25" s="11" t="s">
        <v>71</v>
      </c>
      <c r="C25" s="10" t="s">
        <v>4</v>
      </c>
      <c r="D25" s="9">
        <v>545</v>
      </c>
      <c r="E25" s="8"/>
      <c r="F25" s="7">
        <f>D25*E25</f>
        <v>0</v>
      </c>
    </row>
    <row r="26" spans="1:6" x14ac:dyDescent="0.25">
      <c r="A26" s="10">
        <v>12</v>
      </c>
      <c r="B26" s="11" t="s">
        <v>70</v>
      </c>
      <c r="C26" s="10" t="s">
        <v>4</v>
      </c>
      <c r="D26" s="9">
        <v>545</v>
      </c>
      <c r="E26" s="8"/>
      <c r="F26" s="7">
        <f>D26*E26</f>
        <v>0</v>
      </c>
    </row>
    <row r="27" spans="1:6" s="33" customFormat="1" ht="12.75" x14ac:dyDescent="0.25">
      <c r="A27" s="34">
        <v>13</v>
      </c>
      <c r="B27" s="18" t="s">
        <v>69</v>
      </c>
      <c r="C27" s="34" t="s">
        <v>4</v>
      </c>
      <c r="D27" s="34">
        <v>225</v>
      </c>
      <c r="E27" s="8"/>
      <c r="F27" s="7">
        <f>D27*E27</f>
        <v>0</v>
      </c>
    </row>
    <row r="28" spans="1:6" x14ac:dyDescent="0.25">
      <c r="A28" s="19"/>
      <c r="B28" s="29" t="s">
        <v>68</v>
      </c>
      <c r="C28" s="30"/>
      <c r="D28" s="30"/>
      <c r="E28" s="8"/>
      <c r="F28" s="7"/>
    </row>
    <row r="29" spans="1:6" x14ac:dyDescent="0.25">
      <c r="A29" s="10">
        <v>14</v>
      </c>
      <c r="B29" s="32" t="s">
        <v>67</v>
      </c>
      <c r="C29" s="10" t="s">
        <v>66</v>
      </c>
      <c r="D29" s="9">
        <v>250</v>
      </c>
      <c r="E29" s="8"/>
      <c r="F29" s="7">
        <f>D29*E29</f>
        <v>0</v>
      </c>
    </row>
    <row r="30" spans="1:6" x14ac:dyDescent="0.25">
      <c r="A30" s="10">
        <v>15</v>
      </c>
      <c r="B30" s="11" t="s">
        <v>65</v>
      </c>
      <c r="C30" s="10" t="s">
        <v>64</v>
      </c>
      <c r="D30" s="9">
        <v>4000</v>
      </c>
      <c r="E30" s="8"/>
      <c r="F30" s="7">
        <f>D30*E30</f>
        <v>0</v>
      </c>
    </row>
    <row r="31" spans="1:6" x14ac:dyDescent="0.25">
      <c r="A31" s="10">
        <v>16</v>
      </c>
      <c r="B31" s="31" t="s">
        <v>63</v>
      </c>
      <c r="C31" s="10" t="s">
        <v>4</v>
      </c>
      <c r="D31" s="9">
        <v>500</v>
      </c>
      <c r="E31" s="8"/>
      <c r="F31" s="7">
        <f>D31*E31</f>
        <v>0</v>
      </c>
    </row>
    <row r="32" spans="1:6" x14ac:dyDescent="0.25">
      <c r="A32" s="19"/>
      <c r="B32" s="29" t="s">
        <v>62</v>
      </c>
      <c r="C32" s="28"/>
      <c r="D32" s="28"/>
      <c r="E32" s="8"/>
      <c r="F32" s="7"/>
    </row>
    <row r="33" spans="1:8" x14ac:dyDescent="0.25">
      <c r="A33" s="10">
        <v>17</v>
      </c>
      <c r="B33" s="12" t="s">
        <v>61</v>
      </c>
      <c r="C33" s="10" t="s">
        <v>4</v>
      </c>
      <c r="D33" s="9">
        <v>175</v>
      </c>
      <c r="E33" s="8"/>
      <c r="F33" s="7">
        <f>D33*E33</f>
        <v>0</v>
      </c>
    </row>
    <row r="34" spans="1:8" x14ac:dyDescent="0.25">
      <c r="A34" s="10">
        <v>18</v>
      </c>
      <c r="B34" s="11" t="s">
        <v>60</v>
      </c>
      <c r="C34" s="10" t="s">
        <v>4</v>
      </c>
      <c r="D34" s="9">
        <v>800</v>
      </c>
      <c r="E34" s="8"/>
      <c r="F34" s="7">
        <f>D34*E34</f>
        <v>0</v>
      </c>
    </row>
    <row r="35" spans="1:8" x14ac:dyDescent="0.25">
      <c r="A35" s="10">
        <v>19</v>
      </c>
      <c r="B35" s="12" t="s">
        <v>59</v>
      </c>
      <c r="C35" s="10" t="s">
        <v>4</v>
      </c>
      <c r="D35" s="9">
        <v>75</v>
      </c>
      <c r="E35" s="8"/>
      <c r="F35" s="7">
        <f>D35*E35</f>
        <v>0</v>
      </c>
    </row>
    <row r="36" spans="1:8" x14ac:dyDescent="0.25">
      <c r="A36" s="10"/>
      <c r="B36" s="29" t="s">
        <v>58</v>
      </c>
      <c r="C36" s="30"/>
      <c r="D36" s="30"/>
      <c r="E36" s="8"/>
      <c r="F36" s="7"/>
    </row>
    <row r="37" spans="1:8" ht="25.5" x14ac:dyDescent="0.25">
      <c r="A37" s="10">
        <v>20</v>
      </c>
      <c r="B37" s="12" t="s">
        <v>57</v>
      </c>
      <c r="C37" s="10" t="s">
        <v>4</v>
      </c>
      <c r="D37" s="9">
        <v>925</v>
      </c>
      <c r="E37" s="8"/>
      <c r="F37" s="7">
        <f>D37*E37</f>
        <v>0</v>
      </c>
    </row>
    <row r="38" spans="1:8" x14ac:dyDescent="0.25">
      <c r="A38" s="10">
        <v>21</v>
      </c>
      <c r="B38" s="11" t="s">
        <v>56</v>
      </c>
      <c r="C38" s="10" t="s">
        <v>4</v>
      </c>
      <c r="D38" s="9">
        <v>1125</v>
      </c>
      <c r="E38" s="8"/>
      <c r="F38" s="7">
        <f>D38*E38</f>
        <v>0</v>
      </c>
    </row>
    <row r="39" spans="1:8" ht="12.75" customHeight="1" x14ac:dyDescent="0.25">
      <c r="A39" s="40" t="s">
        <v>55</v>
      </c>
      <c r="B39" s="41"/>
      <c r="C39" s="41"/>
      <c r="D39" s="41"/>
      <c r="E39" s="8"/>
      <c r="F39" s="15">
        <f>SUM(F11:F38)</f>
        <v>0</v>
      </c>
    </row>
    <row r="40" spans="1:8" x14ac:dyDescent="0.25">
      <c r="A40" s="19"/>
      <c r="B40" s="29" t="s">
        <v>54</v>
      </c>
      <c r="C40" s="30"/>
      <c r="D40" s="30"/>
      <c r="E40" s="8"/>
      <c r="F40" s="7"/>
    </row>
    <row r="41" spans="1:8" ht="25.5" x14ac:dyDescent="0.25">
      <c r="A41" s="10">
        <v>22</v>
      </c>
      <c r="B41" s="12" t="s">
        <v>53</v>
      </c>
      <c r="C41" s="10" t="s">
        <v>4</v>
      </c>
      <c r="D41" s="9">
        <v>1050</v>
      </c>
      <c r="E41" s="8"/>
      <c r="F41" s="7">
        <f>D41*E41</f>
        <v>0</v>
      </c>
    </row>
    <row r="42" spans="1:8" x14ac:dyDescent="0.25">
      <c r="A42" s="10">
        <v>23</v>
      </c>
      <c r="B42" s="12" t="s">
        <v>52</v>
      </c>
      <c r="C42" s="10" t="s">
        <v>22</v>
      </c>
      <c r="D42" s="9">
        <v>400</v>
      </c>
      <c r="E42" s="8"/>
      <c r="F42" s="7">
        <f>D42*E42</f>
        <v>0</v>
      </c>
    </row>
    <row r="43" spans="1:8" x14ac:dyDescent="0.25">
      <c r="A43" s="10">
        <v>24</v>
      </c>
      <c r="B43" s="12" t="s">
        <v>51</v>
      </c>
      <c r="C43" s="10" t="s">
        <v>4</v>
      </c>
      <c r="D43" s="24">
        <v>280</v>
      </c>
      <c r="E43" s="8"/>
      <c r="F43" s="7">
        <f>D43*E43</f>
        <v>0</v>
      </c>
    </row>
    <row r="44" spans="1:8" ht="12.75" customHeight="1" x14ac:dyDescent="0.25">
      <c r="A44" s="40" t="s">
        <v>50</v>
      </c>
      <c r="B44" s="41"/>
      <c r="C44" s="41"/>
      <c r="D44" s="41"/>
      <c r="E44" s="8"/>
      <c r="F44" s="15">
        <f>SUM(F41:F43)</f>
        <v>0</v>
      </c>
    </row>
    <row r="45" spans="1:8" x14ac:dyDescent="0.25">
      <c r="A45" s="19"/>
      <c r="B45" s="29" t="s">
        <v>49</v>
      </c>
      <c r="C45" s="28"/>
      <c r="D45" s="28"/>
      <c r="E45" s="8"/>
      <c r="F45" s="7"/>
    </row>
    <row r="46" spans="1:8" x14ac:dyDescent="0.25">
      <c r="A46" s="10">
        <v>25</v>
      </c>
      <c r="B46" s="11" t="s">
        <v>48</v>
      </c>
      <c r="C46" s="10" t="s">
        <v>4</v>
      </c>
      <c r="D46" s="9">
        <v>675</v>
      </c>
      <c r="E46" s="8"/>
      <c r="F46" s="7">
        <f>D46*E46</f>
        <v>0</v>
      </c>
    </row>
    <row r="47" spans="1:8" x14ac:dyDescent="0.25">
      <c r="A47" s="10">
        <v>26</v>
      </c>
      <c r="B47" s="11" t="s">
        <v>47</v>
      </c>
      <c r="C47" s="10" t="s">
        <v>4</v>
      </c>
      <c r="D47" s="9">
        <v>675</v>
      </c>
      <c r="E47" s="8"/>
      <c r="F47" s="7">
        <f>D47*E47</f>
        <v>0</v>
      </c>
      <c r="H47" s="27"/>
    </row>
    <row r="48" spans="1:8" ht="25.5" x14ac:dyDescent="0.25">
      <c r="A48" s="10">
        <v>27</v>
      </c>
      <c r="B48" s="11" t="s">
        <v>46</v>
      </c>
      <c r="C48" s="10" t="s">
        <v>45</v>
      </c>
      <c r="D48" s="24">
        <v>425</v>
      </c>
      <c r="E48" s="8"/>
      <c r="F48" s="7">
        <f>D48*E48</f>
        <v>0</v>
      </c>
    </row>
    <row r="49" spans="1:6" ht="12.75" customHeight="1" x14ac:dyDescent="0.25">
      <c r="A49" s="40" t="s">
        <v>44</v>
      </c>
      <c r="B49" s="41"/>
      <c r="C49" s="41"/>
      <c r="D49" s="41"/>
      <c r="E49" s="8"/>
      <c r="F49" s="15">
        <f>SUM(F46:F48)</f>
        <v>0</v>
      </c>
    </row>
    <row r="50" spans="1:6" ht="12.75" customHeight="1" x14ac:dyDescent="0.25">
      <c r="B50" s="48" t="s">
        <v>43</v>
      </c>
      <c r="C50" s="48"/>
      <c r="D50" s="23"/>
      <c r="E50" s="8"/>
      <c r="F50" s="7"/>
    </row>
    <row r="51" spans="1:6" x14ac:dyDescent="0.25">
      <c r="B51" s="14" t="s">
        <v>42</v>
      </c>
      <c r="C51" s="23"/>
      <c r="D51" s="23"/>
      <c r="E51" s="8"/>
      <c r="F51" s="7"/>
    </row>
    <row r="52" spans="1:6" x14ac:dyDescent="0.25">
      <c r="A52" s="10">
        <v>28</v>
      </c>
      <c r="B52" s="25" t="s">
        <v>41</v>
      </c>
      <c r="C52" s="10" t="s">
        <v>4</v>
      </c>
      <c r="D52" s="9">
        <v>30</v>
      </c>
      <c r="E52" s="8"/>
      <c r="F52" s="7">
        <f>D52*E52</f>
        <v>0</v>
      </c>
    </row>
    <row r="53" spans="1:6" x14ac:dyDescent="0.25">
      <c r="A53" s="10">
        <v>29</v>
      </c>
      <c r="B53" s="25" t="s">
        <v>40</v>
      </c>
      <c r="C53" s="10" t="s">
        <v>4</v>
      </c>
      <c r="D53" s="9">
        <v>28</v>
      </c>
      <c r="E53" s="8"/>
      <c r="F53" s="7">
        <f>D53*E53</f>
        <v>0</v>
      </c>
    </row>
    <row r="54" spans="1:6" ht="12.75" customHeight="1" x14ac:dyDescent="0.25">
      <c r="A54" s="10"/>
      <c r="B54" s="49" t="s">
        <v>39</v>
      </c>
      <c r="C54" s="49"/>
      <c r="D54" s="26"/>
      <c r="E54" s="8"/>
      <c r="F54" s="7"/>
    </row>
    <row r="55" spans="1:6" x14ac:dyDescent="0.25">
      <c r="A55" s="10">
        <v>30</v>
      </c>
      <c r="B55" s="12" t="s">
        <v>38</v>
      </c>
      <c r="C55" s="10" t="s">
        <v>4</v>
      </c>
      <c r="D55" s="24">
        <v>88</v>
      </c>
      <c r="E55" s="8"/>
      <c r="F55" s="7">
        <f>D55*E55</f>
        <v>0</v>
      </c>
    </row>
    <row r="56" spans="1:6" x14ac:dyDescent="0.25">
      <c r="A56" s="10">
        <v>31</v>
      </c>
      <c r="B56" s="12" t="s">
        <v>37</v>
      </c>
      <c r="C56" s="10" t="s">
        <v>22</v>
      </c>
      <c r="D56" s="24">
        <v>27</v>
      </c>
      <c r="E56" s="8"/>
      <c r="F56" s="7">
        <f>D56*E56</f>
        <v>0</v>
      </c>
    </row>
    <row r="57" spans="1:6" x14ac:dyDescent="0.25">
      <c r="A57" s="10">
        <v>32</v>
      </c>
      <c r="B57" s="25" t="s">
        <v>36</v>
      </c>
      <c r="C57" s="10" t="s">
        <v>4</v>
      </c>
      <c r="D57" s="24">
        <v>88</v>
      </c>
      <c r="E57" s="8"/>
      <c r="F57" s="7">
        <f>D57*E57</f>
        <v>0</v>
      </c>
    </row>
    <row r="58" spans="1:6" ht="12.75" customHeight="1" x14ac:dyDescent="0.25">
      <c r="A58" s="40" t="s">
        <v>35</v>
      </c>
      <c r="B58" s="41"/>
      <c r="C58" s="41"/>
      <c r="D58" s="41"/>
      <c r="E58" s="8"/>
      <c r="F58" s="15">
        <f>SUM(F52:F57)</f>
        <v>0</v>
      </c>
    </row>
    <row r="59" spans="1:6" x14ac:dyDescent="0.25">
      <c r="B59" s="14" t="s">
        <v>34</v>
      </c>
      <c r="C59" s="23"/>
      <c r="D59" s="23"/>
      <c r="E59" s="8"/>
      <c r="F59" s="7"/>
    </row>
    <row r="60" spans="1:6" x14ac:dyDescent="0.25">
      <c r="A60" s="10">
        <v>33</v>
      </c>
      <c r="B60" s="12" t="s">
        <v>33</v>
      </c>
      <c r="C60" s="21" t="s">
        <v>32</v>
      </c>
      <c r="D60" s="9">
        <v>3</v>
      </c>
      <c r="E60" s="8"/>
      <c r="F60" s="7">
        <f t="shared" ref="F60:F73" si="0">D60*E60</f>
        <v>0</v>
      </c>
    </row>
    <row r="61" spans="1:6" x14ac:dyDescent="0.25">
      <c r="A61" s="10">
        <v>34</v>
      </c>
      <c r="B61" s="22" t="s">
        <v>31</v>
      </c>
      <c r="C61" s="21" t="s">
        <v>14</v>
      </c>
      <c r="D61" s="9">
        <v>3</v>
      </c>
      <c r="E61" s="8"/>
      <c r="F61" s="7">
        <f t="shared" si="0"/>
        <v>0</v>
      </c>
    </row>
    <row r="62" spans="1:6" x14ac:dyDescent="0.25">
      <c r="A62" s="10" t="s">
        <v>30</v>
      </c>
      <c r="B62" s="12" t="s">
        <v>29</v>
      </c>
      <c r="C62" s="21" t="s">
        <v>14</v>
      </c>
      <c r="D62" s="9">
        <v>3</v>
      </c>
      <c r="E62" s="8"/>
      <c r="F62" s="7">
        <f t="shared" si="0"/>
        <v>0</v>
      </c>
    </row>
    <row r="63" spans="1:6" x14ac:dyDescent="0.25">
      <c r="A63" s="10" t="s">
        <v>28</v>
      </c>
      <c r="B63" s="12" t="s">
        <v>27</v>
      </c>
      <c r="C63" s="21" t="s">
        <v>14</v>
      </c>
      <c r="D63" s="9">
        <v>5</v>
      </c>
      <c r="E63" s="8"/>
      <c r="F63" s="7">
        <f t="shared" si="0"/>
        <v>0</v>
      </c>
    </row>
    <row r="64" spans="1:6" x14ac:dyDescent="0.25">
      <c r="A64" s="10" t="s">
        <v>26</v>
      </c>
      <c r="B64" s="12" t="s">
        <v>25</v>
      </c>
      <c r="C64" s="21" t="s">
        <v>14</v>
      </c>
      <c r="D64" s="9">
        <v>5</v>
      </c>
      <c r="E64" s="8"/>
      <c r="F64" s="7">
        <f t="shared" si="0"/>
        <v>0</v>
      </c>
    </row>
    <row r="65" spans="1:6" x14ac:dyDescent="0.25">
      <c r="A65" s="10">
        <v>35</v>
      </c>
      <c r="B65" s="12" t="s">
        <v>24</v>
      </c>
      <c r="C65" s="21" t="s">
        <v>14</v>
      </c>
      <c r="D65" s="9">
        <v>3</v>
      </c>
      <c r="E65" s="8"/>
      <c r="F65" s="7">
        <f t="shared" si="0"/>
        <v>0</v>
      </c>
    </row>
    <row r="66" spans="1:6" x14ac:dyDescent="0.25">
      <c r="A66" s="10">
        <v>36</v>
      </c>
      <c r="B66" s="12" t="s">
        <v>23</v>
      </c>
      <c r="C66" s="21" t="s">
        <v>22</v>
      </c>
      <c r="D66" s="9">
        <v>300</v>
      </c>
      <c r="E66" s="8"/>
      <c r="F66" s="7">
        <f t="shared" si="0"/>
        <v>0</v>
      </c>
    </row>
    <row r="67" spans="1:6" x14ac:dyDescent="0.25">
      <c r="A67" s="10">
        <v>37</v>
      </c>
      <c r="B67" s="12" t="s">
        <v>21</v>
      </c>
      <c r="C67" s="21" t="s">
        <v>14</v>
      </c>
      <c r="D67" s="9">
        <v>10</v>
      </c>
      <c r="E67" s="8"/>
      <c r="F67" s="7">
        <f t="shared" si="0"/>
        <v>0</v>
      </c>
    </row>
    <row r="68" spans="1:6" x14ac:dyDescent="0.25">
      <c r="A68" s="10">
        <v>38</v>
      </c>
      <c r="B68" s="12" t="s">
        <v>20</v>
      </c>
      <c r="C68" s="21" t="s">
        <v>14</v>
      </c>
      <c r="D68" s="9">
        <v>70</v>
      </c>
      <c r="E68" s="8"/>
      <c r="F68" s="7">
        <f t="shared" si="0"/>
        <v>0</v>
      </c>
    </row>
    <row r="69" spans="1:6" x14ac:dyDescent="0.25">
      <c r="A69" s="10">
        <v>39</v>
      </c>
      <c r="B69" s="12" t="s">
        <v>19</v>
      </c>
      <c r="C69" s="21" t="s">
        <v>14</v>
      </c>
      <c r="D69" s="9">
        <v>5</v>
      </c>
      <c r="E69" s="8"/>
      <c r="F69" s="7">
        <f t="shared" si="0"/>
        <v>0</v>
      </c>
    </row>
    <row r="70" spans="1:6" x14ac:dyDescent="0.25">
      <c r="A70" s="10">
        <v>40</v>
      </c>
      <c r="B70" s="12" t="s">
        <v>18</v>
      </c>
      <c r="C70" s="21" t="s">
        <v>14</v>
      </c>
      <c r="D70" s="9">
        <v>20</v>
      </c>
      <c r="E70" s="8"/>
      <c r="F70" s="7">
        <f t="shared" si="0"/>
        <v>0</v>
      </c>
    </row>
    <row r="71" spans="1:6" x14ac:dyDescent="0.25">
      <c r="A71" s="10">
        <v>41</v>
      </c>
      <c r="B71" s="12" t="s">
        <v>17</v>
      </c>
      <c r="C71" s="21" t="s">
        <v>14</v>
      </c>
      <c r="D71" s="9">
        <v>60</v>
      </c>
      <c r="E71" s="8"/>
      <c r="F71" s="7">
        <f t="shared" si="0"/>
        <v>0</v>
      </c>
    </row>
    <row r="72" spans="1:6" x14ac:dyDescent="0.25">
      <c r="A72" s="10">
        <v>42</v>
      </c>
      <c r="B72" s="12" t="s">
        <v>16</v>
      </c>
      <c r="C72" s="21" t="s">
        <v>14</v>
      </c>
      <c r="D72" s="9">
        <v>5</v>
      </c>
      <c r="E72" s="8"/>
      <c r="F72" s="7">
        <f t="shared" si="0"/>
        <v>0</v>
      </c>
    </row>
    <row r="73" spans="1:6" x14ac:dyDescent="0.25">
      <c r="A73" s="10">
        <v>43</v>
      </c>
      <c r="B73" s="12" t="s">
        <v>15</v>
      </c>
      <c r="C73" s="21" t="s">
        <v>14</v>
      </c>
      <c r="D73" s="9">
        <v>15</v>
      </c>
      <c r="E73" s="8"/>
      <c r="F73" s="7">
        <f t="shared" si="0"/>
        <v>0</v>
      </c>
    </row>
    <row r="74" spans="1:6" x14ac:dyDescent="0.25">
      <c r="A74" s="10"/>
      <c r="B74" s="20" t="s">
        <v>13</v>
      </c>
      <c r="C74" s="19"/>
      <c r="D74" s="19"/>
      <c r="E74" s="8"/>
      <c r="F74" s="7"/>
    </row>
    <row r="75" spans="1:6" ht="25.5" x14ac:dyDescent="0.25">
      <c r="A75" s="10">
        <v>44</v>
      </c>
      <c r="B75" s="18" t="s">
        <v>12</v>
      </c>
      <c r="C75" s="17" t="s">
        <v>11</v>
      </c>
      <c r="D75" s="16">
        <v>425</v>
      </c>
      <c r="E75" s="8"/>
      <c r="F75" s="7">
        <f>D75*E75</f>
        <v>0</v>
      </c>
    </row>
    <row r="76" spans="1:6" ht="12.75" customHeight="1" x14ac:dyDescent="0.25">
      <c r="A76" s="37" t="s">
        <v>10</v>
      </c>
      <c r="B76" s="38"/>
      <c r="C76" s="38"/>
      <c r="D76" s="38"/>
      <c r="E76" s="8"/>
      <c r="F76" s="15">
        <f>SUM(F60:F75)</f>
        <v>0</v>
      </c>
    </row>
    <row r="77" spans="1:6" x14ac:dyDescent="0.25">
      <c r="B77" s="14" t="s">
        <v>9</v>
      </c>
      <c r="C77" s="13"/>
      <c r="D77" s="13"/>
      <c r="E77" s="8"/>
      <c r="F77" s="7"/>
    </row>
    <row r="78" spans="1:6" x14ac:dyDescent="0.25">
      <c r="A78" s="10">
        <v>45</v>
      </c>
      <c r="B78" s="12" t="s">
        <v>8</v>
      </c>
      <c r="C78" s="10" t="s">
        <v>4</v>
      </c>
      <c r="D78" s="9">
        <v>1125</v>
      </c>
      <c r="E78" s="8"/>
      <c r="F78" s="7">
        <f>D78*E78</f>
        <v>0</v>
      </c>
    </row>
    <row r="79" spans="1:6" x14ac:dyDescent="0.25">
      <c r="A79" s="10">
        <v>46</v>
      </c>
      <c r="B79" s="11" t="s">
        <v>7</v>
      </c>
      <c r="C79" s="10" t="s">
        <v>4</v>
      </c>
      <c r="D79" s="9">
        <v>1700</v>
      </c>
      <c r="E79" s="8"/>
      <c r="F79" s="7">
        <f>D79*E79</f>
        <v>0</v>
      </c>
    </row>
    <row r="80" spans="1:6" x14ac:dyDescent="0.25">
      <c r="A80" s="10">
        <v>47</v>
      </c>
      <c r="B80" s="11" t="s">
        <v>6</v>
      </c>
      <c r="C80" s="10" t="s">
        <v>4</v>
      </c>
      <c r="D80" s="9">
        <v>110</v>
      </c>
      <c r="E80" s="8"/>
      <c r="F80" s="7">
        <f>D80*E80</f>
        <v>0</v>
      </c>
    </row>
    <row r="81" spans="1:6" ht="25.5" x14ac:dyDescent="0.25">
      <c r="A81" s="10">
        <v>48</v>
      </c>
      <c r="B81" s="11" t="s">
        <v>5</v>
      </c>
      <c r="C81" s="10" t="s">
        <v>4</v>
      </c>
      <c r="D81" s="9">
        <v>125</v>
      </c>
      <c r="E81" s="8"/>
      <c r="F81" s="7">
        <f>D81*E81</f>
        <v>0</v>
      </c>
    </row>
    <row r="82" spans="1:6" ht="12.75" customHeight="1" x14ac:dyDescent="0.25">
      <c r="A82" s="37" t="s">
        <v>3</v>
      </c>
      <c r="B82" s="38"/>
      <c r="C82" s="38"/>
      <c r="D82" s="38"/>
      <c r="E82" s="6"/>
      <c r="F82" s="5">
        <f>SUM(F78:F81)</f>
        <v>0</v>
      </c>
    </row>
    <row r="83" spans="1:6" ht="12.75" customHeight="1" x14ac:dyDescent="0.25">
      <c r="A83" s="39" t="s">
        <v>2</v>
      </c>
      <c r="B83" s="39"/>
      <c r="C83" s="39"/>
      <c r="D83" s="39"/>
      <c r="E83" s="39"/>
      <c r="F83" s="5">
        <f>F39+F44+F49+F58+F76+F82</f>
        <v>0</v>
      </c>
    </row>
    <row r="84" spans="1:6" ht="12.75" customHeight="1" x14ac:dyDescent="0.25">
      <c r="A84" s="39" t="s">
        <v>1</v>
      </c>
      <c r="B84" s="39"/>
      <c r="C84" s="39"/>
      <c r="D84" s="39"/>
      <c r="E84" s="39"/>
      <c r="F84" s="5">
        <f>F83*0.2</f>
        <v>0</v>
      </c>
    </row>
    <row r="85" spans="1:6" ht="12.75" customHeight="1" x14ac:dyDescent="0.25">
      <c r="A85" s="39" t="s">
        <v>0</v>
      </c>
      <c r="B85" s="39"/>
      <c r="C85" s="39"/>
      <c r="D85" s="39"/>
      <c r="E85" s="39"/>
      <c r="F85" s="5">
        <f>F83+F84</f>
        <v>0</v>
      </c>
    </row>
    <row r="86" spans="1:6" ht="12.75" customHeight="1" x14ac:dyDescent="0.25">
      <c r="A86" s="4"/>
      <c r="B86" s="4"/>
      <c r="C86" s="4"/>
      <c r="D86" s="4"/>
      <c r="E86" s="4"/>
      <c r="F86" s="3"/>
    </row>
  </sheetData>
  <mergeCells count="17">
    <mergeCell ref="A58:D58"/>
    <mergeCell ref="A76:D76"/>
    <mergeCell ref="A1:F1"/>
    <mergeCell ref="A5:F5"/>
    <mergeCell ref="A6:F6"/>
    <mergeCell ref="A7:F7"/>
    <mergeCell ref="A8:F8"/>
    <mergeCell ref="A39:D39"/>
    <mergeCell ref="B10:D10"/>
    <mergeCell ref="A44:D44"/>
    <mergeCell ref="A49:D49"/>
    <mergeCell ref="B50:C50"/>
    <mergeCell ref="B54:C54"/>
    <mergeCell ref="A82:D82"/>
    <mergeCell ref="A83:E83"/>
    <mergeCell ref="A84:E84"/>
    <mergeCell ref="A85:E85"/>
  </mergeCells>
  <pageMargins left="0.7" right="0.7" top="0.75" bottom="0.75" header="0.51180555555555496" footer="0.51180555555555496"/>
  <pageSetup paperSize="9" scale="80" firstPageNumber="0" orientation="portrait" horizontalDpi="300" verticalDpi="300" r:id="rId1"/>
  <rowBreaks count="1" manualBreakCount="1">
    <brk id="48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BUREAU</dc:creator>
  <cp:lastModifiedBy>BEN MHAMED RIDOUAN</cp:lastModifiedBy>
  <dcterms:created xsi:type="dcterms:W3CDTF">2025-09-04T10:46:48Z</dcterms:created>
  <dcterms:modified xsi:type="dcterms:W3CDTF">2026-06-25T10:03:43Z</dcterms:modified>
</cp:coreProperties>
</file>