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Feuil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<sst xmlns="http://schemas.openxmlformats.org/spreadsheetml/2006/main" count="80" uniqueCount="60">
  <si>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Appel d'Offres Ouvert National 04/2026</t>
  </si>
  <si>
    <t>TRAVAUX D’AMENAGEMENT DES PORTES PRINCIPALES, DES LOCAUX DU BLOC PEDAGOGIQUE ET DES ABRIS DE COUVERTURE DU PARKING AUTOMOBILE A L’INSTITUT DES SCIENCES DU SPORT DE FES.</t>
  </si>
  <si>
    <t>BORDEREAUX DES PRIX ET DETAIL ESTIMATIF</t>
  </si>
  <si>
    <t>N°</t>
  </si>
  <si>
    <t>DESIGNATION DES OUVRAGES</t>
  </si>
  <si>
    <t>U</t>
  </si>
  <si>
    <t>QTE</t>
  </si>
  <si>
    <t>PU H.T.</t>
  </si>
  <si>
    <t>PT HT</t>
  </si>
  <si>
    <t>A- GROS-ŒUVRE</t>
  </si>
  <si>
    <t xml:space="preserve">I - TERRASSEMENT ET MACONNERIE EN FONDATION : </t>
  </si>
  <si>
    <t xml:space="preserve">Démolition structure y/c étayage et évacuation a la décharge publique </t>
  </si>
  <si>
    <t>F</t>
  </si>
  <si>
    <t xml:space="preserve">Fouilles en pleine masse, en tranchées ,en rigole ou en puits dans tout le terrain </t>
  </si>
  <si>
    <t>m3</t>
  </si>
  <si>
    <t>béton de propreté</t>
  </si>
  <si>
    <t>maçonnerie de moellons en fondation</t>
  </si>
  <si>
    <t>II-  DALLAGE ET FORME :</t>
  </si>
  <si>
    <t>Herissonnage en pierres sèches</t>
  </si>
  <si>
    <t>m²</t>
  </si>
  <si>
    <t>béton imprimé y compris ferraillage en acier haute adhérence HA 10</t>
  </si>
  <si>
    <t xml:space="preserve">III- BETON ARME </t>
  </si>
  <si>
    <t xml:space="preserve">Béton B25 pour Béton Armé </t>
  </si>
  <si>
    <t>Armatures pour béton armé en acier haute adhérence FeE500</t>
  </si>
  <si>
    <t>Kg</t>
  </si>
  <si>
    <t>IV- ENDUITS</t>
  </si>
  <si>
    <t>Enduit lisse au mortier de ciment</t>
  </si>
  <si>
    <t xml:space="preserve"> TOTAL  GROS-ŒUVRE</t>
  </si>
  <si>
    <t>B - REVETEMENT</t>
  </si>
  <si>
    <t>Revêtement en carreaux grés cérame sur sol ou mur y/c plinthe</t>
  </si>
  <si>
    <t>Bardage mural</t>
  </si>
  <si>
    <t xml:space="preserve"> TOTAL REVETEMENT</t>
  </si>
  <si>
    <t xml:space="preserve">C - MENUISERIE BOIS –FERRONNERIE-ALUMINIUM </t>
  </si>
  <si>
    <t>Portes métalliques</t>
  </si>
  <si>
    <t xml:space="preserve">Grilles métalliques </t>
  </si>
  <si>
    <t>dépose et repose de portail métallique</t>
  </si>
  <si>
    <t>révision générale des fenêtres en aluminium</t>
  </si>
  <si>
    <t>Unité</t>
  </si>
  <si>
    <t>Realisation Abris Parking en fer galvaniser et peinture pistolet couvert en bache</t>
  </si>
  <si>
    <t>Serrures des portes</t>
  </si>
  <si>
    <t>Système de motorisation pour porte coulissante métallique</t>
  </si>
  <si>
    <t xml:space="preserve">TOTAL  MENUISERIE </t>
  </si>
  <si>
    <t>D – ÉLECTRICITÉ</t>
  </si>
  <si>
    <t>Réajustement et révision générale de l'installation existante</t>
  </si>
  <si>
    <t>E</t>
  </si>
  <si>
    <t>Interrupteur en va et vient</t>
  </si>
  <si>
    <t>Prise de courant 2x10/16A+T</t>
  </si>
  <si>
    <t>Panel LED Carré 60X60</t>
  </si>
  <si>
    <t>Projecteur extérieur Etanche</t>
  </si>
  <si>
    <t>E – PEINTURE</t>
  </si>
  <si>
    <t>Peinture vinylique sur murs et plafonds</t>
  </si>
  <si>
    <t>Peinture glycérophtalique laquée sur ferronneries</t>
  </si>
  <si>
    <t>Peinture extérieure</t>
  </si>
  <si>
    <t xml:space="preserve">TOTAL  PEINTURE </t>
  </si>
  <si>
    <t>RECAPITULATION</t>
  </si>
  <si>
    <t>LOT</t>
  </si>
  <si>
    <t>MONTANT H.T</t>
  </si>
  <si>
    <t xml:space="preserve">           TOTAL GENERAL H.T</t>
  </si>
  <si>
    <t xml:space="preserve">        TOTAL TVA ( 20%)</t>
  </si>
  <si>
    <t xml:space="preserve">         TOTAL T.T.C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</si>
</sst>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  <numFmt numFmtId="178" formatCode="General_)"/>
  </numFmts>
  <fonts count="35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6"/>
      <color rgb="FF000000"/>
      <name val="Arial"/>
      <charset val="134"/>
    </font>
    <font>
      <b/>
      <u/>
      <sz val="12"/>
      <color indexed="10"/>
      <name val="Arial"/>
      <charset val="134"/>
    </font>
    <font>
      <b/>
      <u/>
      <sz val="18"/>
      <name val="Times New Roman"/>
      <charset val="134"/>
    </font>
    <font>
      <sz val="12"/>
      <name val="Arial"/>
      <charset val="134"/>
    </font>
    <font>
      <b/>
      <sz val="20"/>
      <name val="Arial"/>
      <charset val="134"/>
    </font>
    <font>
      <sz val="16"/>
      <name val="Arial"/>
      <charset val="134"/>
    </font>
    <font>
      <sz val="20"/>
      <name val="Times New Roman"/>
      <charset val="134"/>
    </font>
    <font>
      <b/>
      <sz val="20"/>
      <name val="Times New Roman"/>
      <charset val="134"/>
    </font>
    <font>
      <sz val="24"/>
      <name val="Times New Roman"/>
      <charset val="134"/>
    </font>
    <font>
      <b/>
      <u/>
      <sz val="36"/>
      <name val="Times New Roman"/>
      <charset val="134"/>
    </font>
    <font>
      <b/>
      <sz val="24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39" applyNumberFormat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4" fillId="6" borderId="39" applyNumberFormat="0" applyAlignment="0" applyProtection="0">
      <alignment vertical="center"/>
    </xf>
    <xf numFmtId="0" fontId="25" fillId="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178" fontId="34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78" fontId="5" fillId="0" borderId="0" xfId="5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0" xfId="0" applyFont="1"/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2" fontId="9" fillId="0" borderId="20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left" vertical="center"/>
    </xf>
    <xf numFmtId="2" fontId="9" fillId="0" borderId="11" xfId="0" applyNumberFormat="1" applyFont="1" applyBorder="1" applyAlignment="1">
      <alignment horizontal="left" vertical="center" wrapText="1"/>
    </xf>
    <xf numFmtId="1" fontId="9" fillId="0" borderId="19" xfId="0" applyNumberFormat="1" applyFont="1" applyBorder="1" applyAlignment="1">
      <alignment horizontal="center" vertical="center"/>
    </xf>
    <xf numFmtId="2" fontId="9" fillId="0" borderId="20" xfId="0" applyNumberFormat="1" applyFont="1" applyBorder="1" applyAlignment="1">
      <alignment horizontal="left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2" fontId="9" fillId="0" borderId="20" xfId="0" applyNumberFormat="1" applyFont="1" applyBorder="1" applyAlignment="1">
      <alignment horizontal="left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2" fontId="10" fillId="3" borderId="28" xfId="0" applyNumberFormat="1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1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2" fontId="10" fillId="0" borderId="33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0" fontId="10" fillId="0" borderId="29" xfId="49" applyFont="1" applyBorder="1" applyAlignment="1">
      <alignment horizontal="center" vertical="center"/>
    </xf>
    <xf numFmtId="0" fontId="10" fillId="0" borderId="30" xfId="49" applyFont="1" applyBorder="1" applyAlignment="1">
      <alignment horizontal="center" vertical="center"/>
    </xf>
    <xf numFmtId="0" fontId="10" fillId="0" borderId="32" xfId="49" applyFont="1" applyBorder="1" applyAlignment="1">
      <alignment horizontal="center" vertical="center"/>
    </xf>
    <xf numFmtId="4" fontId="10" fillId="0" borderId="33" xfId="49" applyNumberFormat="1" applyFont="1" applyBorder="1" applyAlignment="1">
      <alignment horizontal="center" vertical="center" wrapText="1"/>
    </xf>
    <xf numFmtId="4" fontId="10" fillId="0" borderId="31" xfId="49" applyNumberFormat="1" applyFont="1" applyBorder="1" applyAlignment="1">
      <alignment horizontal="center" vertical="center" wrapText="1"/>
    </xf>
    <xf numFmtId="0" fontId="10" fillId="0" borderId="13" xfId="49" applyFont="1" applyBorder="1" applyAlignment="1">
      <alignment horizontal="center" vertical="center"/>
    </xf>
    <xf numFmtId="0" fontId="10" fillId="0" borderId="14" xfId="49" applyFont="1" applyBorder="1" applyAlignment="1">
      <alignment horizontal="center" vertical="center"/>
    </xf>
    <xf numFmtId="0" fontId="10" fillId="0" borderId="15" xfId="49" applyFont="1" applyBorder="1" applyAlignment="1">
      <alignment horizontal="center" vertical="center"/>
    </xf>
    <xf numFmtId="4" fontId="10" fillId="0" borderId="34" xfId="49" applyNumberFormat="1" applyFont="1" applyBorder="1" applyAlignment="1">
      <alignment horizontal="center" vertical="center" wrapText="1"/>
    </xf>
    <xf numFmtId="4" fontId="10" fillId="0" borderId="35" xfId="49" applyNumberFormat="1" applyFont="1" applyBorder="1" applyAlignment="1">
      <alignment horizontal="center" vertical="center" wrapText="1"/>
    </xf>
  </cellXfs>
  <cellStyles count="51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Normal 2 2" xfId="49"/>
    <cellStyle name="Normal 3 2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3330575</xdr:colOff>
      <xdr:row>0</xdr:row>
      <xdr:rowOff>94615</xdr:rowOff>
    </xdr:from>
    <xdr:to>
      <xdr:col>4</xdr:col>
      <xdr:colOff>514985</xdr:colOff>
      <xdr:row>7</xdr:row>
      <xdr:rowOff>81915</xdr:rowOff>
    </xdr:to>
    <xdr:pic>
      <xdr:nvPicPr>
        <xdr:cNvPr id="3" name="Imag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9" t="27161" r="6201" b="26543"/>
        <a:stretch>
          <a:fillRect/>
        </a:stretch>
      </xdr:blipFill>
      <xdr:spPr>
        <a:xfrm>
          <a:off x="4062095" y="94615"/>
          <a:ext cx="5985510" cy="185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ISS_DT02\Downloads\BPDE 04.20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G"/>
      <sheetName val="BPDE"/>
      <sheetName val="DETAIL ESTIMATIF"/>
    </sheetNames>
    <sheetDataSet>
      <sheetData sheetId="0" refreshError="1"/>
      <sheetData sheetId="1" refreshError="1"/>
      <sheetData sheetId="2" refreshError="1">
        <row r="14">
          <cell r="D14">
            <v>1</v>
          </cell>
        </row>
        <row r="15">
          <cell r="D15">
            <v>50</v>
          </cell>
        </row>
        <row r="16">
          <cell r="D16">
            <v>2.49</v>
          </cell>
        </row>
        <row r="17">
          <cell r="D17">
            <v>2.88</v>
          </cell>
        </row>
        <row r="19">
          <cell r="D19">
            <v>100</v>
          </cell>
        </row>
        <row r="20">
          <cell r="D20">
            <v>170</v>
          </cell>
        </row>
        <row r="22">
          <cell r="D22">
            <v>15.13</v>
          </cell>
        </row>
        <row r="23">
          <cell r="D23">
            <v>2270.1</v>
          </cell>
        </row>
        <row r="25">
          <cell r="D25">
            <v>25</v>
          </cell>
        </row>
        <row r="27">
          <cell r="D27">
            <v>84.37</v>
          </cell>
        </row>
        <row r="28">
          <cell r="D28">
            <v>40</v>
          </cell>
        </row>
        <row r="30">
          <cell r="D30">
            <v>22.06</v>
          </cell>
        </row>
        <row r="31">
          <cell r="D31">
            <v>8.8</v>
          </cell>
        </row>
        <row r="32">
          <cell r="D32">
            <v>1</v>
          </cell>
        </row>
        <row r="33">
          <cell r="D33">
            <v>62</v>
          </cell>
        </row>
        <row r="34">
          <cell r="D34">
            <v>273</v>
          </cell>
        </row>
        <row r="38">
          <cell r="D38">
            <v>1</v>
          </cell>
        </row>
        <row r="39">
          <cell r="D39">
            <v>4</v>
          </cell>
        </row>
        <row r="40">
          <cell r="D40">
            <v>4</v>
          </cell>
        </row>
        <row r="41">
          <cell r="D41">
            <v>8</v>
          </cell>
        </row>
        <row r="42">
          <cell r="D42">
            <v>2</v>
          </cell>
        </row>
        <row r="44">
          <cell r="D44">
            <v>98.29</v>
          </cell>
        </row>
        <row r="45">
          <cell r="D45">
            <v>30.86</v>
          </cell>
        </row>
        <row r="46">
          <cell r="D46">
            <v>784.89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zoomScale="70" zoomScaleNormal="70" topLeftCell="A58" workbookViewId="0">
      <selection activeCell="H84" sqref="H84"/>
    </sheetView>
  </sheetViews>
  <sheetFormatPr defaultColWidth="8.88888888888889" defaultRowHeight="14.4" outlineLevelCol="6"/>
  <cols>
    <col min="1" max="1" width="10.6666666666667" style="1" customWidth="1"/>
    <col min="2" max="2" width="104.333333333333" customWidth="1"/>
    <col min="3" max="3" width="8.88888888888889" style="1"/>
    <col min="4" max="4" width="15.1111111111111" style="1" customWidth="1"/>
    <col min="5" max="5" width="16.6666666666667" style="1" customWidth="1"/>
    <col min="6" max="6" width="24.1111111111111" style="1" customWidth="1"/>
    <col min="257" max="257" width="10.6666666666667" customWidth="1"/>
    <col min="258" max="258" width="104.333333333333" customWidth="1"/>
    <col min="260" max="260" width="15.1111111111111" customWidth="1"/>
    <col min="261" max="261" width="16.6666666666667" customWidth="1"/>
    <col min="262" max="262" width="24.1111111111111" customWidth="1"/>
    <col min="513" max="513" width="10.6666666666667" customWidth="1"/>
    <col min="514" max="514" width="104.333333333333" customWidth="1"/>
    <col min="516" max="516" width="15.1111111111111" customWidth="1"/>
    <col min="517" max="517" width="16.6666666666667" customWidth="1"/>
    <col min="518" max="518" width="24.1111111111111" customWidth="1"/>
    <col min="769" max="769" width="10.6666666666667" customWidth="1"/>
    <col min="770" max="770" width="104.333333333333" customWidth="1"/>
    <col min="772" max="772" width="15.1111111111111" customWidth="1"/>
    <col min="773" max="773" width="16.6666666666667" customWidth="1"/>
    <col min="774" max="774" width="24.1111111111111" customWidth="1"/>
    <col min="1025" max="1025" width="10.6666666666667" customWidth="1"/>
    <col min="1026" max="1026" width="104.333333333333" customWidth="1"/>
    <col min="1028" max="1028" width="15.1111111111111" customWidth="1"/>
    <col min="1029" max="1029" width="16.6666666666667" customWidth="1"/>
    <col min="1030" max="1030" width="24.1111111111111" customWidth="1"/>
    <col min="1281" max="1281" width="10.6666666666667" customWidth="1"/>
    <col min="1282" max="1282" width="104.333333333333" customWidth="1"/>
    <col min="1284" max="1284" width="15.1111111111111" customWidth="1"/>
    <col min="1285" max="1285" width="16.6666666666667" customWidth="1"/>
    <col min="1286" max="1286" width="24.1111111111111" customWidth="1"/>
    <col min="1537" max="1537" width="10.6666666666667" customWidth="1"/>
    <col min="1538" max="1538" width="104.333333333333" customWidth="1"/>
    <col min="1540" max="1540" width="15.1111111111111" customWidth="1"/>
    <col min="1541" max="1541" width="16.6666666666667" customWidth="1"/>
    <col min="1542" max="1542" width="24.1111111111111" customWidth="1"/>
    <col min="1793" max="1793" width="10.6666666666667" customWidth="1"/>
    <col min="1794" max="1794" width="104.333333333333" customWidth="1"/>
    <col min="1796" max="1796" width="15.1111111111111" customWidth="1"/>
    <col min="1797" max="1797" width="16.6666666666667" customWidth="1"/>
    <col min="1798" max="1798" width="24.1111111111111" customWidth="1"/>
    <col min="2049" max="2049" width="10.6666666666667" customWidth="1"/>
    <col min="2050" max="2050" width="104.333333333333" customWidth="1"/>
    <col min="2052" max="2052" width="15.1111111111111" customWidth="1"/>
    <col min="2053" max="2053" width="16.6666666666667" customWidth="1"/>
    <col min="2054" max="2054" width="24.1111111111111" customWidth="1"/>
    <col min="2305" max="2305" width="10.6666666666667" customWidth="1"/>
    <col min="2306" max="2306" width="104.333333333333" customWidth="1"/>
    <col min="2308" max="2308" width="15.1111111111111" customWidth="1"/>
    <col min="2309" max="2309" width="16.6666666666667" customWidth="1"/>
    <col min="2310" max="2310" width="24.1111111111111" customWidth="1"/>
    <col min="2561" max="2561" width="10.6666666666667" customWidth="1"/>
    <col min="2562" max="2562" width="104.333333333333" customWidth="1"/>
    <col min="2564" max="2564" width="15.1111111111111" customWidth="1"/>
    <col min="2565" max="2565" width="16.6666666666667" customWidth="1"/>
    <col min="2566" max="2566" width="24.1111111111111" customWidth="1"/>
    <col min="2817" max="2817" width="10.6666666666667" customWidth="1"/>
    <col min="2818" max="2818" width="104.333333333333" customWidth="1"/>
    <col min="2820" max="2820" width="15.1111111111111" customWidth="1"/>
    <col min="2821" max="2821" width="16.6666666666667" customWidth="1"/>
    <col min="2822" max="2822" width="24.1111111111111" customWidth="1"/>
    <col min="3073" max="3073" width="10.6666666666667" customWidth="1"/>
    <col min="3074" max="3074" width="104.333333333333" customWidth="1"/>
    <col min="3076" max="3076" width="15.1111111111111" customWidth="1"/>
    <col min="3077" max="3077" width="16.6666666666667" customWidth="1"/>
    <col min="3078" max="3078" width="24.1111111111111" customWidth="1"/>
    <col min="3329" max="3329" width="10.6666666666667" customWidth="1"/>
    <col min="3330" max="3330" width="104.333333333333" customWidth="1"/>
    <col min="3332" max="3332" width="15.1111111111111" customWidth="1"/>
    <col min="3333" max="3333" width="16.6666666666667" customWidth="1"/>
    <col min="3334" max="3334" width="24.1111111111111" customWidth="1"/>
    <col min="3585" max="3585" width="10.6666666666667" customWidth="1"/>
    <col min="3586" max="3586" width="104.333333333333" customWidth="1"/>
    <col min="3588" max="3588" width="15.1111111111111" customWidth="1"/>
    <col min="3589" max="3589" width="16.6666666666667" customWidth="1"/>
    <col min="3590" max="3590" width="24.1111111111111" customWidth="1"/>
    <col min="3841" max="3841" width="10.6666666666667" customWidth="1"/>
    <col min="3842" max="3842" width="104.333333333333" customWidth="1"/>
    <col min="3844" max="3844" width="15.1111111111111" customWidth="1"/>
    <col min="3845" max="3845" width="16.6666666666667" customWidth="1"/>
    <col min="3846" max="3846" width="24.1111111111111" customWidth="1"/>
    <col min="4097" max="4097" width="10.6666666666667" customWidth="1"/>
    <col min="4098" max="4098" width="104.333333333333" customWidth="1"/>
    <col min="4100" max="4100" width="15.1111111111111" customWidth="1"/>
    <col min="4101" max="4101" width="16.6666666666667" customWidth="1"/>
    <col min="4102" max="4102" width="24.1111111111111" customWidth="1"/>
    <col min="4353" max="4353" width="10.6666666666667" customWidth="1"/>
    <col min="4354" max="4354" width="104.333333333333" customWidth="1"/>
    <col min="4356" max="4356" width="15.1111111111111" customWidth="1"/>
    <col min="4357" max="4357" width="16.6666666666667" customWidth="1"/>
    <col min="4358" max="4358" width="24.1111111111111" customWidth="1"/>
    <col min="4609" max="4609" width="10.6666666666667" customWidth="1"/>
    <col min="4610" max="4610" width="104.333333333333" customWidth="1"/>
    <col min="4612" max="4612" width="15.1111111111111" customWidth="1"/>
    <col min="4613" max="4613" width="16.6666666666667" customWidth="1"/>
    <col min="4614" max="4614" width="24.1111111111111" customWidth="1"/>
    <col min="4865" max="4865" width="10.6666666666667" customWidth="1"/>
    <col min="4866" max="4866" width="104.333333333333" customWidth="1"/>
    <col min="4868" max="4868" width="15.1111111111111" customWidth="1"/>
    <col min="4869" max="4869" width="16.6666666666667" customWidth="1"/>
    <col min="4870" max="4870" width="24.1111111111111" customWidth="1"/>
    <col min="5121" max="5121" width="10.6666666666667" customWidth="1"/>
    <col min="5122" max="5122" width="104.333333333333" customWidth="1"/>
    <col min="5124" max="5124" width="15.1111111111111" customWidth="1"/>
    <col min="5125" max="5125" width="16.6666666666667" customWidth="1"/>
    <col min="5126" max="5126" width="24.1111111111111" customWidth="1"/>
    <col min="5377" max="5377" width="10.6666666666667" customWidth="1"/>
    <col min="5378" max="5378" width="104.333333333333" customWidth="1"/>
    <col min="5380" max="5380" width="15.1111111111111" customWidth="1"/>
    <col min="5381" max="5381" width="16.6666666666667" customWidth="1"/>
    <col min="5382" max="5382" width="24.1111111111111" customWidth="1"/>
    <col min="5633" max="5633" width="10.6666666666667" customWidth="1"/>
    <col min="5634" max="5634" width="104.333333333333" customWidth="1"/>
    <col min="5636" max="5636" width="15.1111111111111" customWidth="1"/>
    <col min="5637" max="5637" width="16.6666666666667" customWidth="1"/>
    <col min="5638" max="5638" width="24.1111111111111" customWidth="1"/>
    <col min="5889" max="5889" width="10.6666666666667" customWidth="1"/>
    <col min="5890" max="5890" width="104.333333333333" customWidth="1"/>
    <col min="5892" max="5892" width="15.1111111111111" customWidth="1"/>
    <col min="5893" max="5893" width="16.6666666666667" customWidth="1"/>
    <col min="5894" max="5894" width="24.1111111111111" customWidth="1"/>
    <col min="6145" max="6145" width="10.6666666666667" customWidth="1"/>
    <col min="6146" max="6146" width="104.333333333333" customWidth="1"/>
    <col min="6148" max="6148" width="15.1111111111111" customWidth="1"/>
    <col min="6149" max="6149" width="16.6666666666667" customWidth="1"/>
    <col min="6150" max="6150" width="24.1111111111111" customWidth="1"/>
    <col min="6401" max="6401" width="10.6666666666667" customWidth="1"/>
    <col min="6402" max="6402" width="104.333333333333" customWidth="1"/>
    <col min="6404" max="6404" width="15.1111111111111" customWidth="1"/>
    <col min="6405" max="6405" width="16.6666666666667" customWidth="1"/>
    <col min="6406" max="6406" width="24.1111111111111" customWidth="1"/>
    <col min="6657" max="6657" width="10.6666666666667" customWidth="1"/>
    <col min="6658" max="6658" width="104.333333333333" customWidth="1"/>
    <col min="6660" max="6660" width="15.1111111111111" customWidth="1"/>
    <col min="6661" max="6661" width="16.6666666666667" customWidth="1"/>
    <col min="6662" max="6662" width="24.1111111111111" customWidth="1"/>
    <col min="6913" max="6913" width="10.6666666666667" customWidth="1"/>
    <col min="6914" max="6914" width="104.333333333333" customWidth="1"/>
    <col min="6916" max="6916" width="15.1111111111111" customWidth="1"/>
    <col min="6917" max="6917" width="16.6666666666667" customWidth="1"/>
    <col min="6918" max="6918" width="24.1111111111111" customWidth="1"/>
    <col min="7169" max="7169" width="10.6666666666667" customWidth="1"/>
    <col min="7170" max="7170" width="104.333333333333" customWidth="1"/>
    <col min="7172" max="7172" width="15.1111111111111" customWidth="1"/>
    <col min="7173" max="7173" width="16.6666666666667" customWidth="1"/>
    <col min="7174" max="7174" width="24.1111111111111" customWidth="1"/>
    <col min="7425" max="7425" width="10.6666666666667" customWidth="1"/>
    <col min="7426" max="7426" width="104.333333333333" customWidth="1"/>
    <col min="7428" max="7428" width="15.1111111111111" customWidth="1"/>
    <col min="7429" max="7429" width="16.6666666666667" customWidth="1"/>
    <col min="7430" max="7430" width="24.1111111111111" customWidth="1"/>
    <col min="7681" max="7681" width="10.6666666666667" customWidth="1"/>
    <col min="7682" max="7682" width="104.333333333333" customWidth="1"/>
    <col min="7684" max="7684" width="15.1111111111111" customWidth="1"/>
    <col min="7685" max="7685" width="16.6666666666667" customWidth="1"/>
    <col min="7686" max="7686" width="24.1111111111111" customWidth="1"/>
    <col min="7937" max="7937" width="10.6666666666667" customWidth="1"/>
    <col min="7938" max="7938" width="104.333333333333" customWidth="1"/>
    <col min="7940" max="7940" width="15.1111111111111" customWidth="1"/>
    <col min="7941" max="7941" width="16.6666666666667" customWidth="1"/>
    <col min="7942" max="7942" width="24.1111111111111" customWidth="1"/>
    <col min="8193" max="8193" width="10.6666666666667" customWidth="1"/>
    <col min="8194" max="8194" width="104.333333333333" customWidth="1"/>
    <col min="8196" max="8196" width="15.1111111111111" customWidth="1"/>
    <col min="8197" max="8197" width="16.6666666666667" customWidth="1"/>
    <col min="8198" max="8198" width="24.1111111111111" customWidth="1"/>
    <col min="8449" max="8449" width="10.6666666666667" customWidth="1"/>
    <col min="8450" max="8450" width="104.333333333333" customWidth="1"/>
    <col min="8452" max="8452" width="15.1111111111111" customWidth="1"/>
    <col min="8453" max="8453" width="16.6666666666667" customWidth="1"/>
    <col min="8454" max="8454" width="24.1111111111111" customWidth="1"/>
    <col min="8705" max="8705" width="10.6666666666667" customWidth="1"/>
    <col min="8706" max="8706" width="104.333333333333" customWidth="1"/>
    <col min="8708" max="8708" width="15.1111111111111" customWidth="1"/>
    <col min="8709" max="8709" width="16.6666666666667" customWidth="1"/>
    <col min="8710" max="8710" width="24.1111111111111" customWidth="1"/>
    <col min="8961" max="8961" width="10.6666666666667" customWidth="1"/>
    <col min="8962" max="8962" width="104.333333333333" customWidth="1"/>
    <col min="8964" max="8964" width="15.1111111111111" customWidth="1"/>
    <col min="8965" max="8965" width="16.6666666666667" customWidth="1"/>
    <col min="8966" max="8966" width="24.1111111111111" customWidth="1"/>
    <col min="9217" max="9217" width="10.6666666666667" customWidth="1"/>
    <col min="9218" max="9218" width="104.333333333333" customWidth="1"/>
    <col min="9220" max="9220" width="15.1111111111111" customWidth="1"/>
    <col min="9221" max="9221" width="16.6666666666667" customWidth="1"/>
    <col min="9222" max="9222" width="24.1111111111111" customWidth="1"/>
    <col min="9473" max="9473" width="10.6666666666667" customWidth="1"/>
    <col min="9474" max="9474" width="104.333333333333" customWidth="1"/>
    <col min="9476" max="9476" width="15.1111111111111" customWidth="1"/>
    <col min="9477" max="9477" width="16.6666666666667" customWidth="1"/>
    <col min="9478" max="9478" width="24.1111111111111" customWidth="1"/>
    <col min="9729" max="9729" width="10.6666666666667" customWidth="1"/>
    <col min="9730" max="9730" width="104.333333333333" customWidth="1"/>
    <col min="9732" max="9732" width="15.1111111111111" customWidth="1"/>
    <col min="9733" max="9733" width="16.6666666666667" customWidth="1"/>
    <col min="9734" max="9734" width="24.1111111111111" customWidth="1"/>
    <col min="9985" max="9985" width="10.6666666666667" customWidth="1"/>
    <col min="9986" max="9986" width="104.333333333333" customWidth="1"/>
    <col min="9988" max="9988" width="15.1111111111111" customWidth="1"/>
    <col min="9989" max="9989" width="16.6666666666667" customWidth="1"/>
    <col min="9990" max="9990" width="24.1111111111111" customWidth="1"/>
    <col min="10241" max="10241" width="10.6666666666667" customWidth="1"/>
    <col min="10242" max="10242" width="104.333333333333" customWidth="1"/>
    <col min="10244" max="10244" width="15.1111111111111" customWidth="1"/>
    <col min="10245" max="10245" width="16.6666666666667" customWidth="1"/>
    <col min="10246" max="10246" width="24.1111111111111" customWidth="1"/>
    <col min="10497" max="10497" width="10.6666666666667" customWidth="1"/>
    <col min="10498" max="10498" width="104.333333333333" customWidth="1"/>
    <col min="10500" max="10500" width="15.1111111111111" customWidth="1"/>
    <col min="10501" max="10501" width="16.6666666666667" customWidth="1"/>
    <col min="10502" max="10502" width="24.1111111111111" customWidth="1"/>
    <col min="10753" max="10753" width="10.6666666666667" customWidth="1"/>
    <col min="10754" max="10754" width="104.333333333333" customWidth="1"/>
    <col min="10756" max="10756" width="15.1111111111111" customWidth="1"/>
    <col min="10757" max="10757" width="16.6666666666667" customWidth="1"/>
    <col min="10758" max="10758" width="24.1111111111111" customWidth="1"/>
    <col min="11009" max="11009" width="10.6666666666667" customWidth="1"/>
    <col min="11010" max="11010" width="104.333333333333" customWidth="1"/>
    <col min="11012" max="11012" width="15.1111111111111" customWidth="1"/>
    <col min="11013" max="11013" width="16.6666666666667" customWidth="1"/>
    <col min="11014" max="11014" width="24.1111111111111" customWidth="1"/>
    <col min="11265" max="11265" width="10.6666666666667" customWidth="1"/>
    <col min="11266" max="11266" width="104.333333333333" customWidth="1"/>
    <col min="11268" max="11268" width="15.1111111111111" customWidth="1"/>
    <col min="11269" max="11269" width="16.6666666666667" customWidth="1"/>
    <col min="11270" max="11270" width="24.1111111111111" customWidth="1"/>
    <col min="11521" max="11521" width="10.6666666666667" customWidth="1"/>
    <col min="11522" max="11522" width="104.333333333333" customWidth="1"/>
    <col min="11524" max="11524" width="15.1111111111111" customWidth="1"/>
    <col min="11525" max="11525" width="16.6666666666667" customWidth="1"/>
    <col min="11526" max="11526" width="24.1111111111111" customWidth="1"/>
    <col min="11777" max="11777" width="10.6666666666667" customWidth="1"/>
    <col min="11778" max="11778" width="104.333333333333" customWidth="1"/>
    <col min="11780" max="11780" width="15.1111111111111" customWidth="1"/>
    <col min="11781" max="11781" width="16.6666666666667" customWidth="1"/>
    <col min="11782" max="11782" width="24.1111111111111" customWidth="1"/>
    <col min="12033" max="12033" width="10.6666666666667" customWidth="1"/>
    <col min="12034" max="12034" width="104.333333333333" customWidth="1"/>
    <col min="12036" max="12036" width="15.1111111111111" customWidth="1"/>
    <col min="12037" max="12037" width="16.6666666666667" customWidth="1"/>
    <col min="12038" max="12038" width="24.1111111111111" customWidth="1"/>
    <col min="12289" max="12289" width="10.6666666666667" customWidth="1"/>
    <col min="12290" max="12290" width="104.333333333333" customWidth="1"/>
    <col min="12292" max="12292" width="15.1111111111111" customWidth="1"/>
    <col min="12293" max="12293" width="16.6666666666667" customWidth="1"/>
    <col min="12294" max="12294" width="24.1111111111111" customWidth="1"/>
    <col min="12545" max="12545" width="10.6666666666667" customWidth="1"/>
    <col min="12546" max="12546" width="104.333333333333" customWidth="1"/>
    <col min="12548" max="12548" width="15.1111111111111" customWidth="1"/>
    <col min="12549" max="12549" width="16.6666666666667" customWidth="1"/>
    <col min="12550" max="12550" width="24.1111111111111" customWidth="1"/>
    <col min="12801" max="12801" width="10.6666666666667" customWidth="1"/>
    <col min="12802" max="12802" width="104.333333333333" customWidth="1"/>
    <col min="12804" max="12804" width="15.1111111111111" customWidth="1"/>
    <col min="12805" max="12805" width="16.6666666666667" customWidth="1"/>
    <col min="12806" max="12806" width="24.1111111111111" customWidth="1"/>
    <col min="13057" max="13057" width="10.6666666666667" customWidth="1"/>
    <col min="13058" max="13058" width="104.333333333333" customWidth="1"/>
    <col min="13060" max="13060" width="15.1111111111111" customWidth="1"/>
    <col min="13061" max="13061" width="16.6666666666667" customWidth="1"/>
    <col min="13062" max="13062" width="24.1111111111111" customWidth="1"/>
    <col min="13313" max="13313" width="10.6666666666667" customWidth="1"/>
    <col min="13314" max="13314" width="104.333333333333" customWidth="1"/>
    <col min="13316" max="13316" width="15.1111111111111" customWidth="1"/>
    <col min="13317" max="13317" width="16.6666666666667" customWidth="1"/>
    <col min="13318" max="13318" width="24.1111111111111" customWidth="1"/>
    <col min="13569" max="13569" width="10.6666666666667" customWidth="1"/>
    <col min="13570" max="13570" width="104.333333333333" customWidth="1"/>
    <col min="13572" max="13572" width="15.1111111111111" customWidth="1"/>
    <col min="13573" max="13573" width="16.6666666666667" customWidth="1"/>
    <col min="13574" max="13574" width="24.1111111111111" customWidth="1"/>
    <col min="13825" max="13825" width="10.6666666666667" customWidth="1"/>
    <col min="13826" max="13826" width="104.333333333333" customWidth="1"/>
    <col min="13828" max="13828" width="15.1111111111111" customWidth="1"/>
    <col min="13829" max="13829" width="16.6666666666667" customWidth="1"/>
    <col min="13830" max="13830" width="24.1111111111111" customWidth="1"/>
    <col min="14081" max="14081" width="10.6666666666667" customWidth="1"/>
    <col min="14082" max="14082" width="104.333333333333" customWidth="1"/>
    <col min="14084" max="14084" width="15.1111111111111" customWidth="1"/>
    <col min="14085" max="14085" width="16.6666666666667" customWidth="1"/>
    <col min="14086" max="14086" width="24.1111111111111" customWidth="1"/>
    <col min="14337" max="14337" width="10.6666666666667" customWidth="1"/>
    <col min="14338" max="14338" width="104.333333333333" customWidth="1"/>
    <col min="14340" max="14340" width="15.1111111111111" customWidth="1"/>
    <col min="14341" max="14341" width="16.6666666666667" customWidth="1"/>
    <col min="14342" max="14342" width="24.1111111111111" customWidth="1"/>
    <col min="14593" max="14593" width="10.6666666666667" customWidth="1"/>
    <col min="14594" max="14594" width="104.333333333333" customWidth="1"/>
    <col min="14596" max="14596" width="15.1111111111111" customWidth="1"/>
    <col min="14597" max="14597" width="16.6666666666667" customWidth="1"/>
    <col min="14598" max="14598" width="24.1111111111111" customWidth="1"/>
    <col min="14849" max="14849" width="10.6666666666667" customWidth="1"/>
    <col min="14850" max="14850" width="104.333333333333" customWidth="1"/>
    <col min="14852" max="14852" width="15.1111111111111" customWidth="1"/>
    <col min="14853" max="14853" width="16.6666666666667" customWidth="1"/>
    <col min="14854" max="14854" width="24.1111111111111" customWidth="1"/>
    <col min="15105" max="15105" width="10.6666666666667" customWidth="1"/>
    <col min="15106" max="15106" width="104.333333333333" customWidth="1"/>
    <col min="15108" max="15108" width="15.1111111111111" customWidth="1"/>
    <col min="15109" max="15109" width="16.6666666666667" customWidth="1"/>
    <col min="15110" max="15110" width="24.1111111111111" customWidth="1"/>
    <col min="15361" max="15361" width="10.6666666666667" customWidth="1"/>
    <col min="15362" max="15362" width="104.333333333333" customWidth="1"/>
    <col min="15364" max="15364" width="15.1111111111111" customWidth="1"/>
    <col min="15365" max="15365" width="16.6666666666667" customWidth="1"/>
    <col min="15366" max="15366" width="24.1111111111111" customWidth="1"/>
    <col min="15617" max="15617" width="10.6666666666667" customWidth="1"/>
    <col min="15618" max="15618" width="104.333333333333" customWidth="1"/>
    <col min="15620" max="15620" width="15.1111111111111" customWidth="1"/>
    <col min="15621" max="15621" width="16.6666666666667" customWidth="1"/>
    <col min="15622" max="15622" width="24.1111111111111" customWidth="1"/>
    <col min="15873" max="15873" width="10.6666666666667" customWidth="1"/>
    <col min="15874" max="15874" width="104.333333333333" customWidth="1"/>
    <col min="15876" max="15876" width="15.1111111111111" customWidth="1"/>
    <col min="15877" max="15877" width="16.6666666666667" customWidth="1"/>
    <col min="15878" max="15878" width="24.1111111111111" customWidth="1"/>
    <col min="16129" max="16129" width="10.6666666666667" customWidth="1"/>
    <col min="16130" max="16130" width="104.333333333333" customWidth="1"/>
    <col min="16132" max="16132" width="15.1111111111111" customWidth="1"/>
    <col min="16133" max="16133" width="16.6666666666667" customWidth="1"/>
    <col min="16134" max="16134" width="24.1111111111111" customWidth="1"/>
  </cols>
  <sheetData>
    <row r="1" ht="21" customHeight="1" spans="1:7">
      <c r="A1" s="2"/>
      <c r="B1" s="2"/>
      <c r="C1" s="2"/>
      <c r="D1" s="2"/>
      <c r="E1" s="2"/>
      <c r="F1" s="2"/>
      <c r="G1" s="2"/>
    </row>
    <row r="2" ht="21" customHeight="1" spans="1:7">
      <c r="A2" s="2"/>
      <c r="B2" s="2"/>
      <c r="C2" s="2"/>
      <c r="D2" s="2"/>
      <c r="E2" s="2"/>
      <c r="F2" s="2"/>
      <c r="G2" s="2"/>
    </row>
    <row r="3" ht="21" customHeight="1" spans="1:7">
      <c r="A3" s="2"/>
      <c r="B3" s="2"/>
      <c r="C3" s="2"/>
      <c r="D3" s="2"/>
      <c r="E3" s="2"/>
      <c r="F3" s="2"/>
      <c r="G3" s="2"/>
    </row>
    <row r="4" ht="21" customHeight="1" spans="1:7">
      <c r="A4" s="2"/>
      <c r="B4" s="2"/>
      <c r="C4" s="2"/>
      <c r="D4" s="2"/>
      <c r="E4" s="2"/>
      <c r="F4" s="2"/>
      <c r="G4" s="2"/>
    </row>
    <row r="5" ht="21" customHeight="1" spans="1:7">
      <c r="A5" s="2"/>
      <c r="B5" s="2"/>
      <c r="C5" s="2"/>
      <c r="D5" s="2"/>
      <c r="E5" s="2"/>
      <c r="F5" s="2"/>
      <c r="G5" s="2"/>
    </row>
    <row r="6" ht="21" customHeight="1" spans="1:7">
      <c r="A6" s="2"/>
      <c r="B6" s="2"/>
      <c r="C6" s="2"/>
      <c r="D6" s="2"/>
      <c r="E6" s="2"/>
      <c r="F6" s="2"/>
      <c r="G6" s="2"/>
    </row>
    <row r="7" ht="21" customHeight="1" spans="1:7">
      <c r="A7" s="2"/>
      <c r="B7" s="2"/>
      <c r="C7" s="2"/>
      <c r="D7" s="2"/>
      <c r="E7" s="2"/>
      <c r="F7" s="2"/>
      <c r="G7" s="2"/>
    </row>
    <row r="8" ht="21" customHeight="1" spans="1:7">
      <c r="A8" s="2"/>
      <c r="B8" s="2"/>
      <c r="C8" s="2"/>
      <c r="D8" s="2"/>
      <c r="E8" s="2"/>
      <c r="F8" s="2"/>
      <c r="G8" s="2"/>
    </row>
    <row r="9" ht="36" customHeight="1" spans="1:7">
      <c r="A9" s="2"/>
      <c r="B9" s="3" t="s">
        <v>0</v>
      </c>
      <c r="C9" s="3"/>
      <c r="D9" s="3"/>
      <c r="E9" s="3"/>
      <c r="F9" s="3"/>
      <c r="G9" s="2"/>
    </row>
    <row r="10" ht="21" customHeight="1" spans="1:7">
      <c r="A10" s="4" t="s">
        <v>1</v>
      </c>
      <c r="B10" s="4"/>
      <c r="C10" s="4"/>
      <c r="D10" s="4"/>
      <c r="E10" s="4"/>
      <c r="F10" s="4"/>
      <c r="G10" s="4"/>
    </row>
    <row r="11" ht="21" customHeight="1" spans="1:7">
      <c r="A11" s="4"/>
      <c r="B11" s="4"/>
      <c r="C11" s="4"/>
      <c r="D11" s="4"/>
      <c r="E11" s="4"/>
      <c r="F11" s="4"/>
      <c r="G11" s="4"/>
    </row>
    <row r="12" ht="15.6" customHeight="1" spans="1:7">
      <c r="A12" s="4"/>
      <c r="B12" s="4"/>
      <c r="C12" s="4"/>
      <c r="D12" s="4"/>
      <c r="E12" s="4"/>
      <c r="F12" s="4"/>
      <c r="G12" s="4"/>
    </row>
    <row r="13" ht="15.6" customHeight="1" spans="1:7">
      <c r="A13" s="5"/>
      <c r="B13" s="5"/>
      <c r="C13" s="5"/>
      <c r="D13" s="5"/>
      <c r="E13" s="5"/>
      <c r="F13" s="5"/>
      <c r="G13" s="5"/>
    </row>
    <row r="14" ht="22.95" customHeight="1" spans="1:7">
      <c r="A14" s="6" t="s">
        <v>2</v>
      </c>
      <c r="B14" s="6"/>
      <c r="C14" s="6"/>
      <c r="D14" s="6"/>
      <c r="E14" s="6"/>
      <c r="F14" s="6"/>
      <c r="G14" s="6"/>
    </row>
    <row r="15" ht="22.95" customHeight="1" spans="1:7">
      <c r="A15" s="7"/>
      <c r="B15" s="8"/>
      <c r="C15" s="9"/>
      <c r="D15" s="9"/>
      <c r="E15" s="10"/>
      <c r="F15" s="11"/>
      <c r="G15" s="12"/>
    </row>
    <row r="16" ht="38" customHeight="1" spans="1:7">
      <c r="A16" s="13" t="s">
        <v>3</v>
      </c>
      <c r="B16" s="14" t="s">
        <v>4</v>
      </c>
      <c r="C16" s="14" t="s">
        <v>5</v>
      </c>
      <c r="D16" s="14" t="s">
        <v>6</v>
      </c>
      <c r="E16" s="14" t="s">
        <v>7</v>
      </c>
      <c r="F16" s="15" t="s">
        <v>8</v>
      </c>
      <c r="G16" s="16"/>
    </row>
    <row r="17" ht="22.95" customHeight="1" spans="1:7">
      <c r="A17" s="17"/>
      <c r="B17" s="18" t="s">
        <v>9</v>
      </c>
      <c r="C17" s="18"/>
      <c r="D17" s="18"/>
      <c r="E17" s="18"/>
      <c r="F17" s="19"/>
      <c r="G17" s="16"/>
    </row>
    <row r="18" ht="22.95" customHeight="1" spans="1:7">
      <c r="A18" s="20"/>
      <c r="B18" s="21" t="s">
        <v>10</v>
      </c>
      <c r="C18" s="22"/>
      <c r="D18" s="23"/>
      <c r="E18" s="23"/>
      <c r="F18" s="24"/>
      <c r="G18" s="25"/>
    </row>
    <row r="19" ht="22.95" customHeight="1" spans="1:7">
      <c r="A19" s="20">
        <v>1</v>
      </c>
      <c r="B19" s="21" t="s">
        <v>11</v>
      </c>
      <c r="C19" s="22" t="s">
        <v>12</v>
      </c>
      <c r="D19" s="26">
        <f>'[1]DETAIL ESTIMATIF'!D14</f>
        <v>1</v>
      </c>
      <c r="E19" s="26"/>
      <c r="F19" s="27"/>
      <c r="G19" s="25"/>
    </row>
    <row r="20" ht="50.4" spans="1:7">
      <c r="A20" s="20">
        <f>A19+1</f>
        <v>2</v>
      </c>
      <c r="B20" s="21" t="s">
        <v>13</v>
      </c>
      <c r="C20" s="22" t="s">
        <v>14</v>
      </c>
      <c r="D20" s="26">
        <f>'[1]DETAIL ESTIMATIF'!D15</f>
        <v>50</v>
      </c>
      <c r="E20" s="26"/>
      <c r="F20" s="27"/>
      <c r="G20" s="25"/>
    </row>
    <row r="21" ht="22.95" customHeight="1" spans="1:7">
      <c r="A21" s="20">
        <f>A20+1</f>
        <v>3</v>
      </c>
      <c r="B21" s="21" t="s">
        <v>15</v>
      </c>
      <c r="C21" s="22" t="s">
        <v>14</v>
      </c>
      <c r="D21" s="26">
        <f>'[1]DETAIL ESTIMATIF'!D16</f>
        <v>2.49</v>
      </c>
      <c r="E21" s="26"/>
      <c r="F21" s="27"/>
      <c r="G21" s="25"/>
    </row>
    <row r="22" ht="22.95" customHeight="1" spans="1:7">
      <c r="A22" s="20">
        <f>A21+1</f>
        <v>4</v>
      </c>
      <c r="B22" s="21" t="s">
        <v>16</v>
      </c>
      <c r="C22" s="22" t="s">
        <v>14</v>
      </c>
      <c r="D22" s="26">
        <f>'[1]DETAIL ESTIMATIF'!D17</f>
        <v>2.88</v>
      </c>
      <c r="E22" s="26"/>
      <c r="F22" s="27"/>
      <c r="G22" s="25"/>
    </row>
    <row r="23" ht="22.95" customHeight="1" spans="1:7">
      <c r="A23" s="20"/>
      <c r="B23" s="21" t="s">
        <v>17</v>
      </c>
      <c r="C23" s="22"/>
      <c r="D23" s="26"/>
      <c r="E23" s="26"/>
      <c r="F23" s="27"/>
      <c r="G23" s="25"/>
    </row>
    <row r="24" ht="22.95" customHeight="1" spans="1:7">
      <c r="A24" s="20">
        <f>A22+1</f>
        <v>5</v>
      </c>
      <c r="B24" s="21" t="s">
        <v>18</v>
      </c>
      <c r="C24" s="22" t="s">
        <v>19</v>
      </c>
      <c r="D24" s="26">
        <f>'[1]DETAIL ESTIMATIF'!D19</f>
        <v>100</v>
      </c>
      <c r="E24" s="26"/>
      <c r="F24" s="27"/>
      <c r="G24" s="25"/>
    </row>
    <row r="25" ht="22.95" customHeight="1" spans="1:7">
      <c r="A25" s="20">
        <f>A24+1</f>
        <v>6</v>
      </c>
      <c r="B25" s="21" t="s">
        <v>20</v>
      </c>
      <c r="C25" s="22" t="s">
        <v>19</v>
      </c>
      <c r="D25" s="26">
        <f>'[1]DETAIL ESTIMATIF'!D20</f>
        <v>170</v>
      </c>
      <c r="E25" s="26"/>
      <c r="F25" s="27"/>
      <c r="G25" s="25"/>
    </row>
    <row r="26" ht="22.95" customHeight="1" spans="1:7">
      <c r="A26" s="20"/>
      <c r="B26" s="21" t="s">
        <v>21</v>
      </c>
      <c r="C26" s="22"/>
      <c r="D26" s="26"/>
      <c r="E26" s="26"/>
      <c r="F26" s="27"/>
      <c r="G26" s="25"/>
    </row>
    <row r="27" ht="22.95" customHeight="1" spans="1:7">
      <c r="A27" s="20">
        <f>+A25+1</f>
        <v>7</v>
      </c>
      <c r="B27" s="21" t="s">
        <v>22</v>
      </c>
      <c r="C27" s="22" t="s">
        <v>14</v>
      </c>
      <c r="D27" s="26">
        <f>'[1]DETAIL ESTIMATIF'!D22</f>
        <v>15.13</v>
      </c>
      <c r="E27" s="26"/>
      <c r="F27" s="27"/>
      <c r="G27" s="25"/>
    </row>
    <row r="28" ht="22.95" customHeight="1" spans="1:7">
      <c r="A28" s="20">
        <f>+A27+1</f>
        <v>8</v>
      </c>
      <c r="B28" s="21" t="s">
        <v>23</v>
      </c>
      <c r="C28" s="22" t="s">
        <v>24</v>
      </c>
      <c r="D28" s="26">
        <f>'[1]DETAIL ESTIMATIF'!D23</f>
        <v>2270.1</v>
      </c>
      <c r="E28" s="26"/>
      <c r="F28" s="27"/>
      <c r="G28" s="25"/>
    </row>
    <row r="29" ht="22.95" customHeight="1" spans="1:7">
      <c r="A29" s="20"/>
      <c r="B29" s="21" t="s">
        <v>25</v>
      </c>
      <c r="C29" s="22"/>
      <c r="D29" s="26"/>
      <c r="E29" s="26"/>
      <c r="F29" s="27"/>
      <c r="G29" s="25"/>
    </row>
    <row r="30" ht="22.95" customHeight="1" spans="1:7">
      <c r="A30" s="20">
        <f>+A28+1</f>
        <v>9</v>
      </c>
      <c r="B30" s="21" t="s">
        <v>26</v>
      </c>
      <c r="C30" s="22" t="s">
        <v>19</v>
      </c>
      <c r="D30" s="26">
        <f>'[1]DETAIL ESTIMATIF'!D25</f>
        <v>25</v>
      </c>
      <c r="E30" s="26"/>
      <c r="F30" s="27"/>
      <c r="G30" s="25"/>
    </row>
    <row r="31" ht="22.95" customHeight="1" spans="1:7">
      <c r="A31" s="28" t="s">
        <v>27</v>
      </c>
      <c r="B31" s="29"/>
      <c r="C31" s="29"/>
      <c r="D31" s="29"/>
      <c r="E31" s="30"/>
      <c r="F31" s="31">
        <f>SUM(F19:F30)</f>
        <v>0</v>
      </c>
      <c r="G31" s="25"/>
    </row>
    <row r="32" ht="22.95" customHeight="1" spans="1:7">
      <c r="A32" s="32" t="s">
        <v>28</v>
      </c>
      <c r="B32" s="33"/>
      <c r="C32" s="34"/>
      <c r="D32" s="35"/>
      <c r="E32" s="36"/>
      <c r="F32" s="37"/>
      <c r="G32" s="25"/>
    </row>
    <row r="33" ht="22.95" customHeight="1" spans="1:7">
      <c r="A33" s="38">
        <f>A30+1</f>
        <v>10</v>
      </c>
      <c r="B33" s="39" t="s">
        <v>29</v>
      </c>
      <c r="C33" s="40" t="s">
        <v>19</v>
      </c>
      <c r="D33" s="26">
        <f>'[1]DETAIL ESTIMATIF'!D27</f>
        <v>84.37</v>
      </c>
      <c r="E33" s="26"/>
      <c r="F33" s="27"/>
      <c r="G33" s="25"/>
    </row>
    <row r="34" ht="22.95" customHeight="1" spans="1:7">
      <c r="A34" s="41">
        <f>A33+1</f>
        <v>11</v>
      </c>
      <c r="B34" s="42" t="s">
        <v>30</v>
      </c>
      <c r="C34" s="43" t="s">
        <v>19</v>
      </c>
      <c r="D34" s="26">
        <f>'[1]DETAIL ESTIMATIF'!D28</f>
        <v>40</v>
      </c>
      <c r="E34" s="44"/>
      <c r="F34" s="45"/>
      <c r="G34" s="25"/>
    </row>
    <row r="35" ht="22.95" customHeight="1" spans="1:7">
      <c r="A35" s="46" t="s">
        <v>31</v>
      </c>
      <c r="B35" s="47"/>
      <c r="C35" s="47"/>
      <c r="D35" s="47"/>
      <c r="E35" s="48"/>
      <c r="F35" s="31">
        <f>SUM(F33:F34)</f>
        <v>0</v>
      </c>
      <c r="G35" s="25"/>
    </row>
    <row r="36" ht="30.6" spans="1:7">
      <c r="A36" s="32" t="s">
        <v>32</v>
      </c>
      <c r="B36" s="33"/>
      <c r="C36" s="34"/>
      <c r="D36" s="35"/>
      <c r="E36" s="36"/>
      <c r="F36" s="37"/>
      <c r="G36" s="25"/>
    </row>
    <row r="37" ht="22.95" customHeight="1" spans="1:7">
      <c r="A37" s="49">
        <f>A34+1</f>
        <v>12</v>
      </c>
      <c r="B37" s="50" t="s">
        <v>33</v>
      </c>
      <c r="C37" s="26" t="s">
        <v>19</v>
      </c>
      <c r="D37" s="26">
        <f>'[1]DETAIL ESTIMATIF'!D30</f>
        <v>22.06</v>
      </c>
      <c r="E37" s="26"/>
      <c r="F37" s="27"/>
      <c r="G37" s="25"/>
    </row>
    <row r="38" ht="22.95" customHeight="1" spans="1:7">
      <c r="A38" s="49">
        <f>A37+1</f>
        <v>13</v>
      </c>
      <c r="B38" s="50" t="s">
        <v>34</v>
      </c>
      <c r="C38" s="26" t="s">
        <v>19</v>
      </c>
      <c r="D38" s="26">
        <f>'[1]DETAIL ESTIMATIF'!D31</f>
        <v>8.8</v>
      </c>
      <c r="E38" s="26"/>
      <c r="F38" s="27"/>
      <c r="G38" s="25"/>
    </row>
    <row r="39" ht="22.95" customHeight="1" spans="1:7">
      <c r="A39" s="49">
        <f>A38+1</f>
        <v>14</v>
      </c>
      <c r="B39" s="50" t="s">
        <v>35</v>
      </c>
      <c r="C39" s="26" t="s">
        <v>12</v>
      </c>
      <c r="D39" s="26">
        <f>'[1]DETAIL ESTIMATIF'!D32</f>
        <v>1</v>
      </c>
      <c r="E39" s="26"/>
      <c r="F39" s="27"/>
      <c r="G39" s="25"/>
    </row>
    <row r="40" ht="22.95" customHeight="1" spans="1:7">
      <c r="A40" s="49">
        <f>A39+1</f>
        <v>15</v>
      </c>
      <c r="B40" s="50" t="s">
        <v>36</v>
      </c>
      <c r="C40" s="26" t="s">
        <v>37</v>
      </c>
      <c r="D40" s="26">
        <f>'[1]DETAIL ESTIMATIF'!D33</f>
        <v>62</v>
      </c>
      <c r="E40" s="26"/>
      <c r="F40" s="27"/>
      <c r="G40" s="25"/>
    </row>
    <row r="41" ht="54.75" customHeight="1" spans="1:7">
      <c r="A41" s="49">
        <f>A40+1</f>
        <v>16</v>
      </c>
      <c r="B41" s="51" t="s">
        <v>38</v>
      </c>
      <c r="C41" s="26" t="s">
        <v>19</v>
      </c>
      <c r="D41" s="26">
        <f>'[1]DETAIL ESTIMATIF'!D34</f>
        <v>273</v>
      </c>
      <c r="E41" s="26"/>
      <c r="F41" s="27"/>
      <c r="G41" s="25"/>
    </row>
    <row r="42" ht="31.35" spans="1:7">
      <c r="A42" s="52">
        <v>17</v>
      </c>
      <c r="B42" s="53" t="s">
        <v>39</v>
      </c>
      <c r="C42" s="44" t="s">
        <v>12</v>
      </c>
      <c r="D42" s="26">
        <v>1</v>
      </c>
      <c r="E42" s="44"/>
      <c r="F42" s="27"/>
      <c r="G42" s="25"/>
    </row>
    <row r="43" ht="30.6" spans="1:7">
      <c r="A43" s="49">
        <v>18</v>
      </c>
      <c r="B43" s="51" t="s">
        <v>40</v>
      </c>
      <c r="C43" s="26" t="s">
        <v>37</v>
      </c>
      <c r="D43" s="26">
        <v>2</v>
      </c>
      <c r="E43" s="26"/>
      <c r="F43" s="27"/>
      <c r="G43" s="25"/>
    </row>
    <row r="44" ht="22.95" customHeight="1" spans="1:7">
      <c r="A44" s="54" t="s">
        <v>41</v>
      </c>
      <c r="B44" s="55"/>
      <c r="C44" s="55"/>
      <c r="D44" s="55"/>
      <c r="E44" s="56"/>
      <c r="F44" s="31">
        <f>SUM(F37:F43)</f>
        <v>0</v>
      </c>
      <c r="G44" s="25"/>
    </row>
    <row r="45" ht="22.95" customHeight="1" spans="1:7">
      <c r="A45" s="32" t="s">
        <v>42</v>
      </c>
      <c r="B45" s="33"/>
      <c r="C45" s="57"/>
      <c r="D45" s="57"/>
      <c r="E45" s="57"/>
      <c r="F45" s="37"/>
      <c r="G45" s="25"/>
    </row>
    <row r="46" ht="30.6" spans="1:7">
      <c r="A46" s="49">
        <v>19</v>
      </c>
      <c r="B46" s="51" t="s">
        <v>43</v>
      </c>
      <c r="C46" s="26" t="s">
        <v>44</v>
      </c>
      <c r="D46" s="26">
        <f>'[1]DETAIL ESTIMATIF'!D38</f>
        <v>1</v>
      </c>
      <c r="E46" s="26"/>
      <c r="F46" s="27"/>
      <c r="G46" s="25"/>
    </row>
    <row r="47" ht="24.6" customHeight="1" spans="1:7">
      <c r="A47" s="49">
        <f>+A46+1</f>
        <v>20</v>
      </c>
      <c r="B47" s="50" t="s">
        <v>45</v>
      </c>
      <c r="C47" s="26" t="s">
        <v>37</v>
      </c>
      <c r="D47" s="26">
        <f>'[1]DETAIL ESTIMATIF'!D39</f>
        <v>4</v>
      </c>
      <c r="E47" s="26"/>
      <c r="F47" s="27"/>
      <c r="G47" s="25"/>
    </row>
    <row r="48" ht="30.6" spans="1:7">
      <c r="A48" s="49">
        <f>+A47+1</f>
        <v>21</v>
      </c>
      <c r="B48" s="50" t="s">
        <v>46</v>
      </c>
      <c r="C48" s="26" t="s">
        <v>37</v>
      </c>
      <c r="D48" s="26">
        <f>'[1]DETAIL ESTIMATIF'!D40</f>
        <v>4</v>
      </c>
      <c r="E48" s="26"/>
      <c r="F48" s="27"/>
      <c r="G48" s="25"/>
    </row>
    <row r="49" ht="30.6" spans="1:7">
      <c r="A49" s="49">
        <f>+A48+1</f>
        <v>22</v>
      </c>
      <c r="B49" s="50" t="s">
        <v>47</v>
      </c>
      <c r="C49" s="26" t="s">
        <v>37</v>
      </c>
      <c r="D49" s="26">
        <f>'[1]DETAIL ESTIMATIF'!D41</f>
        <v>8</v>
      </c>
      <c r="E49" s="26"/>
      <c r="F49" s="27"/>
      <c r="G49" s="25"/>
    </row>
    <row r="50" ht="25.2" customHeight="1" spans="1:7">
      <c r="A50" s="49">
        <f>+A49+1</f>
        <v>23</v>
      </c>
      <c r="B50" s="58" t="s">
        <v>48</v>
      </c>
      <c r="C50" s="58" t="s">
        <v>37</v>
      </c>
      <c r="D50" s="26">
        <f>'[1]DETAIL ESTIMATIF'!D42</f>
        <v>2</v>
      </c>
      <c r="E50" s="44"/>
      <c r="F50" s="27"/>
      <c r="G50" s="25"/>
    </row>
    <row r="51" ht="25.2" customHeight="1" spans="1:7">
      <c r="A51" s="46">
        <v>8</v>
      </c>
      <c r="B51" s="47"/>
      <c r="C51" s="47"/>
      <c r="D51" s="47"/>
      <c r="E51" s="48"/>
      <c r="F51" s="31">
        <f>SUM(F46:F50)</f>
        <v>0</v>
      </c>
      <c r="G51" s="25"/>
    </row>
    <row r="52" ht="30.6" spans="1:7">
      <c r="A52" s="32" t="s">
        <v>49</v>
      </c>
      <c r="B52" s="33"/>
      <c r="C52" s="34"/>
      <c r="D52" s="35"/>
      <c r="E52" s="36"/>
      <c r="F52" s="37"/>
      <c r="G52" s="25"/>
    </row>
    <row r="53" ht="30.6" spans="1:7">
      <c r="A53" s="49">
        <f>+A50+1</f>
        <v>24</v>
      </c>
      <c r="B53" s="50" t="s">
        <v>50</v>
      </c>
      <c r="C53" s="26" t="s">
        <v>19</v>
      </c>
      <c r="D53" s="26">
        <f>'[1]DETAIL ESTIMATIF'!D44</f>
        <v>98.29</v>
      </c>
      <c r="E53" s="26"/>
      <c r="F53" s="27"/>
      <c r="G53" s="25"/>
    </row>
    <row r="54" ht="30.6" spans="1:7">
      <c r="A54" s="49">
        <f>+A53+1</f>
        <v>25</v>
      </c>
      <c r="B54" s="50" t="s">
        <v>51</v>
      </c>
      <c r="C54" s="26" t="s">
        <v>19</v>
      </c>
      <c r="D54" s="26">
        <f>'[1]DETAIL ESTIMATIF'!D45</f>
        <v>30.86</v>
      </c>
      <c r="E54" s="26"/>
      <c r="F54" s="27"/>
      <c r="G54" s="25"/>
    </row>
    <row r="55" ht="31.35" spans="1:7">
      <c r="A55" s="52">
        <f>+A54+1</f>
        <v>26</v>
      </c>
      <c r="B55" s="58" t="s">
        <v>52</v>
      </c>
      <c r="C55" s="44" t="s">
        <v>19</v>
      </c>
      <c r="D55" s="26">
        <f>'[1]DETAIL ESTIMATIF'!D46</f>
        <v>784.89</v>
      </c>
      <c r="E55" s="44"/>
      <c r="F55" s="27"/>
      <c r="G55" s="25"/>
    </row>
    <row r="56" ht="30.6" spans="1:7">
      <c r="A56" s="59" t="s">
        <v>53</v>
      </c>
      <c r="B56" s="60"/>
      <c r="C56" s="60"/>
      <c r="D56" s="60"/>
      <c r="E56" s="61"/>
      <c r="F56" s="62">
        <f>SUM(F53:F55)</f>
        <v>0</v>
      </c>
      <c r="G56" s="25"/>
    </row>
    <row r="57" ht="45.6" spans="1:7">
      <c r="A57" s="63" t="s">
        <v>54</v>
      </c>
      <c r="B57" s="64"/>
      <c r="C57" s="64"/>
      <c r="D57" s="64"/>
      <c r="E57" s="64"/>
      <c r="F57" s="65"/>
      <c r="G57" s="25"/>
    </row>
    <row r="58" ht="30.6" spans="1:7">
      <c r="A58" s="66" t="s">
        <v>55</v>
      </c>
      <c r="B58" s="67"/>
      <c r="C58" s="67"/>
      <c r="D58" s="68"/>
      <c r="E58" s="69" t="s">
        <v>56</v>
      </c>
      <c r="F58" s="70"/>
      <c r="G58" s="25"/>
    </row>
    <row r="59" ht="30.6" spans="1:7">
      <c r="A59" s="71" t="str">
        <f>+B17</f>
        <v>A- GROS-ŒUVRE</v>
      </c>
      <c r="B59" s="72"/>
      <c r="C59" s="72"/>
      <c r="D59" s="73"/>
      <c r="E59" s="74">
        <f>+F31</f>
        <v>0</v>
      </c>
      <c r="F59" s="75"/>
      <c r="G59" s="25"/>
    </row>
    <row r="60" ht="30.6" spans="1:7">
      <c r="A60" s="71" t="str">
        <f>+A32</f>
        <v>B - REVETEMENT</v>
      </c>
      <c r="B60" s="72"/>
      <c r="C60" s="72"/>
      <c r="D60" s="73"/>
      <c r="E60" s="74">
        <f>+F35</f>
        <v>0</v>
      </c>
      <c r="F60" s="75"/>
      <c r="G60" s="25"/>
    </row>
    <row r="61" ht="30.6" spans="1:7">
      <c r="A61" s="71" t="str">
        <f>+A36</f>
        <v>C - MENUISERIE BOIS –FERRONNERIE-ALUMINIUM </v>
      </c>
      <c r="B61" s="72"/>
      <c r="C61" s="72"/>
      <c r="D61" s="73"/>
      <c r="E61" s="74">
        <f>+F44</f>
        <v>0</v>
      </c>
      <c r="F61" s="75"/>
      <c r="G61" s="25"/>
    </row>
    <row r="62" ht="30.6" spans="1:7">
      <c r="A62" s="71" t="str">
        <f>+A45</f>
        <v>D – ÉLECTRICITÉ</v>
      </c>
      <c r="B62" s="72"/>
      <c r="C62" s="72"/>
      <c r="D62" s="73"/>
      <c r="E62" s="74">
        <f>+F51</f>
        <v>0</v>
      </c>
      <c r="F62" s="75"/>
      <c r="G62" s="25"/>
    </row>
    <row r="63" ht="30.6" spans="1:7">
      <c r="A63" s="71" t="str">
        <f>+A52</f>
        <v>E – PEINTURE</v>
      </c>
      <c r="B63" s="72"/>
      <c r="C63" s="72"/>
      <c r="D63" s="73"/>
      <c r="E63" s="74">
        <f>+F56</f>
        <v>0</v>
      </c>
      <c r="F63" s="75"/>
      <c r="G63" s="25"/>
    </row>
    <row r="64" ht="30.6" spans="1:7">
      <c r="A64" s="76" t="s">
        <v>57</v>
      </c>
      <c r="B64" s="77"/>
      <c r="C64" s="77"/>
      <c r="D64" s="78"/>
      <c r="E64" s="79">
        <f>SUM(E59:F63)</f>
        <v>0</v>
      </c>
      <c r="F64" s="80"/>
      <c r="G64" s="25"/>
    </row>
    <row r="65" ht="30.6" spans="1:7">
      <c r="A65" s="76" t="s">
        <v>58</v>
      </c>
      <c r="B65" s="77"/>
      <c r="C65" s="77"/>
      <c r="D65" s="78"/>
      <c r="E65" s="79">
        <f>+E64*0.2</f>
        <v>0</v>
      </c>
      <c r="F65" s="80"/>
      <c r="G65" s="25"/>
    </row>
    <row r="66" ht="31.35" spans="1:7">
      <c r="A66" s="81" t="s">
        <v>59</v>
      </c>
      <c r="B66" s="82"/>
      <c r="C66" s="82"/>
      <c r="D66" s="83"/>
      <c r="E66" s="84">
        <f>+E64+E65</f>
        <v>0</v>
      </c>
      <c r="F66" s="85"/>
      <c r="G66" s="25"/>
    </row>
  </sheetData>
  <mergeCells count="34">
    <mergeCell ref="A1:G1"/>
    <mergeCell ref="A2:G2"/>
    <mergeCell ref="B9:F9"/>
    <mergeCell ref="A13:G13"/>
    <mergeCell ref="A14:G14"/>
    <mergeCell ref="A31:E31"/>
    <mergeCell ref="A32:B32"/>
    <mergeCell ref="A35:E35"/>
    <mergeCell ref="A36:B36"/>
    <mergeCell ref="A44:E44"/>
    <mergeCell ref="A45:B45"/>
    <mergeCell ref="A51:E51"/>
    <mergeCell ref="A52:B52"/>
    <mergeCell ref="A56:E56"/>
    <mergeCell ref="A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10:G1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ISS_DT02</dc:creator>
  <cp:lastModifiedBy>WPS_1782174772</cp:lastModifiedBy>
  <dcterms:created xsi:type="dcterms:W3CDTF">2026-07-06T12:12:00Z</dcterms:created>
  <dcterms:modified xsi:type="dcterms:W3CDTF">2026-08-12T20:14:41Z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266F3F4143FA4B1AA366755D5D353C67_12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