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طلبات العروض 2026 الميزانية العامة\TRAVAUX D’ACHEVEMENT ET EXTENSION   MOSQUEE ASRIR ILMCHAN\"/>
    </mc:Choice>
  </mc:AlternateContent>
  <xr:revisionPtr revIDLastSave="0" documentId="13_ncr:1_{84D00A02-DA35-44A2-BFFC-51C4131FEFDC}" xr6:coauthVersionLast="47" xr6:coauthVersionMax="47" xr10:uidLastSave="{00000000-0000-0000-0000-000000000000}"/>
  <bookViews>
    <workbookView xWindow="-120" yWindow="-120" windowWidth="29040" windowHeight="15720" tabRatio="853" xr2:uid="{00000000-000D-0000-FFFF-FFFF00000000}"/>
  </bookViews>
  <sheets>
    <sheet name="BE" sheetId="40" r:id="rId1"/>
  </sheets>
  <definedNames>
    <definedName name="__IntlFixup" hidden="1">TRUE</definedName>
    <definedName name="__IntlFixupTable" hidden="1">#REF!</definedName>
    <definedName name="wrn.Suivi_chantier." hidden="1">{#N/A,#N/A,FALSE,"Menu"}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9" i="40" l="1"/>
  <c r="F190" i="40"/>
  <c r="F185" i="40"/>
  <c r="F178" i="40"/>
  <c r="F113" i="40"/>
  <c r="A65" i="40"/>
  <c r="A66" i="40" s="1"/>
  <c r="A69" i="40" s="1"/>
  <c r="A70" i="40" s="1"/>
  <c r="A71" i="40" s="1"/>
  <c r="A72" i="40" s="1"/>
  <c r="A73" i="40" s="1"/>
  <c r="A74" i="40" s="1"/>
  <c r="A75" i="40" s="1"/>
  <c r="A76" i="40" s="1"/>
  <c r="A77" i="40" s="1"/>
  <c r="A78" i="40" s="1"/>
  <c r="A79" i="40" s="1"/>
  <c r="A80" i="40" s="1"/>
  <c r="A81" i="40" s="1"/>
  <c r="A82" i="40" s="1"/>
  <c r="A83" i="40" s="1"/>
  <c r="A85" i="40" s="1"/>
  <c r="A86" i="40" s="1"/>
  <c r="A87" i="40" s="1"/>
  <c r="A88" i="40" s="1"/>
  <c r="A89" i="40" s="1"/>
  <c r="A90" i="40" s="1"/>
  <c r="A94" i="40" s="1"/>
  <c r="A95" i="40" s="1"/>
  <c r="A96" i="40" s="1"/>
  <c r="A97" i="40" s="1"/>
  <c r="A98" i="40" s="1"/>
  <c r="A99" i="40" s="1"/>
  <c r="A100" i="40" s="1"/>
  <c r="A101" i="40" s="1"/>
  <c r="A102" i="40" s="1"/>
  <c r="A103" i="40" s="1"/>
  <c r="A104" i="40" s="1"/>
  <c r="A106" i="40" s="1"/>
  <c r="A108" i="40" s="1"/>
  <c r="A109" i="40" s="1"/>
  <c r="A110" i="40" s="1"/>
  <c r="A111" i="40" s="1"/>
  <c r="A112" i="40" s="1"/>
  <c r="A116" i="40" s="1"/>
  <c r="A117" i="40" s="1"/>
  <c r="A118" i="40" s="1"/>
  <c r="A119" i="40" s="1"/>
  <c r="A120" i="40" s="1"/>
  <c r="A121" i="40" s="1"/>
  <c r="A122" i="40" s="1"/>
  <c r="A125" i="40" s="1"/>
  <c r="A126" i="40" s="1"/>
  <c r="A129" i="40" s="1"/>
  <c r="A132" i="40" s="1"/>
  <c r="A133" i="40" s="1"/>
  <c r="A134" i="40" s="1"/>
  <c r="A135" i="40" s="1"/>
  <c r="A136" i="40" s="1"/>
  <c r="A137" i="40" s="1"/>
  <c r="A138" i="40" s="1"/>
  <c r="A140" i="40" s="1"/>
  <c r="A141" i="40" s="1"/>
  <c r="A142" i="40" s="1"/>
  <c r="A143" i="40" s="1"/>
  <c r="A144" i="40" s="1"/>
  <c r="A146" i="40" s="1"/>
  <c r="A148" i="40" s="1"/>
  <c r="A151" i="40" s="1"/>
  <c r="A152" i="40" s="1"/>
  <c r="A153" i="40" s="1"/>
  <c r="A156" i="40" s="1"/>
  <c r="A157" i="40" s="1"/>
  <c r="A161" i="40" s="1"/>
  <c r="A162" i="40" s="1"/>
  <c r="A166" i="40" s="1"/>
  <c r="A167" i="40" s="1"/>
  <c r="A168" i="40" s="1"/>
  <c r="A169" i="40" s="1"/>
  <c r="A170" i="40" s="1"/>
  <c r="A171" i="40" s="1"/>
  <c r="A172" i="40" s="1"/>
  <c r="A173" i="40" s="1"/>
  <c r="A174" i="40" s="1"/>
  <c r="A180" i="40" s="1"/>
  <c r="A181" i="40" s="1"/>
  <c r="A182" i="40" s="1"/>
  <c r="A183" i="40" s="1"/>
  <c r="A184" i="40" s="1"/>
  <c r="A187" i="40" s="1"/>
  <c r="A188" i="40" s="1"/>
  <c r="A189" i="40" s="1"/>
  <c r="A192" i="40" s="1"/>
  <c r="A193" i="40" s="1"/>
  <c r="A194" i="40" s="1"/>
  <c r="A195" i="40" s="1"/>
  <c r="A196" i="40" s="1"/>
  <c r="A197" i="40" s="1"/>
  <c r="A198" i="40" s="1"/>
  <c r="D64" i="40"/>
  <c r="D63" i="40"/>
  <c r="D62" i="40"/>
  <c r="D61" i="40"/>
  <c r="D59" i="40"/>
  <c r="F67" i="40"/>
  <c r="F56" i="40"/>
  <c r="A7" i="40"/>
  <c r="A8" i="40" s="1"/>
  <c r="A9" i="40" s="1"/>
  <c r="A10" i="40" s="1"/>
  <c r="A12" i="40" s="1"/>
  <c r="A13" i="40" s="1"/>
  <c r="A14" i="40" s="1"/>
  <c r="A15" i="40" s="1"/>
  <c r="A16" i="40" s="1"/>
  <c r="A17" i="40" s="1"/>
  <c r="A18" i="40" s="1"/>
  <c r="A19" i="40" s="1"/>
  <c r="A21" i="40" s="1"/>
  <c r="A24" i="40" s="1"/>
  <c r="A28" i="40" s="1"/>
  <c r="A29" i="40" s="1"/>
  <c r="A30" i="40" s="1"/>
  <c r="A32" i="40" s="1"/>
  <c r="A33" i="40" s="1"/>
  <c r="A34" i="40" s="1"/>
  <c r="A35" i="40" s="1"/>
  <c r="A36" i="40" s="1"/>
  <c r="A37" i="40" s="1"/>
  <c r="A38" i="40" s="1"/>
  <c r="A39" i="40" s="1"/>
  <c r="A41" i="40" s="1"/>
  <c r="A43" i="40" s="1"/>
  <c r="A44" i="40" s="1"/>
  <c r="A46" i="40" s="1"/>
  <c r="A47" i="40" s="1"/>
  <c r="A49" i="40" s="1"/>
  <c r="A50" i="40" s="1"/>
  <c r="A51" i="40" s="1"/>
  <c r="A52" i="40" s="1"/>
  <c r="A53" i="40" s="1"/>
  <c r="A58" i="40" s="1"/>
  <c r="A59" i="40" s="1"/>
  <c r="A60" i="40" s="1"/>
  <c r="A61" i="40" s="1"/>
  <c r="A62" i="40" s="1"/>
  <c r="A63" i="40" s="1"/>
  <c r="A64" i="40" s="1"/>
  <c r="F91" i="40" l="1"/>
  <c r="F200" i="40" s="1"/>
  <c r="F149" i="40"/>
  <c r="F201" i="40" l="1"/>
  <c r="F202" i="40" s="1"/>
</calcChain>
</file>

<file path=xl/sharedStrings.xml><?xml version="1.0" encoding="utf-8"?>
<sst xmlns="http://schemas.openxmlformats.org/spreadsheetml/2006/main" count="370" uniqueCount="226">
  <si>
    <t>U</t>
  </si>
  <si>
    <t>m²</t>
  </si>
  <si>
    <t>m³</t>
  </si>
  <si>
    <t>Béton de propreté</t>
  </si>
  <si>
    <t>Arase étanche</t>
  </si>
  <si>
    <t>kg</t>
  </si>
  <si>
    <t>ml</t>
  </si>
  <si>
    <t>A</t>
  </si>
  <si>
    <t>B</t>
  </si>
  <si>
    <t>Maçonnerie de moellons en fondations</t>
  </si>
  <si>
    <t>D</t>
  </si>
  <si>
    <t>Acrotère en béton armé</t>
  </si>
  <si>
    <t>C</t>
  </si>
  <si>
    <t>E</t>
  </si>
  <si>
    <t>PEINTURE</t>
  </si>
  <si>
    <t>F</t>
  </si>
  <si>
    <t>Ens</t>
  </si>
  <si>
    <t>G</t>
  </si>
  <si>
    <t>Foyer lumineux simple allumage étanche</t>
  </si>
  <si>
    <t>H</t>
  </si>
  <si>
    <t>Gros béton</t>
  </si>
  <si>
    <t>Béton banché</t>
  </si>
  <si>
    <t>N° PRIX</t>
  </si>
  <si>
    <t>DESIGNATION DES PRESTATIONS</t>
  </si>
  <si>
    <t>Unité</t>
  </si>
  <si>
    <t>Quantité</t>
  </si>
  <si>
    <t xml:space="preserve">Prix unitaire en dh (HT) </t>
  </si>
  <si>
    <t>Prix totale en dh(HT)</t>
  </si>
  <si>
    <t>GROS-ŒUVRES</t>
  </si>
  <si>
    <t>Fouilles en pleine masse dans tout terrain y/c rochers</t>
  </si>
  <si>
    <t>Fouilles en puits, tranchées ou en rigoles dans tout terrain y/c rochers</t>
  </si>
  <si>
    <t>Mise en remblais ou évacuation des déblais à la décharge publique</t>
  </si>
  <si>
    <t>Apport et mise en place de tout venant compacté</t>
  </si>
  <si>
    <t>Traversée de maçonnerie en fondations ou d'ouvrages en béton armé</t>
  </si>
  <si>
    <t>Béton pour béton armé pour tout ouvrage en fondations</t>
  </si>
  <si>
    <t>Armatures en acier à haute adhérence pour béton armé en fondations</t>
  </si>
  <si>
    <t>Assainissement </t>
  </si>
  <si>
    <t>Canalisation en PVC pour évacuation</t>
  </si>
  <si>
    <t>a- Diamètre 200 mm</t>
  </si>
  <si>
    <t>b- Diamètre 315 mm</t>
  </si>
  <si>
    <t>Regards visitables et non visitables</t>
  </si>
  <si>
    <t>a- Regards de 40 cm x 40 cm</t>
  </si>
  <si>
    <t>b- Regards de 60 cm x 60 cm</t>
  </si>
  <si>
    <t>Sols et dallage</t>
  </si>
  <si>
    <t xml:space="preserve">Hérrissonnage en pierres sèches de 0,20 m d'épaisseur </t>
  </si>
  <si>
    <t>Forme en béton de 13 cm y compris acier et film polyane</t>
  </si>
  <si>
    <t>Trottoir périphérique y compris caniveau et larmier</t>
  </si>
  <si>
    <t>Travaux en élévation</t>
  </si>
  <si>
    <t>Béton pour béton armé en élévations pour tout ouvrage</t>
  </si>
  <si>
    <t>Armatures en acier à haute adhérence pour béton armé en élévations</t>
  </si>
  <si>
    <t>Façon de dessus et nez d’acrotères en ciment lisse</t>
  </si>
  <si>
    <t>Appuis des fenêtres y compris armatures et enduit lisse</t>
  </si>
  <si>
    <t>Renformis de placards en béton maigre</t>
  </si>
  <si>
    <t>Dallettes en béton armé pour placards et paillasses</t>
  </si>
  <si>
    <t>Dallette de couvre joints en béton armé y/c acier</t>
  </si>
  <si>
    <t>Planchers</t>
  </si>
  <si>
    <t>Maçonnerie en élévation</t>
  </si>
  <si>
    <t>Double cloison en briques creuses de céramiques 12T+8T y/c tête de double cloison</t>
  </si>
  <si>
    <t>Simple cloison en briques creuses de céramiques de 8 trous y/c raidisseurs</t>
  </si>
  <si>
    <t>Enduits</t>
  </si>
  <si>
    <t>Enduits extérieurs au mortier de ciment y compris joint creux</t>
  </si>
  <si>
    <t>Enduits intérieurs au mortier de ciment sur murs et plafonds y/c baguettes d'angles</t>
  </si>
  <si>
    <t>Divers</t>
  </si>
  <si>
    <t>Marches et contre marches en béton coffré</t>
  </si>
  <si>
    <t>TOTAL GROS-ŒUVRES</t>
  </si>
  <si>
    <t>Etanchéité</t>
  </si>
  <si>
    <t>Forme de pente</t>
  </si>
  <si>
    <t>Chape de lissage</t>
  </si>
  <si>
    <t>Façon de gorge sous solin et préparation des acrotères</t>
  </si>
  <si>
    <t>Étanchéité bicouche pour toiture plane</t>
  </si>
  <si>
    <t>Relevés d’étanchéité en bicouche</t>
  </si>
  <si>
    <t>Etanchéité légère pour les salles humides</t>
  </si>
  <si>
    <t>Fourniture et pose des gargouilles en plomb laminé y compris crapaudines</t>
  </si>
  <si>
    <t>TOTAL ETANCHEITE</t>
  </si>
  <si>
    <t>Revêtement</t>
  </si>
  <si>
    <t>TOTAL REVETEMENT</t>
  </si>
  <si>
    <t>Electricité – lustrerie et sonorisation</t>
  </si>
  <si>
    <t>Electricité</t>
  </si>
  <si>
    <t>Boite de coupure y compris câblage</t>
  </si>
  <si>
    <t>Boite de distribution y compris câblage</t>
  </si>
  <si>
    <t>Coffret de comptage basse tension 2 fils</t>
  </si>
  <si>
    <t xml:space="preserve">Câbles électriques de distribution BT </t>
  </si>
  <si>
    <t>a- Câble armé de section 4 x 25 mm² + T</t>
  </si>
  <si>
    <t>b- Câble armé de section 4 x 10 mm² + T</t>
  </si>
  <si>
    <t>Mise à la terre technique</t>
  </si>
  <si>
    <t>Liaison équipotentielle</t>
  </si>
  <si>
    <t>b) Liaison équipotentielle pour le logement</t>
  </si>
  <si>
    <t>Prise de courant</t>
  </si>
  <si>
    <t>a - Prise de courant 10/16 A + T</t>
  </si>
  <si>
    <t>b - Prise de courant 10/16 A + T étanche</t>
  </si>
  <si>
    <t>Prise de télévision</t>
  </si>
  <si>
    <t>Prise de téléphone</t>
  </si>
  <si>
    <t>Foyer lumineux simple allumage</t>
  </si>
  <si>
    <t>Foyer lumineux va et vient</t>
  </si>
  <si>
    <t>Foyer lumineux supplémentaire</t>
  </si>
  <si>
    <t>Lustrerie</t>
  </si>
  <si>
    <t>Sonorisation</t>
  </si>
  <si>
    <t>Sonorisation de la mosquée</t>
  </si>
  <si>
    <t>TOTAL ELECTRICITE - LUSTRERIE ET SONORISATION</t>
  </si>
  <si>
    <t>Plomberie et appareils sanitaires</t>
  </si>
  <si>
    <t>Tuyauterie en polyéthylène réticulé (PEHD) PN 16 de Ø 32MM</t>
  </si>
  <si>
    <t>Tuyauterie intérieure en polypropylène PN 25 PPR</t>
  </si>
  <si>
    <t>a-Ø 16 mm</t>
  </si>
  <si>
    <t>b-Ø 25 mm</t>
  </si>
  <si>
    <t xml:space="preserve">Collecteur de distribution de 5 froid 5 chaud </t>
  </si>
  <si>
    <t>Robinet d'arrêt</t>
  </si>
  <si>
    <t>a- Ø 32 mm</t>
  </si>
  <si>
    <t>b- Ø 25 mm</t>
  </si>
  <si>
    <t>c- Ø 16 mm</t>
  </si>
  <si>
    <t>Robinet de puisage</t>
  </si>
  <si>
    <t>Evacuation en PVC d'eaux pluviales</t>
  </si>
  <si>
    <t>WC à la turque</t>
  </si>
  <si>
    <t>WC à l'anglaise</t>
  </si>
  <si>
    <t>Receveur douche y/c colonne</t>
  </si>
  <si>
    <t xml:space="preserve">Lavabo complet eaux froides et eaux chaudes  y compris accessoires </t>
  </si>
  <si>
    <t>Vannes d’arrêt tout diamètre</t>
  </si>
  <si>
    <t>Evier de cuisine en inox y/c accessoires</t>
  </si>
  <si>
    <t>Chauffe-eau électrique de 50 litres y compris alimentation</t>
  </si>
  <si>
    <t>Siphon de sol</t>
  </si>
  <si>
    <t>a- 20 cm x 20 cm</t>
  </si>
  <si>
    <t>b-15 cm x 15 cm</t>
  </si>
  <si>
    <t>c-10 cm x 10 cm</t>
  </si>
  <si>
    <t>TOTAL PLOMBERIE ET APPAREILS SANITAIRES</t>
  </si>
  <si>
    <t>TOTAL PEINTURE</t>
  </si>
  <si>
    <t>PROTECTION INCENDIE</t>
  </si>
  <si>
    <t>Extincteur CO2 de 6 Kg</t>
  </si>
  <si>
    <t>TOTAL PROTECTION INCENDIE</t>
  </si>
  <si>
    <t>TOTAL HORS TAXES</t>
  </si>
  <si>
    <t>TAUX TVA 20%</t>
  </si>
  <si>
    <t>TOTAL T.T.C</t>
  </si>
  <si>
    <t>Travaux en fondations</t>
  </si>
  <si>
    <t>Terrassement</t>
  </si>
  <si>
    <t>a</t>
  </si>
  <si>
    <t>b</t>
  </si>
  <si>
    <t>Planchers hourdis en corps creux 15 + 5 cm</t>
  </si>
  <si>
    <t>Protection des relevés en mortier de ciment grillagé</t>
  </si>
  <si>
    <t>Protection mécanique de l'étancheité</t>
  </si>
  <si>
    <t>Foyer lumineux double allumage</t>
  </si>
  <si>
    <t>OBJET DU MARCHE 
TRAVAUX D’ACHEVEMENT ET EXTENSION DE LA MOSQUEE 
ASRIR ILMCHAN – ZAGORA.</t>
  </si>
  <si>
    <t>Tableau de protection y compris câblage</t>
  </si>
  <si>
    <t>Applique mural 18W</t>
  </si>
  <si>
    <t>Applique mural étanche 18W</t>
  </si>
  <si>
    <t>a) Liaison équipotentielle pour locaux</t>
  </si>
  <si>
    <t xml:space="preserve">Traitement des joints de dilatation </t>
  </si>
  <si>
    <t>Démolition Des Ouvrages Existants</t>
  </si>
  <si>
    <t>ft</t>
  </si>
  <si>
    <t xml:space="preserve">Travaux de façon et construction des charrafat pour minaret et corps de la mosquée y/c enduit </t>
  </si>
  <si>
    <t>Cherrafates de Petite taille</t>
  </si>
  <si>
    <t>Cherrafates de Grande taille</t>
  </si>
  <si>
    <t>Revêtement Sol en Granito poli blanc</t>
  </si>
  <si>
    <t xml:space="preserve">Plinthes droites, rampantes ou crémaillères en granito poli blanc </t>
  </si>
  <si>
    <t>Marches en granito poli blanc</t>
  </si>
  <si>
    <t>Revêtement Sol en Carreaux grés Cérame</t>
  </si>
  <si>
    <t>Contre marche en Carreaux grés Cérame</t>
  </si>
  <si>
    <t>Revêtement du sol en mignonnette lavée</t>
  </si>
  <si>
    <t>Marches et contre marches en ciment bouchardé pour Minaret</t>
  </si>
  <si>
    <t xml:space="preserve">Revêtement mural en carreaux de faïence </t>
  </si>
  <si>
    <t>Revêtement en zellige traditionnel</t>
  </si>
  <si>
    <t>Revêtement en pierre de Salé pour façades</t>
  </si>
  <si>
    <t>Revêtement en béton moulé avec application d'enduit décoratif en pierre de Salé reconstituée pour façades du Minaret et façades</t>
  </si>
  <si>
    <t>Revêtement en béton moulé avec application d'enduit décoratif en pierre de salé reconstituée pour Tazza</t>
  </si>
  <si>
    <t>Revêtement en béton moulé avec application d'enduit décoratif en pierre de salé reconstituée pour corniche de Minaret et façades</t>
  </si>
  <si>
    <t>Revêtement en marbre perlatino</t>
  </si>
  <si>
    <t>Marches et contre marches en marbre perlatino</t>
  </si>
  <si>
    <t>REVETEMENT EN PLATRE</t>
  </si>
  <si>
    <t>Faux plafond en staff lisse</t>
  </si>
  <si>
    <t>Enduit talochée en plâtre</t>
  </si>
  <si>
    <t>Plâtre ciselé</t>
  </si>
  <si>
    <t>Corniche en plâtre</t>
  </si>
  <si>
    <t>Bande en plâtre avec écriture arabe</t>
  </si>
  <si>
    <t>Fourniture et pose de Moquette pour salle de prière</t>
  </si>
  <si>
    <t>A- MENUISERIE BOIS</t>
  </si>
  <si>
    <t xml:space="preserve">Portes artisanales en bois de cèdre (r’taj et Khalkhal) </t>
  </si>
  <si>
    <t xml:space="preserve">Portes en bois rouge massif </t>
  </si>
  <si>
    <t xml:space="preserve">Etagères des placards de la salle de prière en latte de 15mm </t>
  </si>
  <si>
    <t xml:space="preserve">Portes à lames en bois rouge </t>
  </si>
  <si>
    <t>Portes de placards en sapin rouge y/c étagères</t>
  </si>
  <si>
    <t>Placards sous paillasse</t>
  </si>
  <si>
    <t>Fenêtres et Châssis en bois y/c vitrages</t>
  </si>
  <si>
    <t xml:space="preserve">Moucharabieh en bois rouge </t>
  </si>
  <si>
    <t xml:space="preserve">Minbar en bois de cèdre sculpté </t>
  </si>
  <si>
    <t>Chaise de conférence en bois de cèdre sculpté</t>
  </si>
  <si>
    <t>Porte chaussures mural en bois rouge</t>
  </si>
  <si>
    <t>B- MENUISERIE ALUMINIUM</t>
  </si>
  <si>
    <t xml:space="preserve">Porte en Aluminium </t>
  </si>
  <si>
    <t>C- MENUISERIE METALLIQUE ET FERRONNERIE</t>
  </si>
  <si>
    <t xml:space="preserve">Grilles de protection métalliques </t>
  </si>
  <si>
    <t>Rideau métallique à lames agrafées</t>
  </si>
  <si>
    <t>Porte Métallique</t>
  </si>
  <si>
    <t>Jamor en laiton à 3 sphères de 4,00m</t>
  </si>
  <si>
    <t xml:space="preserve">Mat porte drapeau (Sari) </t>
  </si>
  <si>
    <t>Menuiserie bois, Aluminium et métallique</t>
  </si>
  <si>
    <t>TOTAL MENUISERIE BOIS, ALUMINIUM ET METALLIQUE</t>
  </si>
  <si>
    <t>Lustre de 0,80m à 3 niveaux d'allumage par niveau</t>
  </si>
  <si>
    <t>Lustre de 1,20m à 4 niveaux d'allumage par niveau</t>
  </si>
  <si>
    <t>Attente électrique pour climatisation</t>
  </si>
  <si>
    <t>Branchement au réseau extérieur y/c frais de branchement</t>
  </si>
  <si>
    <t>Branchement au réseau de distribution d'eau potable</t>
  </si>
  <si>
    <t>Fourniture et pose de WC à l'anglaise pour handicapé</t>
  </si>
  <si>
    <t>Poste d'incendie (RIA) Diamètre 25 MM</t>
  </si>
  <si>
    <t>Tube Fer Galvanise Y Compris Prise De Colonne Sèche Tous Diamètre</t>
  </si>
  <si>
    <t>Peinture Décorative « Griffe » Sur Facades</t>
  </si>
  <si>
    <t>Peinture Glycérophtalique Mate Sur Murs Intérieurs Et Plafonds</t>
  </si>
  <si>
    <t>Peinture glycérophtalique laquée sur menuiserie bois</t>
  </si>
  <si>
    <t xml:space="preserve">Peinture glycérophtalique laquée sur menuiserie métallique </t>
  </si>
  <si>
    <t xml:space="preserve">Vernis sur menuiserie bois en intérieur et extérieur </t>
  </si>
  <si>
    <t xml:space="preserve">Divers </t>
  </si>
  <si>
    <t>AMENAGEMENT EXTERIEUR</t>
  </si>
  <si>
    <t xml:space="preserve">Mur de clôture 2,20m de la hauteur </t>
  </si>
  <si>
    <t>Fourniture et plantations d'arbres (jakaranda, callistemon citrinus)</t>
  </si>
  <si>
    <t>Engazonnement y/c terre végétale</t>
  </si>
  <si>
    <t>Fontaine y/c équipement  hydraulique et électrique de la fontaine</t>
  </si>
  <si>
    <t>TOTAL AMENAGEMENT EXTERIEUR</t>
  </si>
  <si>
    <t>banc</t>
  </si>
  <si>
    <t>Fourniture Et Pose De Pave Autobloquant</t>
  </si>
  <si>
    <t>Bacs D'ablution Y/C Revêtement Avec Banc Et Pose-Pied</t>
  </si>
  <si>
    <t>Joints De Dilatation Ou De Rupture En Extérieur Et Intérieur</t>
  </si>
  <si>
    <t>Bloc autonome de secours de 60 lumens</t>
  </si>
  <si>
    <t>a- Ø 110 mm</t>
  </si>
  <si>
    <t>b- Ø 75 mm</t>
  </si>
  <si>
    <t>c- Ø 50 mm</t>
  </si>
  <si>
    <t>Pergola en bois</t>
  </si>
  <si>
    <t xml:space="preserve">BORDEREAU DES PRIX - DETAIL ESTIMATIF RELATIF A L'APPEL D’OFFRE OUVERT NATIONAL N° :19/DRAI/DT/BG/2026 </t>
  </si>
  <si>
    <t>I</t>
  </si>
  <si>
    <t>Tableau de commande des foyers des locaux</t>
  </si>
  <si>
    <t>Arrêté la présente BORDEREAU DES PRIX a la somme de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</si>
</sst>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.00\ [$€]_-;\-* #,##0.00\ [$€]_-;_-* &quot;-&quot;??\ [$€]_-;_-@_-"/>
    <numFmt numFmtId="167" formatCode="_-* #,##0.0000\ _€_-;\-* #,##0.0000\ _€_-;_-* &quot;-&quot;??\ _€_-;_-@_-"/>
    <numFmt numFmtId="168" formatCode="_-* #,##0.00\ _D_H_-;\-* #,##0.00\ _D_H_-;_-* &quot;-&quot;??\ _D_H_-;_-@_-"/>
    <numFmt numFmtId="169" formatCode="_-* #,##0\ _F_-;\-* #,##0\ _F_-;_-* &quot;-&quot;??\ _F_-;_-@_-"/>
    <numFmt numFmtId="170" formatCode="0\+000"/>
    <numFmt numFmtId="171" formatCode="#,##0.00\ _€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Bookman Old Style"/>
      <family val="2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MS Sans Serif"/>
      <family val="2"/>
    </font>
    <font>
      <sz val="11"/>
      <name val="Calibri"/>
      <family val="2"/>
      <scheme val="minor"/>
    </font>
    <font>
      <b/>
      <sz val="13"/>
      <name val="Cambria"/>
      <family val="1"/>
    </font>
    <font>
      <b/>
      <u/>
      <sz val="13"/>
      <name val="Cambria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2"/>
      <name val="Times New Roman"/>
      <family val="1"/>
    </font>
    <font>
      <b/>
      <sz val="11"/>
      <name val="Palatino Linotype"/>
      <family val="1"/>
    </font>
    <font>
      <sz val="11"/>
      <name val="Palatino Linotype"/>
      <family val="1"/>
    </font>
    <font>
      <sz val="11"/>
      <color theme="1"/>
      <name val="Palatino Linotype"/>
      <family val="1"/>
    </font>
    <font>
      <b/>
      <sz val="11"/>
      <color theme="1"/>
      <name val="Palatino Linotype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226">
    <xf numFmtId="0" fontId="0" fillId="0" borderId="0"/>
    <xf numFmtId="0" fontId="12" fillId="0" borderId="0"/>
    <xf numFmtId="4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0" fillId="0" borderId="0"/>
    <xf numFmtId="165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0" fontId="12" fillId="0" borderId="0"/>
    <xf numFmtId="167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protection locked="0"/>
    </xf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18" fillId="0" borderId="0"/>
    <xf numFmtId="0" fontId="18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70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9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8" fillId="0" borderId="0"/>
    <xf numFmtId="0" fontId="7" fillId="0" borderId="0"/>
    <xf numFmtId="0" fontId="6" fillId="0" borderId="0"/>
    <xf numFmtId="0" fontId="18" fillId="0" borderId="0"/>
    <xf numFmtId="16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4" fillId="0" borderId="0" applyFont="0" applyFill="0" applyBorder="0" applyAlignment="0" applyProtection="0"/>
    <xf numFmtId="0" fontId="5" fillId="0" borderId="0"/>
    <xf numFmtId="164" fontId="12" fillId="0" borderId="0" applyFont="0" applyFill="0" applyBorder="0" applyAlignment="0" applyProtection="0"/>
    <xf numFmtId="0" fontId="5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5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170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164" fontId="12" fillId="0" borderId="0" applyFont="0" applyFill="0" applyBorder="0" applyAlignment="0" applyProtection="0"/>
    <xf numFmtId="0" fontId="4" fillId="0" borderId="0"/>
    <xf numFmtId="0" fontId="18" fillId="0" borderId="0"/>
    <xf numFmtId="0" fontId="3" fillId="0" borderId="0"/>
    <xf numFmtId="164" fontId="3" fillId="0" borderId="0" applyFont="0" applyFill="0" applyBorder="0" applyAlignment="0" applyProtection="0"/>
    <xf numFmtId="0" fontId="12" fillId="0" borderId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5">
    <xf numFmtId="0" fontId="0" fillId="0" borderId="0" xfId="0"/>
    <xf numFmtId="0" fontId="20" fillId="0" borderId="0" xfId="218" applyFont="1"/>
    <xf numFmtId="0" fontId="3" fillId="0" borderId="0" xfId="218"/>
    <xf numFmtId="2" fontId="24" fillId="3" borderId="3" xfId="1" applyNumberFormat="1" applyFont="1" applyFill="1" applyBorder="1" applyAlignment="1">
      <alignment horizontal="center" vertical="center" wrapText="1"/>
    </xf>
    <xf numFmtId="171" fontId="24" fillId="3" borderId="1" xfId="1" applyNumberFormat="1" applyFont="1" applyFill="1" applyBorder="1" applyAlignment="1">
      <alignment horizontal="center" vertical="center" wrapText="1"/>
    </xf>
    <xf numFmtId="171" fontId="24" fillId="3" borderId="5" xfId="1" applyNumberFormat="1" applyFont="1" applyFill="1" applyBorder="1" applyAlignment="1">
      <alignment horizontal="center" vertical="center" wrapText="1"/>
    </xf>
    <xf numFmtId="0" fontId="25" fillId="4" borderId="1" xfId="1" applyFont="1" applyFill="1" applyBorder="1" applyAlignment="1">
      <alignment horizontal="center" vertical="center" wrapText="1"/>
    </xf>
    <xf numFmtId="0" fontId="25" fillId="4" borderId="1" xfId="1" applyFont="1" applyFill="1" applyBorder="1" applyAlignment="1">
      <alignment horizontal="left" vertical="center" wrapText="1"/>
    </xf>
    <xf numFmtId="2" fontId="25" fillId="4" borderId="1" xfId="1" applyNumberFormat="1" applyFont="1" applyFill="1" applyBorder="1" applyAlignment="1">
      <alignment horizontal="center" vertical="center" wrapText="1"/>
    </xf>
    <xf numFmtId="171" fontId="25" fillId="4" borderId="1" xfId="1" applyNumberFormat="1" applyFont="1" applyFill="1" applyBorder="1" applyAlignment="1">
      <alignment horizontal="left" vertical="center" wrapText="1"/>
    </xf>
    <xf numFmtId="1" fontId="20" fillId="0" borderId="1" xfId="220" applyNumberFormat="1" applyFont="1" applyBorder="1" applyAlignment="1">
      <alignment horizontal="center" vertical="center"/>
    </xf>
    <xf numFmtId="0" fontId="26" fillId="2" borderId="1" xfId="218" applyFont="1" applyFill="1" applyBorder="1" applyAlignment="1">
      <alignment vertical="center"/>
    </xf>
    <xf numFmtId="0" fontId="26" fillId="2" borderId="1" xfId="218" applyFont="1" applyFill="1" applyBorder="1" applyAlignment="1">
      <alignment horizontal="center" vertical="center"/>
    </xf>
    <xf numFmtId="0" fontId="27" fillId="0" borderId="1" xfId="1" applyFont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171" fontId="27" fillId="0" borderId="1" xfId="222" applyNumberFormat="1" applyFont="1" applyFill="1" applyBorder="1" applyAlignment="1">
      <alignment horizontal="center" vertical="center"/>
    </xf>
    <xf numFmtId="171" fontId="20" fillId="0" borderId="1" xfId="218" applyNumberFormat="1" applyFont="1" applyBorder="1" applyAlignment="1">
      <alignment horizontal="center" vertical="center"/>
    </xf>
    <xf numFmtId="1" fontId="20" fillId="0" borderId="3" xfId="220" applyNumberFormat="1" applyFont="1" applyBorder="1" applyAlignment="1">
      <alignment horizontal="center" vertical="center"/>
    </xf>
    <xf numFmtId="0" fontId="27" fillId="2" borderId="1" xfId="1" applyFont="1" applyFill="1" applyBorder="1" applyAlignment="1">
      <alignment vertical="center"/>
    </xf>
    <xf numFmtId="0" fontId="27" fillId="0" borderId="1" xfId="1" applyFont="1" applyBorder="1" applyAlignment="1">
      <alignment horizontal="justify" vertical="center"/>
    </xf>
    <xf numFmtId="0" fontId="28" fillId="2" borderId="1" xfId="1" applyFont="1" applyFill="1" applyBorder="1" applyAlignment="1">
      <alignment horizontal="justify" vertical="center"/>
    </xf>
    <xf numFmtId="0" fontId="27" fillId="2" borderId="1" xfId="1" applyFont="1" applyFill="1" applyBorder="1" applyAlignment="1">
      <alignment horizontal="justify" vertical="center"/>
    </xf>
    <xf numFmtId="171" fontId="25" fillId="5" borderId="1" xfId="1" applyNumberFormat="1" applyFont="1" applyFill="1" applyBorder="1" applyAlignment="1">
      <alignment horizontal="center" vertical="center" wrapText="1"/>
    </xf>
    <xf numFmtId="171" fontId="25" fillId="4" borderId="1" xfId="1" applyNumberFormat="1" applyFont="1" applyFill="1" applyBorder="1" applyAlignment="1">
      <alignment horizontal="center" vertical="center" wrapText="1"/>
    </xf>
    <xf numFmtId="0" fontId="29" fillId="2" borderId="1" xfId="1" applyFont="1" applyFill="1" applyBorder="1" applyAlignment="1">
      <alignment horizontal="center" vertical="center"/>
    </xf>
    <xf numFmtId="0" fontId="28" fillId="0" borderId="1" xfId="1" applyFont="1" applyBorder="1" applyAlignment="1">
      <alignment horizontal="justify" vertical="center"/>
    </xf>
    <xf numFmtId="0" fontId="27" fillId="2" borderId="1" xfId="1" applyFont="1" applyFill="1" applyBorder="1" applyAlignment="1">
      <alignment vertical="center" wrapText="1"/>
    </xf>
    <xf numFmtId="0" fontId="28" fillId="2" borderId="1" xfId="220" applyFont="1" applyFill="1" applyBorder="1" applyAlignment="1">
      <alignment horizontal="justify" vertical="center"/>
    </xf>
    <xf numFmtId="0" fontId="30" fillId="0" borderId="1" xfId="220" applyFont="1" applyBorder="1" applyAlignment="1">
      <alignment horizontal="center" vertical="center"/>
    </xf>
    <xf numFmtId="0" fontId="27" fillId="2" borderId="1" xfId="220" applyFont="1" applyFill="1" applyBorder="1" applyAlignment="1">
      <alignment horizontal="justify" vertical="center"/>
    </xf>
    <xf numFmtId="171" fontId="25" fillId="0" borderId="1" xfId="1" applyNumberFormat="1" applyFont="1" applyBorder="1" applyAlignment="1">
      <alignment horizontal="center" vertical="center" wrapText="1"/>
    </xf>
    <xf numFmtId="0" fontId="17" fillId="0" borderId="0" xfId="218" applyFont="1" applyAlignment="1">
      <alignment horizontal="center"/>
    </xf>
    <xf numFmtId="0" fontId="17" fillId="0" borderId="0" xfId="218" applyFont="1"/>
    <xf numFmtId="4" fontId="3" fillId="0" borderId="0" xfId="218" applyNumberFormat="1"/>
    <xf numFmtId="2" fontId="26" fillId="0" borderId="1" xfId="1" applyNumberFormat="1" applyFont="1" applyBorder="1" applyAlignment="1">
      <alignment horizontal="center" vertical="center"/>
    </xf>
    <xf numFmtId="1" fontId="23" fillId="3" borderId="2" xfId="1" applyNumberFormat="1" applyFont="1" applyFill="1" applyBorder="1" applyAlignment="1">
      <alignment horizontal="center" vertical="center" wrapText="1"/>
    </xf>
    <xf numFmtId="2" fontId="24" fillId="3" borderId="2" xfId="1" applyNumberFormat="1" applyFont="1" applyFill="1" applyBorder="1" applyAlignment="1">
      <alignment horizontal="center" vertical="center" wrapText="1"/>
    </xf>
    <xf numFmtId="0" fontId="23" fillId="4" borderId="1" xfId="1" applyFont="1" applyFill="1" applyBorder="1" applyAlignment="1">
      <alignment horizontal="center" vertical="center" wrapText="1"/>
    </xf>
    <xf numFmtId="171" fontId="26" fillId="0" borderId="1" xfId="222" applyNumberFormat="1" applyFont="1" applyFill="1" applyBorder="1" applyAlignment="1">
      <alignment horizontal="center" vertical="center"/>
    </xf>
    <xf numFmtId="0" fontId="2" fillId="0" borderId="0" xfId="223"/>
    <xf numFmtId="171" fontId="27" fillId="0" borderId="1" xfId="224" applyNumberFormat="1" applyFont="1" applyFill="1" applyBorder="1" applyAlignment="1">
      <alignment horizontal="center" vertical="center"/>
    </xf>
    <xf numFmtId="0" fontId="26" fillId="0" borderId="1" xfId="223" applyFont="1" applyBorder="1" applyAlignment="1">
      <alignment vertical="center"/>
    </xf>
    <xf numFmtId="0" fontId="26" fillId="0" borderId="1" xfId="223" applyFont="1" applyBorder="1" applyAlignment="1">
      <alignment horizontal="center" vertical="center"/>
    </xf>
    <xf numFmtId="4" fontId="20" fillId="0" borderId="1" xfId="223" applyNumberFormat="1" applyFont="1" applyBorder="1" applyAlignment="1">
      <alignment horizontal="center" vertical="center"/>
    </xf>
    <xf numFmtId="0" fontId="29" fillId="2" borderId="1" xfId="1" applyFont="1" applyFill="1" applyBorder="1" applyAlignment="1">
      <alignment horizontal="justify" vertical="center"/>
    </xf>
    <xf numFmtId="0" fontId="26" fillId="2" borderId="1" xfId="1" applyFont="1" applyFill="1" applyBorder="1" applyAlignment="1">
      <alignment vertical="center" wrapText="1"/>
    </xf>
    <xf numFmtId="0" fontId="21" fillId="0" borderId="1" xfId="1" applyFont="1" applyBorder="1" applyAlignment="1">
      <alignment horizontal="center" vertical="center" wrapText="1"/>
    </xf>
    <xf numFmtId="0" fontId="22" fillId="0" borderId="1" xfId="1" applyFont="1" applyBorder="1" applyAlignment="1">
      <alignment horizontal="center" vertical="center" wrapText="1"/>
    </xf>
    <xf numFmtId="0" fontId="17" fillId="0" borderId="0" xfId="218" applyFont="1" applyAlignment="1">
      <alignment horizontal="center"/>
    </xf>
    <xf numFmtId="0" fontId="25" fillId="5" borderId="3" xfId="1" applyFont="1" applyFill="1" applyBorder="1" applyAlignment="1">
      <alignment horizontal="center" vertical="center" wrapText="1"/>
    </xf>
    <xf numFmtId="0" fontId="25" fillId="5" borderId="4" xfId="1" applyFont="1" applyFill="1" applyBorder="1" applyAlignment="1">
      <alignment horizontal="center" vertical="center" wrapText="1"/>
    </xf>
    <xf numFmtId="0" fontId="25" fillId="0" borderId="3" xfId="1" applyFont="1" applyBorder="1" applyAlignment="1">
      <alignment horizontal="center" vertical="center" wrapText="1"/>
    </xf>
    <xf numFmtId="0" fontId="25" fillId="0" borderId="4" xfId="1" applyFont="1" applyBorder="1" applyAlignment="1">
      <alignment horizontal="center" vertical="center" wrapText="1"/>
    </xf>
    <xf numFmtId="0" fontId="1" fillId="0" borderId="0" xfId="218" applyFont="1"/>
  </cellXfs>
  <cellStyles count="226">
    <cellStyle name="Comma 2" xfId="14" xr:uid="{00000000-0005-0000-0000-000000000000}"/>
    <cellStyle name="Comma 2 2" xfId="221" xr:uid="{00000000-0005-0000-0000-000001000000}"/>
    <cellStyle name="Comma 3" xfId="160" xr:uid="{00000000-0005-0000-0000-000002000000}"/>
    <cellStyle name="Comma 4" xfId="164" xr:uid="{00000000-0005-0000-0000-000003000000}"/>
    <cellStyle name="Comma 4 2" xfId="204" xr:uid="{00000000-0005-0000-0000-000004000000}"/>
    <cellStyle name="Euro" xfId="2" xr:uid="{00000000-0005-0000-0000-000005000000}"/>
    <cellStyle name="Euro 10" xfId="15" xr:uid="{00000000-0005-0000-0000-000006000000}"/>
    <cellStyle name="Euro 11" xfId="16" xr:uid="{00000000-0005-0000-0000-000007000000}"/>
    <cellStyle name="Euro 12" xfId="17" xr:uid="{00000000-0005-0000-0000-000008000000}"/>
    <cellStyle name="Euro 13" xfId="18" xr:uid="{00000000-0005-0000-0000-000009000000}"/>
    <cellStyle name="Euro 14" xfId="19" xr:uid="{00000000-0005-0000-0000-00000A000000}"/>
    <cellStyle name="Euro 15" xfId="20" xr:uid="{00000000-0005-0000-0000-00000B000000}"/>
    <cellStyle name="Euro 16" xfId="21" xr:uid="{00000000-0005-0000-0000-00000C000000}"/>
    <cellStyle name="Euro 17" xfId="22" xr:uid="{00000000-0005-0000-0000-00000D000000}"/>
    <cellStyle name="Euro 18" xfId="23" xr:uid="{00000000-0005-0000-0000-00000E000000}"/>
    <cellStyle name="Euro 19" xfId="24" xr:uid="{00000000-0005-0000-0000-00000F000000}"/>
    <cellStyle name="Euro 2" xfId="25" xr:uid="{00000000-0005-0000-0000-000010000000}"/>
    <cellStyle name="Euro 20" xfId="26" xr:uid="{00000000-0005-0000-0000-000011000000}"/>
    <cellStyle name="Euro 21" xfId="27" xr:uid="{00000000-0005-0000-0000-000012000000}"/>
    <cellStyle name="Euro 22" xfId="28" xr:uid="{00000000-0005-0000-0000-000013000000}"/>
    <cellStyle name="Euro 23" xfId="29" xr:uid="{00000000-0005-0000-0000-000014000000}"/>
    <cellStyle name="Euro 24" xfId="30" xr:uid="{00000000-0005-0000-0000-000015000000}"/>
    <cellStyle name="Euro 25" xfId="31" xr:uid="{00000000-0005-0000-0000-000016000000}"/>
    <cellStyle name="Euro 26" xfId="32" xr:uid="{00000000-0005-0000-0000-000017000000}"/>
    <cellStyle name="Euro 27" xfId="33" xr:uid="{00000000-0005-0000-0000-000018000000}"/>
    <cellStyle name="Euro 28" xfId="34" xr:uid="{00000000-0005-0000-0000-000019000000}"/>
    <cellStyle name="Euro 29" xfId="35" xr:uid="{00000000-0005-0000-0000-00001A000000}"/>
    <cellStyle name="Euro 3" xfId="36" xr:uid="{00000000-0005-0000-0000-00001B000000}"/>
    <cellStyle name="Euro 30" xfId="37" xr:uid="{00000000-0005-0000-0000-00001C000000}"/>
    <cellStyle name="Euro 31" xfId="38" xr:uid="{00000000-0005-0000-0000-00001D000000}"/>
    <cellStyle name="Euro 32" xfId="39" xr:uid="{00000000-0005-0000-0000-00001E000000}"/>
    <cellStyle name="Euro 33" xfId="40" xr:uid="{00000000-0005-0000-0000-00001F000000}"/>
    <cellStyle name="Euro 34" xfId="41" xr:uid="{00000000-0005-0000-0000-000020000000}"/>
    <cellStyle name="Euro 35" xfId="42" xr:uid="{00000000-0005-0000-0000-000021000000}"/>
    <cellStyle name="Euro 36" xfId="43" xr:uid="{00000000-0005-0000-0000-000022000000}"/>
    <cellStyle name="Euro 37" xfId="44" xr:uid="{00000000-0005-0000-0000-000023000000}"/>
    <cellStyle name="Euro 38" xfId="45" xr:uid="{00000000-0005-0000-0000-000024000000}"/>
    <cellStyle name="Euro 39" xfId="46" xr:uid="{00000000-0005-0000-0000-000025000000}"/>
    <cellStyle name="Euro 4" xfId="47" xr:uid="{00000000-0005-0000-0000-000026000000}"/>
    <cellStyle name="Euro 40" xfId="48" xr:uid="{00000000-0005-0000-0000-000027000000}"/>
    <cellStyle name="Euro 41" xfId="49" xr:uid="{00000000-0005-0000-0000-000028000000}"/>
    <cellStyle name="Euro 42" xfId="50" xr:uid="{00000000-0005-0000-0000-000029000000}"/>
    <cellStyle name="Euro 43" xfId="51" xr:uid="{00000000-0005-0000-0000-00002A000000}"/>
    <cellStyle name="Euro 44" xfId="52" xr:uid="{00000000-0005-0000-0000-00002B000000}"/>
    <cellStyle name="Euro 45" xfId="53" xr:uid="{00000000-0005-0000-0000-00002C000000}"/>
    <cellStyle name="Euro 46" xfId="54" xr:uid="{00000000-0005-0000-0000-00002D000000}"/>
    <cellStyle name="Euro 47" xfId="55" xr:uid="{00000000-0005-0000-0000-00002E000000}"/>
    <cellStyle name="Euro 48" xfId="56" xr:uid="{00000000-0005-0000-0000-00002F000000}"/>
    <cellStyle name="Euro 49" xfId="57" xr:uid="{00000000-0005-0000-0000-000030000000}"/>
    <cellStyle name="Euro 5" xfId="58" xr:uid="{00000000-0005-0000-0000-000031000000}"/>
    <cellStyle name="Euro 50" xfId="59" xr:uid="{00000000-0005-0000-0000-000032000000}"/>
    <cellStyle name="Euro 51" xfId="60" xr:uid="{00000000-0005-0000-0000-000033000000}"/>
    <cellStyle name="Euro 52" xfId="61" xr:uid="{00000000-0005-0000-0000-000034000000}"/>
    <cellStyle name="Euro 53" xfId="62" xr:uid="{00000000-0005-0000-0000-000035000000}"/>
    <cellStyle name="Euro 54" xfId="63" xr:uid="{00000000-0005-0000-0000-000036000000}"/>
    <cellStyle name="Euro 55" xfId="64" xr:uid="{00000000-0005-0000-0000-000037000000}"/>
    <cellStyle name="Euro 56" xfId="65" xr:uid="{00000000-0005-0000-0000-000038000000}"/>
    <cellStyle name="Euro 57" xfId="66" xr:uid="{00000000-0005-0000-0000-000039000000}"/>
    <cellStyle name="Euro 58" xfId="67" xr:uid="{00000000-0005-0000-0000-00003A000000}"/>
    <cellStyle name="Euro 59" xfId="68" xr:uid="{00000000-0005-0000-0000-00003B000000}"/>
    <cellStyle name="Euro 6" xfId="69" xr:uid="{00000000-0005-0000-0000-00003C000000}"/>
    <cellStyle name="Euro 60" xfId="70" xr:uid="{00000000-0005-0000-0000-00003D000000}"/>
    <cellStyle name="Euro 61" xfId="71" xr:uid="{00000000-0005-0000-0000-00003E000000}"/>
    <cellStyle name="Euro 62" xfId="72" xr:uid="{00000000-0005-0000-0000-00003F000000}"/>
    <cellStyle name="Euro 63" xfId="73" xr:uid="{00000000-0005-0000-0000-000040000000}"/>
    <cellStyle name="Euro 64" xfId="74" xr:uid="{00000000-0005-0000-0000-000041000000}"/>
    <cellStyle name="Euro 65" xfId="75" xr:uid="{00000000-0005-0000-0000-000042000000}"/>
    <cellStyle name="Euro 66" xfId="76" xr:uid="{00000000-0005-0000-0000-000043000000}"/>
    <cellStyle name="Euro 67" xfId="77" xr:uid="{00000000-0005-0000-0000-000044000000}"/>
    <cellStyle name="Euro 68" xfId="78" xr:uid="{00000000-0005-0000-0000-000045000000}"/>
    <cellStyle name="Euro 69" xfId="79" xr:uid="{00000000-0005-0000-0000-000046000000}"/>
    <cellStyle name="Euro 7" xfId="80" xr:uid="{00000000-0005-0000-0000-000047000000}"/>
    <cellStyle name="Euro 70" xfId="81" xr:uid="{00000000-0005-0000-0000-000048000000}"/>
    <cellStyle name="Euro 71" xfId="195" xr:uid="{00000000-0005-0000-0000-000049000000}"/>
    <cellStyle name="Euro 8" xfId="82" xr:uid="{00000000-0005-0000-0000-00004A000000}"/>
    <cellStyle name="Euro 9" xfId="83" xr:uid="{00000000-0005-0000-0000-00004B000000}"/>
    <cellStyle name="Excel Built-in Normal" xfId="84" xr:uid="{00000000-0005-0000-0000-00004C000000}"/>
    <cellStyle name="Milliers 11 2" xfId="194" xr:uid="{00000000-0005-0000-0000-00004D000000}"/>
    <cellStyle name="Milliers 11 2 2" xfId="215" xr:uid="{00000000-0005-0000-0000-00004E000000}"/>
    <cellStyle name="Milliers 2" xfId="3" xr:uid="{00000000-0005-0000-0000-00004F000000}"/>
    <cellStyle name="Milliers 2 2" xfId="85" xr:uid="{00000000-0005-0000-0000-000050000000}"/>
    <cellStyle name="Milliers 2 2 2" xfId="86" xr:uid="{00000000-0005-0000-0000-000051000000}"/>
    <cellStyle name="Milliers 2 3" xfId="4" xr:uid="{00000000-0005-0000-0000-000052000000}"/>
    <cellStyle name="Milliers 2 3 2" xfId="197" xr:uid="{00000000-0005-0000-0000-000053000000}"/>
    <cellStyle name="Milliers 2 4" xfId="87" xr:uid="{00000000-0005-0000-0000-000054000000}"/>
    <cellStyle name="Milliers 2 4 2" xfId="201" xr:uid="{00000000-0005-0000-0000-000055000000}"/>
    <cellStyle name="Milliers 2 5" xfId="88" xr:uid="{00000000-0005-0000-0000-000056000000}"/>
    <cellStyle name="Milliers 2 5 2" xfId="202" xr:uid="{00000000-0005-0000-0000-000057000000}"/>
    <cellStyle name="Milliers 2 6" xfId="196" xr:uid="{00000000-0005-0000-0000-000058000000}"/>
    <cellStyle name="Milliers 3" xfId="12" xr:uid="{00000000-0005-0000-0000-000059000000}"/>
    <cellStyle name="Milliers 3 2" xfId="165" xr:uid="{00000000-0005-0000-0000-00005A000000}"/>
    <cellStyle name="Milliers 3 2 2" xfId="166" xr:uid="{00000000-0005-0000-0000-00005B000000}"/>
    <cellStyle name="Milliers 3 2 2 2" xfId="167" xr:uid="{00000000-0005-0000-0000-00005C000000}"/>
    <cellStyle name="Milliers 3 2 2 2 2" xfId="207" xr:uid="{00000000-0005-0000-0000-00005D000000}"/>
    <cellStyle name="Milliers 3 2 2 3" xfId="206" xr:uid="{00000000-0005-0000-0000-00005E000000}"/>
    <cellStyle name="Milliers 3 2 3" xfId="168" xr:uid="{00000000-0005-0000-0000-00005F000000}"/>
    <cellStyle name="Milliers 3 2 3 2" xfId="208" xr:uid="{00000000-0005-0000-0000-000060000000}"/>
    <cellStyle name="Milliers 3 2 4" xfId="205" xr:uid="{00000000-0005-0000-0000-000061000000}"/>
    <cellStyle name="Milliers 3 3" xfId="169" xr:uid="{00000000-0005-0000-0000-000062000000}"/>
    <cellStyle name="Milliers 3 3 2" xfId="170" xr:uid="{00000000-0005-0000-0000-000063000000}"/>
    <cellStyle name="Milliers 3 4" xfId="171" xr:uid="{00000000-0005-0000-0000-000064000000}"/>
    <cellStyle name="Milliers 3 4 2" xfId="172" xr:uid="{00000000-0005-0000-0000-000065000000}"/>
    <cellStyle name="Milliers 3 5" xfId="173" xr:uid="{00000000-0005-0000-0000-000066000000}"/>
    <cellStyle name="Milliers 3 6" xfId="199" xr:uid="{00000000-0005-0000-0000-000067000000}"/>
    <cellStyle name="Milliers 4" xfId="174" xr:uid="{00000000-0005-0000-0000-000068000000}"/>
    <cellStyle name="Milliers 4 2" xfId="209" xr:uid="{00000000-0005-0000-0000-000069000000}"/>
    <cellStyle name="Milliers 5" xfId="175" xr:uid="{00000000-0005-0000-0000-00006A000000}"/>
    <cellStyle name="Milliers 5 2" xfId="210" xr:uid="{00000000-0005-0000-0000-00006B000000}"/>
    <cellStyle name="Milliers 6" xfId="219" xr:uid="{00000000-0005-0000-0000-00006C000000}"/>
    <cellStyle name="Milliers 6 2" xfId="225" xr:uid="{00000000-0005-0000-0000-00006D000000}"/>
    <cellStyle name="Milliers 7" xfId="222" xr:uid="{00000000-0005-0000-0000-00006E000000}"/>
    <cellStyle name="Milliers 7 2" xfId="224" xr:uid="{00000000-0005-0000-0000-00006F000000}"/>
    <cellStyle name="Normal" xfId="0" builtinId="0"/>
    <cellStyle name="Normal - Style1 2 2" xfId="9" xr:uid="{00000000-0005-0000-0000-000071000000}"/>
    <cellStyle name="Normal 10" xfId="10" xr:uid="{00000000-0005-0000-0000-000072000000}"/>
    <cellStyle name="Normal 10 2" xfId="176" xr:uid="{00000000-0005-0000-0000-000073000000}"/>
    <cellStyle name="Normal 11" xfId="89" xr:uid="{00000000-0005-0000-0000-000074000000}"/>
    <cellStyle name="Normal 12" xfId="8" xr:uid="{00000000-0005-0000-0000-000075000000}"/>
    <cellStyle name="Normal 125" xfId="217" xr:uid="{00000000-0005-0000-0000-000076000000}"/>
    <cellStyle name="Normal 13" xfId="90" xr:uid="{00000000-0005-0000-0000-000077000000}"/>
    <cellStyle name="Normal 14" xfId="91" xr:uid="{00000000-0005-0000-0000-000078000000}"/>
    <cellStyle name="Normal 15" xfId="92" xr:uid="{00000000-0005-0000-0000-000079000000}"/>
    <cellStyle name="Normal 16" xfId="93" xr:uid="{00000000-0005-0000-0000-00007A000000}"/>
    <cellStyle name="Normal 17" xfId="94" xr:uid="{00000000-0005-0000-0000-00007B000000}"/>
    <cellStyle name="Normal 18" xfId="95" xr:uid="{00000000-0005-0000-0000-00007C000000}"/>
    <cellStyle name="Normal 19" xfId="96" xr:uid="{00000000-0005-0000-0000-00007D000000}"/>
    <cellStyle name="Normal 2" xfId="1" xr:uid="{00000000-0005-0000-0000-00007E000000}"/>
    <cellStyle name="Normal 2 2" xfId="5" xr:uid="{00000000-0005-0000-0000-00007F000000}"/>
    <cellStyle name="Normal 2 2 2 2" xfId="159" xr:uid="{00000000-0005-0000-0000-000080000000}"/>
    <cellStyle name="Normal 2 2 2 2 2" xfId="177" xr:uid="{00000000-0005-0000-0000-000081000000}"/>
    <cellStyle name="Normal 2 2 2 2 2 2" xfId="178" xr:uid="{00000000-0005-0000-0000-000082000000}"/>
    <cellStyle name="Normal 2 2 2 2 3" xfId="179" xr:uid="{00000000-0005-0000-0000-000083000000}"/>
    <cellStyle name="Normal 2 2 3" xfId="220" xr:uid="{00000000-0005-0000-0000-000084000000}"/>
    <cellStyle name="Normal 2 3" xfId="180" xr:uid="{00000000-0005-0000-0000-000085000000}"/>
    <cellStyle name="Normal 2 4" xfId="181" xr:uid="{00000000-0005-0000-0000-000086000000}"/>
    <cellStyle name="Normal 2 4 2" xfId="182" xr:uid="{00000000-0005-0000-0000-000087000000}"/>
    <cellStyle name="Normal 2 5" xfId="183" xr:uid="{00000000-0005-0000-0000-000088000000}"/>
    <cellStyle name="Normal 2 5 2" xfId="184" xr:uid="{00000000-0005-0000-0000-000089000000}"/>
    <cellStyle name="Normal 2 6" xfId="97" xr:uid="{00000000-0005-0000-0000-00008A000000}"/>
    <cellStyle name="Normal 2 6 2" xfId="185" xr:uid="{00000000-0005-0000-0000-00008B000000}"/>
    <cellStyle name="Normal 20" xfId="98" xr:uid="{00000000-0005-0000-0000-00008C000000}"/>
    <cellStyle name="Normal 21" xfId="99" xr:uid="{00000000-0005-0000-0000-00008D000000}"/>
    <cellStyle name="Normal 22" xfId="100" xr:uid="{00000000-0005-0000-0000-00008E000000}"/>
    <cellStyle name="Normal 22 2" xfId="186" xr:uid="{00000000-0005-0000-0000-00008F000000}"/>
    <cellStyle name="Normal 22 2 2" xfId="211" xr:uid="{00000000-0005-0000-0000-000090000000}"/>
    <cellStyle name="Normal 23" xfId="101" xr:uid="{00000000-0005-0000-0000-000091000000}"/>
    <cellStyle name="Normal 24" xfId="102" xr:uid="{00000000-0005-0000-0000-000092000000}"/>
    <cellStyle name="Normal 25" xfId="103" xr:uid="{00000000-0005-0000-0000-000093000000}"/>
    <cellStyle name="Normal 26" xfId="104" xr:uid="{00000000-0005-0000-0000-000094000000}"/>
    <cellStyle name="Normal 27" xfId="105" xr:uid="{00000000-0005-0000-0000-000095000000}"/>
    <cellStyle name="Normal 28" xfId="106" xr:uid="{00000000-0005-0000-0000-000096000000}"/>
    <cellStyle name="Normal 29" xfId="107" xr:uid="{00000000-0005-0000-0000-000097000000}"/>
    <cellStyle name="Normal 3" xfId="6" xr:uid="{00000000-0005-0000-0000-000098000000}"/>
    <cellStyle name="Normal 3 2" xfId="108" xr:uid="{00000000-0005-0000-0000-000099000000}"/>
    <cellStyle name="Normal 3 2 2" xfId="109" xr:uid="{00000000-0005-0000-0000-00009A000000}"/>
    <cellStyle name="Normal 3 2 2 2" xfId="191" xr:uid="{00000000-0005-0000-0000-00009B000000}"/>
    <cellStyle name="Normal 3 2 2 2 2" xfId="213" xr:uid="{00000000-0005-0000-0000-00009C000000}"/>
    <cellStyle name="Normal 3 2 2 3" xfId="203" xr:uid="{00000000-0005-0000-0000-00009D000000}"/>
    <cellStyle name="Normal 30" xfId="110" xr:uid="{00000000-0005-0000-0000-00009E000000}"/>
    <cellStyle name="Normal 31" xfId="111" xr:uid="{00000000-0005-0000-0000-00009F000000}"/>
    <cellStyle name="Normal 32" xfId="112" xr:uid="{00000000-0005-0000-0000-0000A0000000}"/>
    <cellStyle name="Normal 33" xfId="113" xr:uid="{00000000-0005-0000-0000-0000A1000000}"/>
    <cellStyle name="Normal 34" xfId="114" xr:uid="{00000000-0005-0000-0000-0000A2000000}"/>
    <cellStyle name="Normal 35" xfId="115" xr:uid="{00000000-0005-0000-0000-0000A3000000}"/>
    <cellStyle name="Normal 36" xfId="116" xr:uid="{00000000-0005-0000-0000-0000A4000000}"/>
    <cellStyle name="Normal 37" xfId="117" xr:uid="{00000000-0005-0000-0000-0000A5000000}"/>
    <cellStyle name="Normal 38" xfId="118" xr:uid="{00000000-0005-0000-0000-0000A6000000}"/>
    <cellStyle name="Normal 39" xfId="119" xr:uid="{00000000-0005-0000-0000-0000A7000000}"/>
    <cellStyle name="Normal 4" xfId="13" xr:uid="{00000000-0005-0000-0000-0000A8000000}"/>
    <cellStyle name="Normal 4 2" xfId="200" xr:uid="{00000000-0005-0000-0000-0000A9000000}"/>
    <cellStyle name="Normal 4 3" xfId="216" xr:uid="{00000000-0005-0000-0000-0000AA000000}"/>
    <cellStyle name="Normal 40" xfId="120" xr:uid="{00000000-0005-0000-0000-0000AB000000}"/>
    <cellStyle name="Normal 41" xfId="121" xr:uid="{00000000-0005-0000-0000-0000AC000000}"/>
    <cellStyle name="Normal 42" xfId="122" xr:uid="{00000000-0005-0000-0000-0000AD000000}"/>
    <cellStyle name="Normal 43" xfId="123" xr:uid="{00000000-0005-0000-0000-0000AE000000}"/>
    <cellStyle name="Normal 44" xfId="124" xr:uid="{00000000-0005-0000-0000-0000AF000000}"/>
    <cellStyle name="Normal 45" xfId="125" xr:uid="{00000000-0005-0000-0000-0000B0000000}"/>
    <cellStyle name="Normal 46" xfId="126" xr:uid="{00000000-0005-0000-0000-0000B1000000}"/>
    <cellStyle name="Normal 47" xfId="127" xr:uid="{00000000-0005-0000-0000-0000B2000000}"/>
    <cellStyle name="Normal 48" xfId="128" xr:uid="{00000000-0005-0000-0000-0000B3000000}"/>
    <cellStyle name="Normal 49" xfId="129" xr:uid="{00000000-0005-0000-0000-0000B4000000}"/>
    <cellStyle name="Normal 5" xfId="7" xr:uid="{00000000-0005-0000-0000-0000B5000000}"/>
    <cellStyle name="Normal 5 2" xfId="198" xr:uid="{00000000-0005-0000-0000-0000B6000000}"/>
    <cellStyle name="Normal 50" xfId="130" xr:uid="{00000000-0005-0000-0000-0000B7000000}"/>
    <cellStyle name="Normal 51" xfId="131" xr:uid="{00000000-0005-0000-0000-0000B8000000}"/>
    <cellStyle name="Normal 52" xfId="132" xr:uid="{00000000-0005-0000-0000-0000B9000000}"/>
    <cellStyle name="Normal 53" xfId="133" xr:uid="{00000000-0005-0000-0000-0000BA000000}"/>
    <cellStyle name="Normal 54" xfId="134" xr:uid="{00000000-0005-0000-0000-0000BB000000}"/>
    <cellStyle name="Normal 55" xfId="135" xr:uid="{00000000-0005-0000-0000-0000BC000000}"/>
    <cellStyle name="Normal 56" xfId="136" xr:uid="{00000000-0005-0000-0000-0000BD000000}"/>
    <cellStyle name="Normal 57" xfId="137" xr:uid="{00000000-0005-0000-0000-0000BE000000}"/>
    <cellStyle name="Normal 58" xfId="138" xr:uid="{00000000-0005-0000-0000-0000BF000000}"/>
    <cellStyle name="Normal 59" xfId="139" xr:uid="{00000000-0005-0000-0000-0000C0000000}"/>
    <cellStyle name="Normal 6" xfId="140" xr:uid="{00000000-0005-0000-0000-0000C1000000}"/>
    <cellStyle name="Normal 6 2" xfId="162" xr:uid="{00000000-0005-0000-0000-0000C2000000}"/>
    <cellStyle name="Normal 60" xfId="141" xr:uid="{00000000-0005-0000-0000-0000C3000000}"/>
    <cellStyle name="Normal 61" xfId="142" xr:uid="{00000000-0005-0000-0000-0000C4000000}"/>
    <cellStyle name="Normal 62" xfId="143" xr:uid="{00000000-0005-0000-0000-0000C5000000}"/>
    <cellStyle name="Normal 63" xfId="144" xr:uid="{00000000-0005-0000-0000-0000C6000000}"/>
    <cellStyle name="Normal 64" xfId="145" xr:uid="{00000000-0005-0000-0000-0000C7000000}"/>
    <cellStyle name="Normal 65" xfId="146" xr:uid="{00000000-0005-0000-0000-0000C8000000}"/>
    <cellStyle name="Normal 66" xfId="147" xr:uid="{00000000-0005-0000-0000-0000C9000000}"/>
    <cellStyle name="Normal 67" xfId="148" xr:uid="{00000000-0005-0000-0000-0000CA000000}"/>
    <cellStyle name="Normal 68" xfId="149" xr:uid="{00000000-0005-0000-0000-0000CB000000}"/>
    <cellStyle name="Normal 69" xfId="150" xr:uid="{00000000-0005-0000-0000-0000CC000000}"/>
    <cellStyle name="Normal 7" xfId="151" xr:uid="{00000000-0005-0000-0000-0000CD000000}"/>
    <cellStyle name="Normal 7 2" xfId="152" xr:uid="{00000000-0005-0000-0000-0000CE000000}"/>
    <cellStyle name="Normal 70" xfId="153" xr:uid="{00000000-0005-0000-0000-0000CF000000}"/>
    <cellStyle name="Normal 71" xfId="154" xr:uid="{00000000-0005-0000-0000-0000D0000000}"/>
    <cellStyle name="Normal 72" xfId="155" xr:uid="{00000000-0005-0000-0000-0000D1000000}"/>
    <cellStyle name="Normal 73" xfId="156" xr:uid="{00000000-0005-0000-0000-0000D2000000}"/>
    <cellStyle name="Normal 74" xfId="190" xr:uid="{00000000-0005-0000-0000-0000D3000000}"/>
    <cellStyle name="Normal 74 2" xfId="212" xr:uid="{00000000-0005-0000-0000-0000D4000000}"/>
    <cellStyle name="Normal 75" xfId="192" xr:uid="{00000000-0005-0000-0000-0000D5000000}"/>
    <cellStyle name="Normal 75 2" xfId="214" xr:uid="{00000000-0005-0000-0000-0000D6000000}"/>
    <cellStyle name="Normal 76" xfId="218" xr:uid="{00000000-0005-0000-0000-0000D7000000}"/>
    <cellStyle name="Normal 76 2" xfId="223" xr:uid="{00000000-0005-0000-0000-0000D8000000}"/>
    <cellStyle name="Normal 8" xfId="157" xr:uid="{00000000-0005-0000-0000-0000D9000000}"/>
    <cellStyle name="Normal 8 2" xfId="187" xr:uid="{00000000-0005-0000-0000-0000DA000000}"/>
    <cellStyle name="Normal 9" xfId="158" xr:uid="{00000000-0005-0000-0000-0000DB000000}"/>
    <cellStyle name="Normal 9 2" xfId="163" xr:uid="{00000000-0005-0000-0000-0000DC000000}"/>
    <cellStyle name="Normal 9 2 2" xfId="193" xr:uid="{00000000-0005-0000-0000-0000DD000000}"/>
    <cellStyle name="Percent 2" xfId="161" xr:uid="{00000000-0005-0000-0000-0000DF000000}"/>
    <cellStyle name="Pourcentage 2" xfId="11" xr:uid="{00000000-0005-0000-0000-0000E0000000}"/>
    <cellStyle name="Pourcentage 2 2" xfId="188" xr:uid="{00000000-0005-0000-0000-0000E1000000}"/>
    <cellStyle name="Pourcentage 3" xfId="189" xr:uid="{00000000-0005-0000-0000-0000E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3DCAF-811D-4817-941E-766E102DA75D}">
  <dimension ref="A1:H205"/>
  <sheetViews>
    <sheetView tabSelected="1" topLeftCell="A151" workbookViewId="0">
      <selection activeCell="F218" sqref="F218"/>
    </sheetView>
  </sheetViews>
  <sheetFormatPr baseColWidth="10" defaultColWidth="9.140625" defaultRowHeight="12.75" x14ac:dyDescent="0.25"/>
  <cols>
    <col min="1" max="1" width="4.85546875" style="2" customWidth="1"/>
    <col min="2" max="2" width="99.85546875" style="2" customWidth="1"/>
    <col min="3" max="3" width="6.140625" style="32" bestFit="1" customWidth="1"/>
    <col min="4" max="4" width="11.5703125" style="32" bestFit="1" customWidth="1"/>
    <col min="5" max="5" width="13.7109375" style="33" customWidth="1"/>
    <col min="6" max="6" width="15.42578125" style="2" bestFit="1" customWidth="1"/>
    <col min="7" max="7" width="9.140625" style="2"/>
    <col min="8" max="8" width="14.85546875" style="2" bestFit="1" customWidth="1"/>
    <col min="9" max="16384" width="9.140625" style="2"/>
  </cols>
  <sheetData>
    <row r="1" spans="1:6" ht="16.5" x14ac:dyDescent="0.25">
      <c r="A1" s="47" t="s">
        <v>222</v>
      </c>
      <c r="B1" s="47"/>
      <c r="C1" s="47"/>
      <c r="D1" s="47"/>
      <c r="E1" s="47"/>
      <c r="F1" s="47"/>
    </row>
    <row r="2" spans="1:6" ht="57.6" customHeight="1" x14ac:dyDescent="0.25">
      <c r="A2" s="48" t="s">
        <v>138</v>
      </c>
      <c r="B2" s="48"/>
      <c r="C2" s="48"/>
      <c r="D2" s="48"/>
      <c r="E2" s="48"/>
      <c r="F2" s="48"/>
    </row>
    <row r="3" spans="1:6" ht="38.25" x14ac:dyDescent="0.25">
      <c r="A3" s="36" t="s">
        <v>22</v>
      </c>
      <c r="B3" s="37" t="s">
        <v>23</v>
      </c>
      <c r="C3" s="37" t="s">
        <v>24</v>
      </c>
      <c r="D3" s="3" t="s">
        <v>25</v>
      </c>
      <c r="E3" s="4" t="s">
        <v>26</v>
      </c>
      <c r="F3" s="5" t="s">
        <v>27</v>
      </c>
    </row>
    <row r="4" spans="1:6" ht="18.600000000000001" customHeight="1" x14ac:dyDescent="0.25">
      <c r="A4" s="6" t="s">
        <v>7</v>
      </c>
      <c r="B4" s="7" t="s">
        <v>28</v>
      </c>
      <c r="C4" s="6"/>
      <c r="D4" s="38"/>
      <c r="E4" s="8"/>
      <c r="F4" s="9"/>
    </row>
    <row r="5" spans="1:6" ht="18.600000000000001" customHeight="1" x14ac:dyDescent="0.25">
      <c r="A5" s="10">
        <v>1</v>
      </c>
      <c r="B5" s="13" t="s">
        <v>144</v>
      </c>
      <c r="C5" s="14" t="s">
        <v>145</v>
      </c>
      <c r="D5" s="35">
        <v>1</v>
      </c>
      <c r="E5" s="39"/>
      <c r="F5" s="16"/>
    </row>
    <row r="6" spans="1:6" ht="17.25" x14ac:dyDescent="0.25">
      <c r="A6" s="10"/>
      <c r="B6" s="11" t="s">
        <v>131</v>
      </c>
      <c r="C6" s="12"/>
      <c r="D6" s="35"/>
      <c r="E6" s="39"/>
      <c r="F6" s="17"/>
    </row>
    <row r="7" spans="1:6" ht="17.25" x14ac:dyDescent="0.25">
      <c r="A7" s="10">
        <f>+A5+1</f>
        <v>2</v>
      </c>
      <c r="B7" s="13" t="s">
        <v>29</v>
      </c>
      <c r="C7" s="14" t="s">
        <v>2</v>
      </c>
      <c r="D7" s="35">
        <v>180</v>
      </c>
      <c r="E7" s="39"/>
      <c r="F7" s="16"/>
    </row>
    <row r="8" spans="1:6" ht="17.25" x14ac:dyDescent="0.25">
      <c r="A8" s="18">
        <f>A7+1</f>
        <v>3</v>
      </c>
      <c r="B8" s="13" t="s">
        <v>30</v>
      </c>
      <c r="C8" s="14" t="s">
        <v>2</v>
      </c>
      <c r="D8" s="35">
        <v>510</v>
      </c>
      <c r="E8" s="39"/>
      <c r="F8" s="16"/>
    </row>
    <row r="9" spans="1:6" ht="17.25" x14ac:dyDescent="0.25">
      <c r="A9" s="18">
        <f t="shared" ref="A9:A10" si="0">A8+1</f>
        <v>4</v>
      </c>
      <c r="B9" s="19" t="s">
        <v>31</v>
      </c>
      <c r="C9" s="14" t="s">
        <v>2</v>
      </c>
      <c r="D9" s="35">
        <v>510</v>
      </c>
      <c r="E9" s="39"/>
      <c r="F9" s="16"/>
    </row>
    <row r="10" spans="1:6" ht="17.25" x14ac:dyDescent="0.25">
      <c r="A10" s="18">
        <f t="shared" si="0"/>
        <v>5</v>
      </c>
      <c r="B10" s="19" t="s">
        <v>32</v>
      </c>
      <c r="C10" s="14" t="s">
        <v>2</v>
      </c>
      <c r="D10" s="35">
        <v>510</v>
      </c>
      <c r="E10" s="39"/>
      <c r="F10" s="16"/>
    </row>
    <row r="11" spans="1:6" ht="17.25" x14ac:dyDescent="0.25">
      <c r="A11" s="10"/>
      <c r="B11" s="11" t="s">
        <v>130</v>
      </c>
      <c r="C11" s="12"/>
      <c r="D11" s="35"/>
      <c r="E11" s="39"/>
      <c r="F11" s="16"/>
    </row>
    <row r="12" spans="1:6" ht="17.25" x14ac:dyDescent="0.25">
      <c r="A12" s="10">
        <f>A10+1</f>
        <v>6</v>
      </c>
      <c r="B12" s="13" t="s">
        <v>3</v>
      </c>
      <c r="C12" s="14" t="s">
        <v>2</v>
      </c>
      <c r="D12" s="35">
        <v>28</v>
      </c>
      <c r="E12" s="39"/>
      <c r="F12" s="16"/>
    </row>
    <row r="13" spans="1:6" ht="17.25" x14ac:dyDescent="0.25">
      <c r="A13" s="18">
        <f>A12+1</f>
        <v>7</v>
      </c>
      <c r="B13" s="13" t="s">
        <v>20</v>
      </c>
      <c r="C13" s="14" t="s">
        <v>2</v>
      </c>
      <c r="D13" s="35">
        <v>10</v>
      </c>
      <c r="E13" s="39"/>
      <c r="F13" s="16"/>
    </row>
    <row r="14" spans="1:6" ht="17.25" x14ac:dyDescent="0.25">
      <c r="A14" s="18">
        <f>A13+1</f>
        <v>8</v>
      </c>
      <c r="B14" s="13" t="s">
        <v>21</v>
      </c>
      <c r="C14" s="14" t="s">
        <v>2</v>
      </c>
      <c r="D14" s="35">
        <v>13</v>
      </c>
      <c r="E14" s="39"/>
      <c r="F14" s="16"/>
    </row>
    <row r="15" spans="1:6" ht="17.25" x14ac:dyDescent="0.25">
      <c r="A15" s="18">
        <f>A14+1</f>
        <v>9</v>
      </c>
      <c r="B15" s="19" t="s">
        <v>33</v>
      </c>
      <c r="C15" s="29" t="s">
        <v>0</v>
      </c>
      <c r="D15" s="35">
        <v>4</v>
      </c>
      <c r="E15" s="39"/>
      <c r="F15" s="16"/>
    </row>
    <row r="16" spans="1:6" ht="17.25" x14ac:dyDescent="0.25">
      <c r="A16" s="18">
        <f t="shared" ref="A16:A19" si="1">A15+1</f>
        <v>10</v>
      </c>
      <c r="B16" s="19" t="s">
        <v>9</v>
      </c>
      <c r="C16" s="14" t="s">
        <v>2</v>
      </c>
      <c r="D16" s="35">
        <v>260</v>
      </c>
      <c r="E16" s="39"/>
      <c r="F16" s="16"/>
    </row>
    <row r="17" spans="1:6" ht="17.25" x14ac:dyDescent="0.25">
      <c r="A17" s="10">
        <f t="shared" si="1"/>
        <v>11</v>
      </c>
      <c r="B17" s="13" t="s">
        <v>4</v>
      </c>
      <c r="C17" s="14" t="s">
        <v>1</v>
      </c>
      <c r="D17" s="35">
        <v>185</v>
      </c>
      <c r="E17" s="39"/>
      <c r="F17" s="16"/>
    </row>
    <row r="18" spans="1:6" ht="17.25" x14ac:dyDescent="0.25">
      <c r="A18" s="18">
        <f t="shared" si="1"/>
        <v>12</v>
      </c>
      <c r="B18" s="13" t="s">
        <v>34</v>
      </c>
      <c r="C18" s="14" t="s">
        <v>2</v>
      </c>
      <c r="D18" s="35">
        <v>296</v>
      </c>
      <c r="E18" s="39"/>
      <c r="F18" s="16"/>
    </row>
    <row r="19" spans="1:6" ht="17.25" x14ac:dyDescent="0.25">
      <c r="A19" s="18">
        <f t="shared" si="1"/>
        <v>13</v>
      </c>
      <c r="B19" s="19" t="s">
        <v>35</v>
      </c>
      <c r="C19" s="14" t="s">
        <v>5</v>
      </c>
      <c r="D19" s="35">
        <v>29519</v>
      </c>
      <c r="E19" s="39"/>
      <c r="F19" s="16"/>
    </row>
    <row r="20" spans="1:6" ht="17.25" x14ac:dyDescent="0.25">
      <c r="A20" s="10"/>
      <c r="B20" s="11" t="s">
        <v>36</v>
      </c>
      <c r="C20" s="12"/>
      <c r="D20" s="35"/>
      <c r="E20" s="39"/>
      <c r="F20" s="16"/>
    </row>
    <row r="21" spans="1:6" ht="17.25" x14ac:dyDescent="0.25">
      <c r="A21" s="10">
        <f>A19+1</f>
        <v>14</v>
      </c>
      <c r="B21" s="13" t="s">
        <v>37</v>
      </c>
      <c r="C21" s="14"/>
      <c r="D21" s="35"/>
      <c r="E21" s="39"/>
      <c r="F21" s="16"/>
    </row>
    <row r="22" spans="1:6" ht="17.25" x14ac:dyDescent="0.25">
      <c r="A22" s="18"/>
      <c r="B22" s="13" t="s">
        <v>38</v>
      </c>
      <c r="C22" s="14" t="s">
        <v>6</v>
      </c>
      <c r="D22" s="35">
        <v>44</v>
      </c>
      <c r="E22" s="39"/>
      <c r="F22" s="16"/>
    </row>
    <row r="23" spans="1:6" ht="17.25" x14ac:dyDescent="0.25">
      <c r="A23" s="18"/>
      <c r="B23" s="19" t="s">
        <v>39</v>
      </c>
      <c r="C23" s="14" t="s">
        <v>6</v>
      </c>
      <c r="D23" s="35">
        <v>33</v>
      </c>
      <c r="E23" s="39"/>
      <c r="F23" s="16"/>
    </row>
    <row r="24" spans="1:6" ht="17.25" x14ac:dyDescent="0.25">
      <c r="A24" s="18">
        <f>A21+1</f>
        <v>15</v>
      </c>
      <c r="B24" s="19" t="s">
        <v>40</v>
      </c>
      <c r="C24" s="14"/>
      <c r="D24" s="35"/>
      <c r="E24" s="39"/>
      <c r="F24" s="16"/>
    </row>
    <row r="25" spans="1:6" ht="17.25" x14ac:dyDescent="0.25">
      <c r="A25" s="10"/>
      <c r="B25" s="13" t="s">
        <v>41</v>
      </c>
      <c r="C25" s="29" t="s">
        <v>0</v>
      </c>
      <c r="D25" s="35">
        <v>5</v>
      </c>
      <c r="E25" s="39"/>
      <c r="F25" s="16"/>
    </row>
    <row r="26" spans="1:6" ht="17.25" x14ac:dyDescent="0.25">
      <c r="A26" s="18"/>
      <c r="B26" s="13" t="s">
        <v>42</v>
      </c>
      <c r="C26" s="29" t="s">
        <v>0</v>
      </c>
      <c r="D26" s="35">
        <v>3</v>
      </c>
      <c r="E26" s="39"/>
      <c r="F26" s="16"/>
    </row>
    <row r="27" spans="1:6" ht="17.25" x14ac:dyDescent="0.25">
      <c r="A27" s="10"/>
      <c r="B27" s="11" t="s">
        <v>43</v>
      </c>
      <c r="C27" s="12"/>
      <c r="D27" s="35"/>
      <c r="E27" s="39"/>
      <c r="F27" s="16"/>
    </row>
    <row r="28" spans="1:6" ht="17.25" x14ac:dyDescent="0.25">
      <c r="A28" s="10">
        <f>A24+1</f>
        <v>16</v>
      </c>
      <c r="B28" s="20" t="s">
        <v>44</v>
      </c>
      <c r="C28" s="14" t="s">
        <v>1</v>
      </c>
      <c r="D28" s="35">
        <v>516</v>
      </c>
      <c r="E28" s="39"/>
      <c r="F28" s="16"/>
    </row>
    <row r="29" spans="1:6" ht="17.25" x14ac:dyDescent="0.25">
      <c r="A29" s="18">
        <f>A28+1</f>
        <v>17</v>
      </c>
      <c r="B29" s="13" t="s">
        <v>45</v>
      </c>
      <c r="C29" s="14" t="s">
        <v>1</v>
      </c>
      <c r="D29" s="35">
        <v>516</v>
      </c>
      <c r="E29" s="39"/>
      <c r="F29" s="16"/>
    </row>
    <row r="30" spans="1:6" ht="17.25" x14ac:dyDescent="0.25">
      <c r="A30" s="18">
        <f>A29+1</f>
        <v>18</v>
      </c>
      <c r="B30" s="19" t="s">
        <v>46</v>
      </c>
      <c r="C30" s="14" t="s">
        <v>1</v>
      </c>
      <c r="D30" s="35">
        <v>200</v>
      </c>
      <c r="E30" s="39"/>
      <c r="F30" s="16"/>
    </row>
    <row r="31" spans="1:6" ht="17.25" x14ac:dyDescent="0.25">
      <c r="A31" s="10"/>
      <c r="B31" s="11" t="s">
        <v>47</v>
      </c>
      <c r="C31" s="12"/>
      <c r="D31" s="35"/>
      <c r="E31" s="39"/>
      <c r="F31" s="16"/>
    </row>
    <row r="32" spans="1:6" ht="17.25" x14ac:dyDescent="0.25">
      <c r="A32" s="10">
        <f>A30+1</f>
        <v>19</v>
      </c>
      <c r="B32" s="13" t="s">
        <v>48</v>
      </c>
      <c r="C32" s="14" t="s">
        <v>2</v>
      </c>
      <c r="D32" s="35">
        <v>100</v>
      </c>
      <c r="E32" s="39"/>
      <c r="F32" s="16"/>
    </row>
    <row r="33" spans="1:6" ht="17.25" x14ac:dyDescent="0.25">
      <c r="A33" s="18">
        <f>A32+1</f>
        <v>20</v>
      </c>
      <c r="B33" s="13" t="s">
        <v>49</v>
      </c>
      <c r="C33" s="14" t="s">
        <v>5</v>
      </c>
      <c r="D33" s="35">
        <v>10912</v>
      </c>
      <c r="E33" s="39"/>
      <c r="F33" s="16"/>
    </row>
    <row r="34" spans="1:6" ht="17.25" x14ac:dyDescent="0.25">
      <c r="A34" s="18">
        <f t="shared" ref="A34:A36" si="2">A33+1</f>
        <v>21</v>
      </c>
      <c r="B34" s="13" t="s">
        <v>11</v>
      </c>
      <c r="C34" s="14" t="s">
        <v>6</v>
      </c>
      <c r="D34" s="35">
        <v>324</v>
      </c>
      <c r="E34" s="39"/>
      <c r="F34" s="16"/>
    </row>
    <row r="35" spans="1:6" ht="17.25" x14ac:dyDescent="0.25">
      <c r="A35" s="18">
        <f t="shared" si="2"/>
        <v>22</v>
      </c>
      <c r="B35" s="21" t="s">
        <v>50</v>
      </c>
      <c r="C35" s="14" t="s">
        <v>6</v>
      </c>
      <c r="D35" s="35">
        <v>324</v>
      </c>
      <c r="E35" s="39"/>
      <c r="F35" s="16"/>
    </row>
    <row r="36" spans="1:6" ht="16.149999999999999" customHeight="1" x14ac:dyDescent="0.25">
      <c r="A36" s="18">
        <f t="shared" si="2"/>
        <v>23</v>
      </c>
      <c r="B36" s="19" t="s">
        <v>51</v>
      </c>
      <c r="C36" s="14" t="s">
        <v>6</v>
      </c>
      <c r="D36" s="35">
        <v>126</v>
      </c>
      <c r="E36" s="39"/>
      <c r="F36" s="16"/>
    </row>
    <row r="37" spans="1:6" ht="17.25" x14ac:dyDescent="0.25">
      <c r="A37" s="18">
        <f>+A36+1</f>
        <v>24</v>
      </c>
      <c r="B37" s="22" t="s">
        <v>52</v>
      </c>
      <c r="C37" s="14" t="s">
        <v>1</v>
      </c>
      <c r="D37" s="35">
        <v>2</v>
      </c>
      <c r="E37" s="39"/>
      <c r="F37" s="16"/>
    </row>
    <row r="38" spans="1:6" ht="17.25" x14ac:dyDescent="0.25">
      <c r="A38" s="10">
        <f t="shared" ref="A38:A39" si="3">A37+1</f>
        <v>25</v>
      </c>
      <c r="B38" s="22" t="s">
        <v>53</v>
      </c>
      <c r="C38" s="14" t="s">
        <v>1</v>
      </c>
      <c r="D38" s="35">
        <v>2</v>
      </c>
      <c r="E38" s="39"/>
      <c r="F38" s="16"/>
    </row>
    <row r="39" spans="1:6" ht="17.25" x14ac:dyDescent="0.25">
      <c r="A39" s="18">
        <f t="shared" si="3"/>
        <v>26</v>
      </c>
      <c r="B39" s="13" t="s">
        <v>54</v>
      </c>
      <c r="C39" s="14" t="s">
        <v>6</v>
      </c>
      <c r="D39" s="35">
        <v>2</v>
      </c>
      <c r="E39" s="39"/>
      <c r="F39" s="16"/>
    </row>
    <row r="40" spans="1:6" ht="17.25" x14ac:dyDescent="0.25">
      <c r="A40" s="10"/>
      <c r="B40" s="11" t="s">
        <v>55</v>
      </c>
      <c r="C40" s="12"/>
      <c r="D40" s="35"/>
      <c r="E40" s="39"/>
      <c r="F40" s="16"/>
    </row>
    <row r="41" spans="1:6" ht="17.25" x14ac:dyDescent="0.25">
      <c r="A41" s="10">
        <f>A39+1</f>
        <v>27</v>
      </c>
      <c r="B41" s="13" t="s">
        <v>134</v>
      </c>
      <c r="C41" s="14" t="s">
        <v>1</v>
      </c>
      <c r="D41" s="35">
        <v>624</v>
      </c>
      <c r="E41" s="39"/>
      <c r="F41" s="16"/>
    </row>
    <row r="42" spans="1:6" ht="17.25" x14ac:dyDescent="0.25">
      <c r="A42" s="10"/>
      <c r="B42" s="11" t="s">
        <v>56</v>
      </c>
      <c r="C42" s="12"/>
      <c r="D42" s="35"/>
      <c r="E42" s="39"/>
      <c r="F42" s="16"/>
    </row>
    <row r="43" spans="1:6" ht="17.25" x14ac:dyDescent="0.25">
      <c r="A43" s="10">
        <f>A41+1</f>
        <v>28</v>
      </c>
      <c r="B43" s="22" t="s">
        <v>57</v>
      </c>
      <c r="C43" s="14" t="s">
        <v>1</v>
      </c>
      <c r="D43" s="35">
        <v>1850</v>
      </c>
      <c r="E43" s="39"/>
      <c r="F43" s="16"/>
    </row>
    <row r="44" spans="1:6" ht="17.25" x14ac:dyDescent="0.25">
      <c r="A44" s="18">
        <f>A43+1</f>
        <v>29</v>
      </c>
      <c r="B44" s="22" t="s">
        <v>58</v>
      </c>
      <c r="C44" s="14" t="s">
        <v>1</v>
      </c>
      <c r="D44" s="35">
        <v>141</v>
      </c>
      <c r="E44" s="39"/>
      <c r="F44" s="16"/>
    </row>
    <row r="45" spans="1:6" ht="17.25" x14ac:dyDescent="0.25">
      <c r="A45" s="10"/>
      <c r="B45" s="11" t="s">
        <v>59</v>
      </c>
      <c r="C45" s="12"/>
      <c r="D45" s="35"/>
      <c r="E45" s="39"/>
      <c r="F45" s="16"/>
    </row>
    <row r="46" spans="1:6" ht="17.25" x14ac:dyDescent="0.25">
      <c r="A46" s="10">
        <f>A44+1</f>
        <v>30</v>
      </c>
      <c r="B46" s="13" t="s">
        <v>60</v>
      </c>
      <c r="C46" s="14" t="s">
        <v>1</v>
      </c>
      <c r="D46" s="35">
        <v>2500</v>
      </c>
      <c r="E46" s="39"/>
      <c r="F46" s="16"/>
    </row>
    <row r="47" spans="1:6" ht="17.25" x14ac:dyDescent="0.25">
      <c r="A47" s="18">
        <f>A46+1</f>
        <v>31</v>
      </c>
      <c r="B47" s="13" t="s">
        <v>61</v>
      </c>
      <c r="C47" s="14" t="s">
        <v>1</v>
      </c>
      <c r="D47" s="35">
        <v>3628</v>
      </c>
      <c r="E47" s="39"/>
      <c r="F47" s="16"/>
    </row>
    <row r="48" spans="1:6" ht="17.25" x14ac:dyDescent="0.25">
      <c r="A48" s="10"/>
      <c r="B48" s="11" t="s">
        <v>62</v>
      </c>
      <c r="C48" s="12"/>
      <c r="D48" s="35"/>
      <c r="E48" s="39"/>
      <c r="F48" s="16"/>
    </row>
    <row r="49" spans="1:6" ht="17.25" x14ac:dyDescent="0.25">
      <c r="A49" s="10">
        <f>A47+1</f>
        <v>32</v>
      </c>
      <c r="B49" s="13" t="s">
        <v>63</v>
      </c>
      <c r="C49" s="14" t="s">
        <v>6</v>
      </c>
      <c r="D49" s="35">
        <v>77</v>
      </c>
      <c r="E49" s="39"/>
      <c r="F49" s="16"/>
    </row>
    <row r="50" spans="1:6" ht="17.25" x14ac:dyDescent="0.25">
      <c r="A50" s="10">
        <f>+A49+1</f>
        <v>33</v>
      </c>
      <c r="B50" s="22" t="s">
        <v>215</v>
      </c>
      <c r="C50" s="12" t="s">
        <v>6</v>
      </c>
      <c r="D50" s="35">
        <v>16</v>
      </c>
      <c r="E50" s="39"/>
      <c r="F50" s="16"/>
    </row>
    <row r="51" spans="1:6" ht="17.25" x14ac:dyDescent="0.25">
      <c r="A51" s="10">
        <f t="shared" ref="A51:A53" si="4">A50+1</f>
        <v>34</v>
      </c>
      <c r="B51" s="20" t="s">
        <v>216</v>
      </c>
      <c r="C51" s="14" t="s">
        <v>6</v>
      </c>
      <c r="D51" s="35">
        <v>39</v>
      </c>
      <c r="E51" s="39"/>
      <c r="F51" s="16"/>
    </row>
    <row r="52" spans="1:6" ht="17.25" x14ac:dyDescent="0.25">
      <c r="A52" s="10">
        <f t="shared" si="4"/>
        <v>35</v>
      </c>
      <c r="B52" s="20" t="s">
        <v>143</v>
      </c>
      <c r="C52" s="14" t="s">
        <v>6</v>
      </c>
      <c r="D52" s="35">
        <v>39</v>
      </c>
      <c r="E52" s="39"/>
      <c r="F52" s="16"/>
    </row>
    <row r="53" spans="1:6" ht="17.25" x14ac:dyDescent="0.25">
      <c r="A53" s="10">
        <f t="shared" si="4"/>
        <v>36</v>
      </c>
      <c r="B53" s="20" t="s">
        <v>146</v>
      </c>
      <c r="C53" s="14"/>
      <c r="D53" s="35"/>
      <c r="E53" s="39"/>
      <c r="F53" s="16"/>
    </row>
    <row r="54" spans="1:6" ht="17.25" x14ac:dyDescent="0.25">
      <c r="A54" s="10" t="s">
        <v>132</v>
      </c>
      <c r="B54" s="20" t="s">
        <v>147</v>
      </c>
      <c r="C54" s="14" t="s">
        <v>0</v>
      </c>
      <c r="D54" s="35">
        <v>20</v>
      </c>
      <c r="E54" s="39"/>
      <c r="F54" s="16"/>
    </row>
    <row r="55" spans="1:6" ht="17.25" x14ac:dyDescent="0.25">
      <c r="A55" s="10" t="s">
        <v>133</v>
      </c>
      <c r="B55" s="20" t="s">
        <v>148</v>
      </c>
      <c r="C55" s="14" t="s">
        <v>0</v>
      </c>
      <c r="D55" s="35">
        <v>28</v>
      </c>
      <c r="E55" s="39"/>
      <c r="F55" s="16"/>
    </row>
    <row r="56" spans="1:6" ht="17.25" customHeight="1" x14ac:dyDescent="0.25">
      <c r="A56" s="50" t="s">
        <v>64</v>
      </c>
      <c r="B56" s="51"/>
      <c r="C56" s="51"/>
      <c r="D56" s="51"/>
      <c r="E56" s="51"/>
      <c r="F56" s="23">
        <f>SUM(F5:F55)</f>
        <v>0</v>
      </c>
    </row>
    <row r="57" spans="1:6" ht="15.75" x14ac:dyDescent="0.25">
      <c r="A57" s="6" t="s">
        <v>8</v>
      </c>
      <c r="B57" s="7" t="s">
        <v>65</v>
      </c>
      <c r="C57" s="6"/>
      <c r="D57" s="6"/>
      <c r="E57" s="8"/>
      <c r="F57" s="24"/>
    </row>
    <row r="58" spans="1:6" ht="17.25" x14ac:dyDescent="0.25">
      <c r="A58" s="10">
        <f>+A53+1</f>
        <v>37</v>
      </c>
      <c r="B58" s="13" t="s">
        <v>66</v>
      </c>
      <c r="C58" s="14" t="s">
        <v>1</v>
      </c>
      <c r="D58" s="35">
        <v>638</v>
      </c>
      <c r="E58" s="39"/>
      <c r="F58" s="16"/>
    </row>
    <row r="59" spans="1:6" ht="17.25" x14ac:dyDescent="0.25">
      <c r="A59" s="18">
        <f>A58+1</f>
        <v>38</v>
      </c>
      <c r="B59" s="13" t="s">
        <v>67</v>
      </c>
      <c r="C59" s="14" t="s">
        <v>1</v>
      </c>
      <c r="D59" s="35">
        <f>+D58</f>
        <v>638</v>
      </c>
      <c r="E59" s="39"/>
      <c r="F59" s="16"/>
    </row>
    <row r="60" spans="1:6" ht="17.25" x14ac:dyDescent="0.25">
      <c r="A60" s="18">
        <f t="shared" ref="A60:A66" si="5">A59+1</f>
        <v>39</v>
      </c>
      <c r="B60" s="13" t="s">
        <v>68</v>
      </c>
      <c r="C60" s="15" t="s">
        <v>6</v>
      </c>
      <c r="D60" s="35">
        <v>310</v>
      </c>
      <c r="E60" s="39"/>
      <c r="F60" s="16"/>
    </row>
    <row r="61" spans="1:6" ht="17.25" x14ac:dyDescent="0.25">
      <c r="A61" s="18">
        <f t="shared" si="5"/>
        <v>40</v>
      </c>
      <c r="B61" s="19" t="s">
        <v>69</v>
      </c>
      <c r="C61" s="14" t="s">
        <v>1</v>
      </c>
      <c r="D61" s="35">
        <f>+D58</f>
        <v>638</v>
      </c>
      <c r="E61" s="39"/>
      <c r="F61" s="16"/>
    </row>
    <row r="62" spans="1:6" s="1" customFormat="1" ht="17.25" x14ac:dyDescent="0.25">
      <c r="A62" s="10">
        <f t="shared" si="5"/>
        <v>41</v>
      </c>
      <c r="B62" s="13" t="s">
        <v>136</v>
      </c>
      <c r="C62" s="14" t="s">
        <v>1</v>
      </c>
      <c r="D62" s="35">
        <f>+D58</f>
        <v>638</v>
      </c>
      <c r="E62" s="39"/>
      <c r="F62" s="16"/>
    </row>
    <row r="63" spans="1:6" ht="17.25" x14ac:dyDescent="0.25">
      <c r="A63" s="18">
        <f>A62+1</f>
        <v>42</v>
      </c>
      <c r="B63" s="13" t="s">
        <v>70</v>
      </c>
      <c r="C63" s="14" t="s">
        <v>6</v>
      </c>
      <c r="D63" s="35">
        <f>+D60</f>
        <v>310</v>
      </c>
      <c r="E63" s="39"/>
      <c r="F63" s="16"/>
    </row>
    <row r="64" spans="1:6" ht="17.25" x14ac:dyDescent="0.25">
      <c r="A64" s="18">
        <f>A63+1</f>
        <v>43</v>
      </c>
      <c r="B64" s="13" t="s">
        <v>135</v>
      </c>
      <c r="C64" s="14" t="s">
        <v>6</v>
      </c>
      <c r="D64" s="35">
        <f>+D60</f>
        <v>310</v>
      </c>
      <c r="E64" s="39"/>
      <c r="F64" s="16"/>
    </row>
    <row r="65" spans="1:6" ht="17.25" x14ac:dyDescent="0.25">
      <c r="A65" s="10">
        <f>A64+1</f>
        <v>44</v>
      </c>
      <c r="B65" s="13" t="s">
        <v>71</v>
      </c>
      <c r="C65" s="14" t="s">
        <v>1</v>
      </c>
      <c r="D65" s="35">
        <v>89</v>
      </c>
      <c r="E65" s="39"/>
      <c r="F65" s="16"/>
    </row>
    <row r="66" spans="1:6" ht="17.25" x14ac:dyDescent="0.25">
      <c r="A66" s="18">
        <f t="shared" si="5"/>
        <v>45</v>
      </c>
      <c r="B66" s="13" t="s">
        <v>72</v>
      </c>
      <c r="C66" s="29" t="s">
        <v>0</v>
      </c>
      <c r="D66" s="35">
        <v>10</v>
      </c>
      <c r="E66" s="39"/>
      <c r="F66" s="16"/>
    </row>
    <row r="67" spans="1:6" ht="15.75" x14ac:dyDescent="0.25">
      <c r="A67" s="50" t="s">
        <v>73</v>
      </c>
      <c r="B67" s="51"/>
      <c r="C67" s="51"/>
      <c r="D67" s="51"/>
      <c r="E67" s="51"/>
      <c r="F67" s="23">
        <f>SUM(F58:F66)</f>
        <v>0</v>
      </c>
    </row>
    <row r="68" spans="1:6" ht="15.75" x14ac:dyDescent="0.25">
      <c r="A68" s="6" t="s">
        <v>12</v>
      </c>
      <c r="B68" s="7" t="s">
        <v>74</v>
      </c>
      <c r="C68" s="6"/>
      <c r="D68" s="6"/>
      <c r="E68" s="8"/>
      <c r="F68" s="24"/>
    </row>
    <row r="69" spans="1:6" ht="17.25" x14ac:dyDescent="0.25">
      <c r="A69" s="10">
        <f>+A66+1</f>
        <v>46</v>
      </c>
      <c r="B69" s="21" t="s">
        <v>149</v>
      </c>
      <c r="C69" s="25" t="s">
        <v>1</v>
      </c>
      <c r="D69" s="35">
        <v>1860</v>
      </c>
      <c r="E69" s="39"/>
      <c r="F69" s="16"/>
    </row>
    <row r="70" spans="1:6" ht="17.25" x14ac:dyDescent="0.25">
      <c r="A70" s="18">
        <f t="shared" ref="A70:A83" si="6">A69+1</f>
        <v>47</v>
      </c>
      <c r="B70" s="21" t="s">
        <v>150</v>
      </c>
      <c r="C70" s="25" t="s">
        <v>6</v>
      </c>
      <c r="D70" s="35">
        <v>436</v>
      </c>
      <c r="E70" s="39"/>
      <c r="F70" s="16"/>
    </row>
    <row r="71" spans="1:6" ht="17.25" x14ac:dyDescent="0.25">
      <c r="A71" s="18">
        <f t="shared" si="6"/>
        <v>48</v>
      </c>
      <c r="B71" s="21" t="s">
        <v>151</v>
      </c>
      <c r="C71" s="25" t="s">
        <v>6</v>
      </c>
      <c r="D71" s="35">
        <v>225</v>
      </c>
      <c r="E71" s="39"/>
      <c r="F71" s="16"/>
    </row>
    <row r="72" spans="1:6" ht="17.25" x14ac:dyDescent="0.25">
      <c r="A72" s="18">
        <f t="shared" si="6"/>
        <v>49</v>
      </c>
      <c r="B72" s="21" t="s">
        <v>152</v>
      </c>
      <c r="C72" s="25" t="s">
        <v>1</v>
      </c>
      <c r="D72" s="35">
        <v>129</v>
      </c>
      <c r="E72" s="39"/>
      <c r="F72" s="16"/>
    </row>
    <row r="73" spans="1:6" ht="17.25" x14ac:dyDescent="0.25">
      <c r="A73" s="18">
        <f t="shared" si="6"/>
        <v>50</v>
      </c>
      <c r="B73" s="21" t="s">
        <v>153</v>
      </c>
      <c r="C73" s="25" t="s">
        <v>6</v>
      </c>
      <c r="D73" s="35">
        <v>225</v>
      </c>
      <c r="E73" s="39"/>
      <c r="F73" s="16"/>
    </row>
    <row r="74" spans="1:6" ht="17.25" x14ac:dyDescent="0.25">
      <c r="A74" s="18">
        <f t="shared" si="6"/>
        <v>51</v>
      </c>
      <c r="B74" s="21" t="s">
        <v>154</v>
      </c>
      <c r="C74" s="25" t="s">
        <v>1</v>
      </c>
      <c r="D74" s="35">
        <v>480</v>
      </c>
      <c r="E74" s="39"/>
      <c r="F74" s="16"/>
    </row>
    <row r="75" spans="1:6" ht="17.25" x14ac:dyDescent="0.25">
      <c r="A75" s="18">
        <f t="shared" si="6"/>
        <v>52</v>
      </c>
      <c r="B75" s="21" t="s">
        <v>155</v>
      </c>
      <c r="C75" s="25" t="s">
        <v>6</v>
      </c>
      <c r="D75" s="35">
        <v>133</v>
      </c>
      <c r="E75" s="39"/>
      <c r="F75" s="16"/>
    </row>
    <row r="76" spans="1:6" ht="17.25" x14ac:dyDescent="0.25">
      <c r="A76" s="18">
        <f t="shared" si="6"/>
        <v>53</v>
      </c>
      <c r="B76" s="21" t="s">
        <v>156</v>
      </c>
      <c r="C76" s="25" t="s">
        <v>1</v>
      </c>
      <c r="D76" s="35">
        <v>436</v>
      </c>
      <c r="E76" s="39"/>
      <c r="F76" s="16"/>
    </row>
    <row r="77" spans="1:6" ht="17.25" x14ac:dyDescent="0.25">
      <c r="A77" s="18">
        <f t="shared" si="6"/>
        <v>54</v>
      </c>
      <c r="B77" s="21" t="s">
        <v>157</v>
      </c>
      <c r="C77" s="25" t="s">
        <v>1</v>
      </c>
      <c r="D77" s="35">
        <v>158</v>
      </c>
      <c r="E77" s="39"/>
      <c r="F77" s="16"/>
    </row>
    <row r="78" spans="1:6" ht="17.25" x14ac:dyDescent="0.25">
      <c r="A78" s="18">
        <f t="shared" si="6"/>
        <v>55</v>
      </c>
      <c r="B78" s="21" t="s">
        <v>158</v>
      </c>
      <c r="C78" s="25" t="s">
        <v>1</v>
      </c>
      <c r="D78" s="35">
        <v>38</v>
      </c>
      <c r="E78" s="39"/>
      <c r="F78" s="16"/>
    </row>
    <row r="79" spans="1:6" ht="33" x14ac:dyDescent="0.25">
      <c r="A79" s="18">
        <f t="shared" si="6"/>
        <v>56</v>
      </c>
      <c r="B79" s="21" t="s">
        <v>159</v>
      </c>
      <c r="C79" s="25" t="s">
        <v>1</v>
      </c>
      <c r="D79" s="35">
        <v>74</v>
      </c>
      <c r="E79" s="39"/>
      <c r="F79" s="16"/>
    </row>
    <row r="80" spans="1:6" ht="17.25" customHeight="1" x14ac:dyDescent="0.25">
      <c r="A80" s="18">
        <f t="shared" si="6"/>
        <v>57</v>
      </c>
      <c r="B80" s="21" t="s">
        <v>160</v>
      </c>
      <c r="C80" s="25" t="s">
        <v>0</v>
      </c>
      <c r="D80" s="35">
        <v>1</v>
      </c>
      <c r="E80" s="39"/>
      <c r="F80" s="16"/>
    </row>
    <row r="81" spans="1:6" ht="33.75" customHeight="1" x14ac:dyDescent="0.25">
      <c r="A81" s="18">
        <f t="shared" si="6"/>
        <v>58</v>
      </c>
      <c r="B81" s="21" t="s">
        <v>161</v>
      </c>
      <c r="C81" s="25" t="s">
        <v>6</v>
      </c>
      <c r="D81" s="35">
        <v>403</v>
      </c>
      <c r="E81" s="39"/>
      <c r="F81" s="16"/>
    </row>
    <row r="82" spans="1:6" ht="17.25" x14ac:dyDescent="0.25">
      <c r="A82" s="18">
        <f t="shared" si="6"/>
        <v>59</v>
      </c>
      <c r="B82" s="21" t="s">
        <v>162</v>
      </c>
      <c r="C82" s="25" t="s">
        <v>1</v>
      </c>
      <c r="D82" s="35">
        <v>38</v>
      </c>
      <c r="E82" s="39"/>
      <c r="F82" s="16"/>
    </row>
    <row r="83" spans="1:6" ht="17.25" x14ac:dyDescent="0.25">
      <c r="A83" s="18">
        <f t="shared" si="6"/>
        <v>60</v>
      </c>
      <c r="B83" s="21" t="s">
        <v>163</v>
      </c>
      <c r="C83" s="25" t="s">
        <v>6</v>
      </c>
      <c r="D83" s="35">
        <v>28</v>
      </c>
      <c r="E83" s="39"/>
      <c r="F83" s="16"/>
    </row>
    <row r="84" spans="1:6" ht="17.25" x14ac:dyDescent="0.25">
      <c r="A84" s="10"/>
      <c r="B84" s="45" t="s">
        <v>164</v>
      </c>
      <c r="C84" s="25"/>
      <c r="D84" s="35"/>
      <c r="E84" s="39"/>
      <c r="F84" s="16"/>
    </row>
    <row r="85" spans="1:6" ht="17.25" x14ac:dyDescent="0.25">
      <c r="A85" s="10">
        <f>+A83+1</f>
        <v>61</v>
      </c>
      <c r="B85" s="21" t="s">
        <v>165</v>
      </c>
      <c r="C85" s="25" t="s">
        <v>1</v>
      </c>
      <c r="D85" s="35">
        <v>481</v>
      </c>
      <c r="E85" s="39"/>
      <c r="F85" s="16"/>
    </row>
    <row r="86" spans="1:6" ht="17.25" x14ac:dyDescent="0.25">
      <c r="A86" s="18">
        <f t="shared" ref="A86:A90" si="7">A85+1</f>
        <v>62</v>
      </c>
      <c r="B86" s="21" t="s">
        <v>166</v>
      </c>
      <c r="C86" s="25" t="s">
        <v>1</v>
      </c>
      <c r="D86" s="35">
        <v>333</v>
      </c>
      <c r="E86" s="39"/>
      <c r="F86" s="16"/>
    </row>
    <row r="87" spans="1:6" ht="17.25" x14ac:dyDescent="0.25">
      <c r="A87" s="18">
        <f t="shared" si="7"/>
        <v>63</v>
      </c>
      <c r="B87" s="21" t="s">
        <v>167</v>
      </c>
      <c r="C87" s="25" t="s">
        <v>1</v>
      </c>
      <c r="D87" s="35">
        <v>1312</v>
      </c>
      <c r="E87" s="39"/>
      <c r="F87" s="16"/>
    </row>
    <row r="88" spans="1:6" ht="17.25" x14ac:dyDescent="0.25">
      <c r="A88" s="18">
        <f t="shared" si="7"/>
        <v>64</v>
      </c>
      <c r="B88" s="21" t="s">
        <v>168</v>
      </c>
      <c r="C88" s="25" t="s">
        <v>6</v>
      </c>
      <c r="D88" s="35">
        <v>614</v>
      </c>
      <c r="E88" s="39"/>
      <c r="F88" s="16"/>
    </row>
    <row r="89" spans="1:6" ht="17.25" x14ac:dyDescent="0.25">
      <c r="A89" s="18">
        <f t="shared" si="7"/>
        <v>65</v>
      </c>
      <c r="B89" s="21" t="s">
        <v>169</v>
      </c>
      <c r="C89" s="25" t="s">
        <v>6</v>
      </c>
      <c r="D89" s="35">
        <v>122</v>
      </c>
      <c r="E89" s="39"/>
      <c r="F89" s="16"/>
    </row>
    <row r="90" spans="1:6" ht="17.25" x14ac:dyDescent="0.25">
      <c r="A90" s="18">
        <f t="shared" si="7"/>
        <v>66</v>
      </c>
      <c r="B90" s="21" t="s">
        <v>170</v>
      </c>
      <c r="C90" s="25" t="s">
        <v>1</v>
      </c>
      <c r="D90" s="35">
        <v>1458</v>
      </c>
      <c r="E90" s="39"/>
      <c r="F90" s="16"/>
    </row>
    <row r="91" spans="1:6" ht="15.75" x14ac:dyDescent="0.25">
      <c r="A91" s="50" t="s">
        <v>75</v>
      </c>
      <c r="B91" s="51"/>
      <c r="C91" s="51"/>
      <c r="D91" s="51"/>
      <c r="E91" s="51"/>
      <c r="F91" s="23">
        <f>SUM(F69:F90)</f>
        <v>0</v>
      </c>
    </row>
    <row r="92" spans="1:6" ht="15.75" x14ac:dyDescent="0.25">
      <c r="A92" s="6" t="s">
        <v>10</v>
      </c>
      <c r="B92" s="7" t="s">
        <v>191</v>
      </c>
      <c r="C92" s="6"/>
      <c r="D92" s="6"/>
      <c r="E92" s="8"/>
      <c r="F92" s="24"/>
    </row>
    <row r="93" spans="1:6" s="1" customFormat="1" ht="17.25" x14ac:dyDescent="0.25">
      <c r="A93" s="18"/>
      <c r="B93" s="46" t="s">
        <v>171</v>
      </c>
      <c r="C93" s="14"/>
      <c r="D93" s="35"/>
      <c r="E93" s="39"/>
      <c r="F93" s="16"/>
    </row>
    <row r="94" spans="1:6" s="1" customFormat="1" ht="17.25" x14ac:dyDescent="0.25">
      <c r="A94" s="18">
        <f>+A90+1</f>
        <v>67</v>
      </c>
      <c r="B94" s="27" t="s">
        <v>172</v>
      </c>
      <c r="C94" s="14" t="s">
        <v>1</v>
      </c>
      <c r="D94" s="35">
        <v>27</v>
      </c>
      <c r="E94" s="39"/>
      <c r="F94" s="41"/>
    </row>
    <row r="95" spans="1:6" s="1" customFormat="1" ht="17.25" x14ac:dyDescent="0.25">
      <c r="A95" s="18">
        <f t="shared" ref="A95:A104" si="8">A94+1</f>
        <v>68</v>
      </c>
      <c r="B95" s="27" t="s">
        <v>173</v>
      </c>
      <c r="C95" s="14" t="s">
        <v>1</v>
      </c>
      <c r="D95" s="35">
        <v>21.84</v>
      </c>
      <c r="E95" s="39"/>
      <c r="F95" s="41"/>
    </row>
    <row r="96" spans="1:6" s="1" customFormat="1" ht="17.25" x14ac:dyDescent="0.25">
      <c r="A96" s="18">
        <f t="shared" si="8"/>
        <v>69</v>
      </c>
      <c r="B96" s="27" t="s">
        <v>174</v>
      </c>
      <c r="C96" s="14" t="s">
        <v>1</v>
      </c>
      <c r="D96" s="35">
        <v>2.4</v>
      </c>
      <c r="E96" s="39"/>
      <c r="F96" s="41"/>
    </row>
    <row r="97" spans="1:6" s="1" customFormat="1" ht="17.25" x14ac:dyDescent="0.25">
      <c r="A97" s="18">
        <f t="shared" si="8"/>
        <v>70</v>
      </c>
      <c r="B97" s="27" t="s">
        <v>175</v>
      </c>
      <c r="C97" s="14" t="s">
        <v>1</v>
      </c>
      <c r="D97" s="35">
        <v>18.920000000000002</v>
      </c>
      <c r="E97" s="39"/>
      <c r="F97" s="41"/>
    </row>
    <row r="98" spans="1:6" s="1" customFormat="1" ht="17.25" x14ac:dyDescent="0.25">
      <c r="A98" s="18">
        <f t="shared" si="8"/>
        <v>71</v>
      </c>
      <c r="B98" s="27" t="s">
        <v>176</v>
      </c>
      <c r="C98" s="14" t="s">
        <v>1</v>
      </c>
      <c r="D98" s="35">
        <v>18.32</v>
      </c>
      <c r="E98" s="39"/>
      <c r="F98" s="41"/>
    </row>
    <row r="99" spans="1:6" s="1" customFormat="1" ht="17.25" x14ac:dyDescent="0.25">
      <c r="A99" s="18">
        <f t="shared" si="8"/>
        <v>72</v>
      </c>
      <c r="B99" s="27" t="s">
        <v>177</v>
      </c>
      <c r="C99" s="14" t="s">
        <v>6</v>
      </c>
      <c r="D99" s="35">
        <v>8.18</v>
      </c>
      <c r="E99" s="39"/>
      <c r="F99" s="41"/>
    </row>
    <row r="100" spans="1:6" s="1" customFormat="1" ht="17.25" x14ac:dyDescent="0.25">
      <c r="A100" s="18">
        <f t="shared" si="8"/>
        <v>73</v>
      </c>
      <c r="B100" s="27" t="s">
        <v>178</v>
      </c>
      <c r="C100" s="14" t="s">
        <v>1</v>
      </c>
      <c r="D100" s="35">
        <v>77.299999999999983</v>
      </c>
      <c r="E100" s="39"/>
      <c r="F100" s="41"/>
    </row>
    <row r="101" spans="1:6" s="1" customFormat="1" ht="17.25" x14ac:dyDescent="0.25">
      <c r="A101" s="18">
        <f t="shared" si="8"/>
        <v>74</v>
      </c>
      <c r="B101" s="27" t="s">
        <v>179</v>
      </c>
      <c r="C101" s="14" t="s">
        <v>1</v>
      </c>
      <c r="D101" s="35">
        <v>55.835999999999999</v>
      </c>
      <c r="E101" s="39"/>
      <c r="F101" s="41"/>
    </row>
    <row r="102" spans="1:6" s="1" customFormat="1" ht="17.25" x14ac:dyDescent="0.25">
      <c r="A102" s="18">
        <f t="shared" si="8"/>
        <v>75</v>
      </c>
      <c r="B102" s="27" t="s">
        <v>180</v>
      </c>
      <c r="C102" s="14" t="s">
        <v>16</v>
      </c>
      <c r="D102" s="35">
        <v>1</v>
      </c>
      <c r="E102" s="39"/>
      <c r="F102" s="41"/>
    </row>
    <row r="103" spans="1:6" s="1" customFormat="1" ht="17.25" x14ac:dyDescent="0.25">
      <c r="A103" s="18">
        <f t="shared" si="8"/>
        <v>76</v>
      </c>
      <c r="B103" s="27" t="s">
        <v>181</v>
      </c>
      <c r="C103" s="14" t="s">
        <v>16</v>
      </c>
      <c r="D103" s="35">
        <v>1</v>
      </c>
      <c r="E103" s="39"/>
      <c r="F103" s="41"/>
    </row>
    <row r="104" spans="1:6" s="1" customFormat="1" ht="17.25" x14ac:dyDescent="0.25">
      <c r="A104" s="18">
        <f t="shared" si="8"/>
        <v>77</v>
      </c>
      <c r="B104" s="27" t="s">
        <v>182</v>
      </c>
      <c r="C104" s="14" t="s">
        <v>6</v>
      </c>
      <c r="D104" s="35">
        <v>25</v>
      </c>
      <c r="E104" s="39"/>
      <c r="F104" s="41"/>
    </row>
    <row r="105" spans="1:6" s="1" customFormat="1" ht="17.25" x14ac:dyDescent="0.25">
      <c r="A105" s="18"/>
      <c r="B105" s="46" t="s">
        <v>183</v>
      </c>
      <c r="C105" s="14"/>
      <c r="D105" s="35"/>
      <c r="E105" s="39"/>
      <c r="F105" s="41"/>
    </row>
    <row r="106" spans="1:6" s="1" customFormat="1" ht="17.25" x14ac:dyDescent="0.25">
      <c r="A106" s="18">
        <f>+A104+1</f>
        <v>78</v>
      </c>
      <c r="B106" s="27" t="s">
        <v>184</v>
      </c>
      <c r="C106" s="14" t="s">
        <v>1</v>
      </c>
      <c r="D106" s="35">
        <v>20.200000000000003</v>
      </c>
      <c r="E106" s="39"/>
      <c r="F106" s="41"/>
    </row>
    <row r="107" spans="1:6" s="1" customFormat="1" ht="17.25" x14ac:dyDescent="0.25">
      <c r="A107" s="18"/>
      <c r="B107" s="46" t="s">
        <v>185</v>
      </c>
      <c r="C107" s="14"/>
      <c r="D107" s="35"/>
      <c r="E107" s="39"/>
      <c r="F107" s="41"/>
    </row>
    <row r="108" spans="1:6" s="1" customFormat="1" ht="17.25" x14ac:dyDescent="0.25">
      <c r="A108" s="18">
        <f>+A106+1</f>
        <v>79</v>
      </c>
      <c r="B108" s="27" t="s">
        <v>186</v>
      </c>
      <c r="C108" s="14" t="s">
        <v>1</v>
      </c>
      <c r="D108" s="35">
        <v>77.299999999999983</v>
      </c>
      <c r="E108" s="39"/>
      <c r="F108" s="41"/>
    </row>
    <row r="109" spans="1:6" s="1" customFormat="1" ht="17.25" x14ac:dyDescent="0.25">
      <c r="A109" s="18">
        <f t="shared" ref="A109:A112" si="9">A108+1</f>
        <v>80</v>
      </c>
      <c r="B109" s="27" t="s">
        <v>187</v>
      </c>
      <c r="C109" s="14" t="s">
        <v>1</v>
      </c>
      <c r="D109" s="35">
        <v>77.22</v>
      </c>
      <c r="E109" s="39"/>
      <c r="F109" s="41"/>
    </row>
    <row r="110" spans="1:6" s="1" customFormat="1" ht="17.25" x14ac:dyDescent="0.25">
      <c r="A110" s="18">
        <f t="shared" si="9"/>
        <v>81</v>
      </c>
      <c r="B110" s="27" t="s">
        <v>188</v>
      </c>
      <c r="C110" s="14" t="s">
        <v>1</v>
      </c>
      <c r="D110" s="35">
        <v>25</v>
      </c>
      <c r="E110" s="39"/>
      <c r="F110" s="41"/>
    </row>
    <row r="111" spans="1:6" s="1" customFormat="1" ht="17.25" x14ac:dyDescent="0.25">
      <c r="A111" s="18">
        <f t="shared" si="9"/>
        <v>82</v>
      </c>
      <c r="B111" s="27" t="s">
        <v>189</v>
      </c>
      <c r="C111" s="14" t="s">
        <v>0</v>
      </c>
      <c r="D111" s="35">
        <v>1</v>
      </c>
      <c r="E111" s="39"/>
      <c r="F111" s="41"/>
    </row>
    <row r="112" spans="1:6" s="1" customFormat="1" ht="17.25" x14ac:dyDescent="0.25">
      <c r="A112" s="18">
        <f t="shared" si="9"/>
        <v>83</v>
      </c>
      <c r="B112" s="27" t="s">
        <v>190</v>
      </c>
      <c r="C112" s="14" t="s">
        <v>16</v>
      </c>
      <c r="D112" s="35">
        <v>1</v>
      </c>
      <c r="E112" s="39"/>
      <c r="F112" s="41"/>
    </row>
    <row r="113" spans="1:7" ht="15.75" x14ac:dyDescent="0.25">
      <c r="A113" s="50" t="s">
        <v>192</v>
      </c>
      <c r="B113" s="51"/>
      <c r="C113" s="51"/>
      <c r="D113" s="51"/>
      <c r="E113" s="51"/>
      <c r="F113" s="23">
        <f>SUM(F93:F112)</f>
        <v>0</v>
      </c>
    </row>
    <row r="114" spans="1:7" ht="15.75" x14ac:dyDescent="0.25">
      <c r="A114" s="6" t="s">
        <v>13</v>
      </c>
      <c r="B114" s="7" t="s">
        <v>76</v>
      </c>
      <c r="C114" s="6"/>
      <c r="D114" s="6"/>
      <c r="E114" s="8"/>
      <c r="F114" s="24"/>
    </row>
    <row r="115" spans="1:7" s="40" customFormat="1" ht="17.25" x14ac:dyDescent="0.25">
      <c r="A115" s="10"/>
      <c r="B115" s="42" t="s">
        <v>77</v>
      </c>
      <c r="C115" s="43"/>
      <c r="D115" s="43"/>
      <c r="E115" s="43"/>
      <c r="F115" s="44"/>
      <c r="G115" s="2"/>
    </row>
    <row r="116" spans="1:7" s="40" customFormat="1" ht="17.25" x14ac:dyDescent="0.25">
      <c r="A116" s="10">
        <f>+A112+1</f>
        <v>84</v>
      </c>
      <c r="B116" s="13" t="s">
        <v>196</v>
      </c>
      <c r="C116" s="43" t="s">
        <v>15</v>
      </c>
      <c r="D116" s="35">
        <v>2</v>
      </c>
      <c r="E116" s="41"/>
      <c r="F116" s="41"/>
      <c r="G116" s="2"/>
    </row>
    <row r="117" spans="1:7" s="40" customFormat="1" ht="17.25" x14ac:dyDescent="0.25">
      <c r="A117" s="10">
        <f>+A116+1</f>
        <v>85</v>
      </c>
      <c r="B117" s="13" t="s">
        <v>78</v>
      </c>
      <c r="C117" s="29" t="s">
        <v>0</v>
      </c>
      <c r="D117" s="35">
        <v>4</v>
      </c>
      <c r="E117" s="41"/>
      <c r="F117" s="41"/>
    </row>
    <row r="118" spans="1:7" s="40" customFormat="1" ht="17.25" x14ac:dyDescent="0.25">
      <c r="A118" s="18">
        <f>A117+1</f>
        <v>86</v>
      </c>
      <c r="B118" s="13" t="s">
        <v>79</v>
      </c>
      <c r="C118" s="29" t="s">
        <v>0</v>
      </c>
      <c r="D118" s="35">
        <v>4</v>
      </c>
      <c r="E118" s="41"/>
      <c r="F118" s="41"/>
    </row>
    <row r="119" spans="1:7" s="40" customFormat="1" ht="17.25" x14ac:dyDescent="0.25">
      <c r="A119" s="18">
        <f t="shared" ref="A119:A120" si="10">A118+1</f>
        <v>87</v>
      </c>
      <c r="B119" s="20" t="s">
        <v>80</v>
      </c>
      <c r="C119" s="29" t="s">
        <v>0</v>
      </c>
      <c r="D119" s="35">
        <v>4</v>
      </c>
      <c r="E119" s="41"/>
      <c r="F119" s="41"/>
    </row>
    <row r="120" spans="1:7" s="40" customFormat="1" ht="17.25" x14ac:dyDescent="0.25">
      <c r="A120" s="18">
        <f t="shared" si="10"/>
        <v>88</v>
      </c>
      <c r="B120" s="13" t="s">
        <v>139</v>
      </c>
      <c r="C120" s="29" t="s">
        <v>0</v>
      </c>
      <c r="D120" s="35">
        <v>4</v>
      </c>
      <c r="E120" s="41"/>
      <c r="F120" s="41"/>
    </row>
    <row r="121" spans="1:7" s="40" customFormat="1" ht="17.25" x14ac:dyDescent="0.25">
      <c r="A121" s="18">
        <f>A120+1</f>
        <v>89</v>
      </c>
      <c r="B121" s="13" t="s">
        <v>224</v>
      </c>
      <c r="C121" s="29" t="s">
        <v>0</v>
      </c>
      <c r="D121" s="35">
        <v>2</v>
      </c>
      <c r="E121" s="41"/>
      <c r="F121" s="41"/>
    </row>
    <row r="122" spans="1:7" s="40" customFormat="1" ht="17.25" x14ac:dyDescent="0.25">
      <c r="A122" s="18">
        <f>A121+1</f>
        <v>90</v>
      </c>
      <c r="B122" s="20" t="s">
        <v>81</v>
      </c>
      <c r="C122" s="15"/>
      <c r="D122" s="35"/>
      <c r="E122" s="41"/>
      <c r="F122" s="41"/>
    </row>
    <row r="123" spans="1:7" s="40" customFormat="1" ht="17.25" x14ac:dyDescent="0.25">
      <c r="A123" s="10"/>
      <c r="B123" s="20" t="s">
        <v>82</v>
      </c>
      <c r="C123" s="15" t="s">
        <v>6</v>
      </c>
      <c r="D123" s="35">
        <v>200</v>
      </c>
      <c r="E123" s="41"/>
      <c r="F123" s="41"/>
    </row>
    <row r="124" spans="1:7" s="40" customFormat="1" ht="17.25" x14ac:dyDescent="0.25">
      <c r="A124" s="10"/>
      <c r="B124" s="20" t="s">
        <v>83</v>
      </c>
      <c r="C124" s="15" t="s">
        <v>6</v>
      </c>
      <c r="D124" s="35">
        <v>150</v>
      </c>
      <c r="E124" s="41"/>
      <c r="F124" s="41"/>
    </row>
    <row r="125" spans="1:7" s="40" customFormat="1" ht="17.25" x14ac:dyDescent="0.25">
      <c r="A125" s="10">
        <f>A122+1</f>
        <v>91</v>
      </c>
      <c r="B125" s="13" t="s">
        <v>84</v>
      </c>
      <c r="C125" s="15" t="s">
        <v>16</v>
      </c>
      <c r="D125" s="35">
        <v>3</v>
      </c>
      <c r="E125" s="41"/>
      <c r="F125" s="41"/>
    </row>
    <row r="126" spans="1:7" s="40" customFormat="1" ht="17.25" x14ac:dyDescent="0.25">
      <c r="A126" s="10">
        <f t="shared" ref="A126" si="11">A125+1</f>
        <v>92</v>
      </c>
      <c r="B126" s="13" t="s">
        <v>85</v>
      </c>
      <c r="C126" s="15"/>
      <c r="D126" s="35"/>
      <c r="E126" s="41"/>
      <c r="F126" s="41"/>
    </row>
    <row r="127" spans="1:7" s="40" customFormat="1" ht="17.25" x14ac:dyDescent="0.25">
      <c r="A127" s="10"/>
      <c r="B127" s="13" t="s">
        <v>142</v>
      </c>
      <c r="C127" s="15" t="s">
        <v>16</v>
      </c>
      <c r="D127" s="35">
        <v>1</v>
      </c>
      <c r="E127" s="41"/>
      <c r="F127" s="41"/>
    </row>
    <row r="128" spans="1:7" s="40" customFormat="1" ht="17.25" x14ac:dyDescent="0.25">
      <c r="A128" s="10"/>
      <c r="B128" s="13" t="s">
        <v>86</v>
      </c>
      <c r="C128" s="15" t="s">
        <v>16</v>
      </c>
      <c r="D128" s="35">
        <v>1</v>
      </c>
      <c r="E128" s="41"/>
      <c r="F128" s="41"/>
    </row>
    <row r="129" spans="1:6" s="40" customFormat="1" ht="17.25" x14ac:dyDescent="0.25">
      <c r="A129" s="10">
        <f>A126+1</f>
        <v>93</v>
      </c>
      <c r="B129" s="13" t="s">
        <v>87</v>
      </c>
      <c r="C129" s="15"/>
      <c r="D129" s="35"/>
      <c r="E129" s="41"/>
      <c r="F129" s="41"/>
    </row>
    <row r="130" spans="1:6" s="40" customFormat="1" ht="15.6" customHeight="1" x14ac:dyDescent="0.25">
      <c r="A130" s="18"/>
      <c r="B130" s="13" t="s">
        <v>88</v>
      </c>
      <c r="C130" s="29" t="s">
        <v>0</v>
      </c>
      <c r="D130" s="35">
        <v>26</v>
      </c>
      <c r="E130" s="41"/>
      <c r="F130" s="41"/>
    </row>
    <row r="131" spans="1:6" s="40" customFormat="1" ht="17.25" x14ac:dyDescent="0.25">
      <c r="A131" s="10"/>
      <c r="B131" s="13" t="s">
        <v>89</v>
      </c>
      <c r="C131" s="29" t="s">
        <v>0</v>
      </c>
      <c r="D131" s="35">
        <v>31</v>
      </c>
      <c r="E131" s="41"/>
      <c r="F131" s="41"/>
    </row>
    <row r="132" spans="1:6" s="40" customFormat="1" ht="17.25" x14ac:dyDescent="0.25">
      <c r="A132" s="18">
        <f>A129+1</f>
        <v>94</v>
      </c>
      <c r="B132" s="13" t="s">
        <v>90</v>
      </c>
      <c r="C132" s="29" t="s">
        <v>0</v>
      </c>
      <c r="D132" s="35">
        <v>5</v>
      </c>
      <c r="E132" s="41"/>
      <c r="F132" s="41"/>
    </row>
    <row r="133" spans="1:6" s="40" customFormat="1" ht="17.25" x14ac:dyDescent="0.25">
      <c r="A133" s="18">
        <f>A132+1</f>
        <v>95</v>
      </c>
      <c r="B133" s="20" t="s">
        <v>91</v>
      </c>
      <c r="C133" s="29" t="s">
        <v>0</v>
      </c>
      <c r="D133" s="35">
        <v>4</v>
      </c>
      <c r="E133" s="41"/>
      <c r="F133" s="41"/>
    </row>
    <row r="134" spans="1:6" s="40" customFormat="1" ht="17.25" customHeight="1" x14ac:dyDescent="0.25">
      <c r="A134" s="18">
        <f t="shared" ref="A134:A138" si="12">A133+1</f>
        <v>96</v>
      </c>
      <c r="B134" s="13" t="s">
        <v>92</v>
      </c>
      <c r="C134" s="29" t="s">
        <v>0</v>
      </c>
      <c r="D134" s="35">
        <v>31</v>
      </c>
      <c r="E134" s="41"/>
      <c r="F134" s="41"/>
    </row>
    <row r="135" spans="1:6" s="40" customFormat="1" ht="17.25" x14ac:dyDescent="0.25">
      <c r="A135" s="18">
        <f t="shared" si="12"/>
        <v>97</v>
      </c>
      <c r="B135" s="13" t="s">
        <v>18</v>
      </c>
      <c r="C135" s="29" t="s">
        <v>0</v>
      </c>
      <c r="D135" s="35">
        <v>31</v>
      </c>
      <c r="E135" s="41"/>
      <c r="F135" s="41"/>
    </row>
    <row r="136" spans="1:6" s="40" customFormat="1" ht="17.25" x14ac:dyDescent="0.25">
      <c r="A136" s="18">
        <f t="shared" si="12"/>
        <v>98</v>
      </c>
      <c r="B136" s="13" t="s">
        <v>137</v>
      </c>
      <c r="C136" s="29" t="s">
        <v>0</v>
      </c>
      <c r="D136" s="35">
        <v>5</v>
      </c>
      <c r="E136" s="41"/>
      <c r="F136" s="41"/>
    </row>
    <row r="137" spans="1:6" s="40" customFormat="1" ht="17.25" x14ac:dyDescent="0.25">
      <c r="A137" s="18">
        <f t="shared" si="12"/>
        <v>99</v>
      </c>
      <c r="B137" s="13" t="s">
        <v>93</v>
      </c>
      <c r="C137" s="29" t="s">
        <v>0</v>
      </c>
      <c r="D137" s="35">
        <v>4</v>
      </c>
      <c r="E137" s="41"/>
      <c r="F137" s="41"/>
    </row>
    <row r="138" spans="1:6" s="40" customFormat="1" ht="17.25" x14ac:dyDescent="0.25">
      <c r="A138" s="18">
        <f t="shared" si="12"/>
        <v>100</v>
      </c>
      <c r="B138" s="13" t="s">
        <v>94</v>
      </c>
      <c r="C138" s="29" t="s">
        <v>0</v>
      </c>
      <c r="D138" s="35">
        <v>10</v>
      </c>
      <c r="E138" s="41"/>
      <c r="F138" s="41"/>
    </row>
    <row r="139" spans="1:6" s="40" customFormat="1" ht="17.25" x14ac:dyDescent="0.25">
      <c r="A139" s="10"/>
      <c r="B139" s="42" t="s">
        <v>95</v>
      </c>
      <c r="C139" s="43"/>
      <c r="D139" s="35"/>
      <c r="E139" s="41"/>
      <c r="F139" s="41"/>
    </row>
    <row r="140" spans="1:6" s="40" customFormat="1" ht="17.25" x14ac:dyDescent="0.25">
      <c r="A140" s="10">
        <f>A138+1</f>
        <v>101</v>
      </c>
      <c r="B140" s="13" t="s">
        <v>140</v>
      </c>
      <c r="C140" s="29" t="s">
        <v>0</v>
      </c>
      <c r="D140" s="35">
        <v>24</v>
      </c>
      <c r="E140" s="41"/>
      <c r="F140" s="41"/>
    </row>
    <row r="141" spans="1:6" s="40" customFormat="1" ht="17.25" x14ac:dyDescent="0.25">
      <c r="A141" s="10">
        <f t="shared" ref="A141:A144" si="13">A140+1</f>
        <v>102</v>
      </c>
      <c r="B141" s="13" t="s">
        <v>141</v>
      </c>
      <c r="C141" s="29" t="s">
        <v>0</v>
      </c>
      <c r="D141" s="35">
        <v>24</v>
      </c>
      <c r="E141" s="41"/>
      <c r="F141" s="41"/>
    </row>
    <row r="142" spans="1:6" s="40" customFormat="1" ht="17.25" x14ac:dyDescent="0.25">
      <c r="A142" s="10">
        <f t="shared" si="13"/>
        <v>103</v>
      </c>
      <c r="B142" s="13" t="s">
        <v>217</v>
      </c>
      <c r="C142" s="29" t="s">
        <v>0</v>
      </c>
      <c r="D142" s="35">
        <v>14</v>
      </c>
      <c r="E142" s="41"/>
      <c r="F142" s="41"/>
    </row>
    <row r="143" spans="1:6" s="40" customFormat="1" ht="17.25" x14ac:dyDescent="0.25">
      <c r="A143" s="10">
        <f t="shared" si="13"/>
        <v>104</v>
      </c>
      <c r="B143" s="13" t="s">
        <v>193</v>
      </c>
      <c r="C143" s="15" t="s">
        <v>0</v>
      </c>
      <c r="D143" s="35">
        <v>42</v>
      </c>
      <c r="E143" s="41"/>
      <c r="F143" s="41"/>
    </row>
    <row r="144" spans="1:6" s="40" customFormat="1" ht="17.25" x14ac:dyDescent="0.25">
      <c r="A144" s="10">
        <f t="shared" si="13"/>
        <v>105</v>
      </c>
      <c r="B144" s="13" t="s">
        <v>194</v>
      </c>
      <c r="C144" s="15" t="s">
        <v>0</v>
      </c>
      <c r="D144" s="35">
        <v>1</v>
      </c>
      <c r="E144" s="41"/>
      <c r="F144" s="41"/>
    </row>
    <row r="145" spans="1:8" s="40" customFormat="1" ht="17.25" x14ac:dyDescent="0.25">
      <c r="A145" s="10"/>
      <c r="B145" s="42" t="s">
        <v>96</v>
      </c>
      <c r="C145" s="43"/>
      <c r="D145" s="35"/>
      <c r="E145" s="41"/>
      <c r="F145" s="41"/>
    </row>
    <row r="146" spans="1:8" s="40" customFormat="1" ht="17.25" x14ac:dyDescent="0.25">
      <c r="A146" s="10">
        <f>+A144+1</f>
        <v>106</v>
      </c>
      <c r="B146" s="13" t="s">
        <v>97</v>
      </c>
      <c r="C146" s="15" t="s">
        <v>16</v>
      </c>
      <c r="D146" s="35">
        <v>1</v>
      </c>
      <c r="E146" s="41"/>
      <c r="F146" s="41"/>
    </row>
    <row r="147" spans="1:8" s="40" customFormat="1" ht="17.25" x14ac:dyDescent="0.25">
      <c r="A147" s="18"/>
      <c r="B147" s="42" t="s">
        <v>206</v>
      </c>
      <c r="C147" s="43"/>
      <c r="D147" s="35"/>
      <c r="E147" s="41"/>
      <c r="F147" s="41"/>
    </row>
    <row r="148" spans="1:8" s="40" customFormat="1" ht="17.25" x14ac:dyDescent="0.25">
      <c r="A148" s="10">
        <f>+A146+1</f>
        <v>107</v>
      </c>
      <c r="B148" s="13" t="s">
        <v>195</v>
      </c>
      <c r="C148" s="15" t="s">
        <v>0</v>
      </c>
      <c r="D148" s="35">
        <v>10</v>
      </c>
      <c r="E148" s="41"/>
      <c r="F148" s="41"/>
    </row>
    <row r="149" spans="1:8" ht="15.75" x14ac:dyDescent="0.25">
      <c r="A149" s="50" t="s">
        <v>98</v>
      </c>
      <c r="B149" s="51"/>
      <c r="C149" s="51"/>
      <c r="D149" s="51"/>
      <c r="E149" s="51"/>
      <c r="F149" s="23">
        <f>SUM(F115:F148)</f>
        <v>0</v>
      </c>
      <c r="G149" s="40"/>
      <c r="H149" s="40"/>
    </row>
    <row r="150" spans="1:8" s="40" customFormat="1" ht="15.75" x14ac:dyDescent="0.25">
      <c r="A150" s="6" t="s">
        <v>15</v>
      </c>
      <c r="B150" s="7" t="s">
        <v>99</v>
      </c>
      <c r="C150" s="6"/>
      <c r="D150" s="6"/>
      <c r="E150" s="8"/>
      <c r="F150" s="24"/>
    </row>
    <row r="151" spans="1:8" s="40" customFormat="1" ht="17.25" x14ac:dyDescent="0.25">
      <c r="A151" s="18">
        <f>+A148+1</f>
        <v>108</v>
      </c>
      <c r="B151" s="28" t="s">
        <v>197</v>
      </c>
      <c r="C151" s="29" t="s">
        <v>15</v>
      </c>
      <c r="D151" s="35">
        <v>2</v>
      </c>
      <c r="E151" s="41"/>
      <c r="F151" s="41"/>
    </row>
    <row r="152" spans="1:8" s="40" customFormat="1" ht="17.25" x14ac:dyDescent="0.25">
      <c r="A152" s="10">
        <f>+A151+1</f>
        <v>109</v>
      </c>
      <c r="B152" s="13" t="s">
        <v>100</v>
      </c>
      <c r="C152" s="14" t="s">
        <v>6</v>
      </c>
      <c r="D152" s="35">
        <v>130</v>
      </c>
      <c r="E152" s="41"/>
      <c r="F152" s="41"/>
    </row>
    <row r="153" spans="1:8" s="40" customFormat="1" ht="17.25" x14ac:dyDescent="0.25">
      <c r="A153" s="18">
        <f>+A152+1</f>
        <v>110</v>
      </c>
      <c r="B153" s="13" t="s">
        <v>101</v>
      </c>
      <c r="C153" s="14"/>
      <c r="D153" s="35"/>
      <c r="E153" s="41"/>
      <c r="F153" s="41"/>
    </row>
    <row r="154" spans="1:8" s="40" customFormat="1" ht="17.25" x14ac:dyDescent="0.25">
      <c r="A154" s="18"/>
      <c r="B154" s="13" t="s">
        <v>102</v>
      </c>
      <c r="C154" s="14" t="s">
        <v>6</v>
      </c>
      <c r="D154" s="35">
        <v>100</v>
      </c>
      <c r="E154" s="41"/>
      <c r="F154" s="41"/>
    </row>
    <row r="155" spans="1:8" s="40" customFormat="1" ht="17.25" x14ac:dyDescent="0.25">
      <c r="A155" s="10"/>
      <c r="B155" s="13" t="s">
        <v>103</v>
      </c>
      <c r="C155" s="14" t="s">
        <v>6</v>
      </c>
      <c r="D155" s="35">
        <v>100</v>
      </c>
      <c r="E155" s="41"/>
      <c r="F155" s="41"/>
    </row>
    <row r="156" spans="1:8" s="40" customFormat="1" ht="17.25" x14ac:dyDescent="0.25">
      <c r="A156" s="18">
        <f>A153+1</f>
        <v>111</v>
      </c>
      <c r="B156" s="13" t="s">
        <v>104</v>
      </c>
      <c r="C156" s="29" t="s">
        <v>0</v>
      </c>
      <c r="D156" s="35">
        <v>12</v>
      </c>
      <c r="E156" s="41"/>
      <c r="F156" s="41"/>
    </row>
    <row r="157" spans="1:8" s="40" customFormat="1" ht="17.25" x14ac:dyDescent="0.25">
      <c r="A157" s="18">
        <f>A156+1</f>
        <v>112</v>
      </c>
      <c r="B157" s="13" t="s">
        <v>105</v>
      </c>
      <c r="C157" s="14"/>
      <c r="D157" s="35"/>
      <c r="E157" s="41"/>
      <c r="F157" s="41"/>
    </row>
    <row r="158" spans="1:8" s="40" customFormat="1" ht="17.25" customHeight="1" x14ac:dyDescent="0.25">
      <c r="A158" s="18"/>
      <c r="B158" s="13" t="s">
        <v>106</v>
      </c>
      <c r="C158" s="29" t="s">
        <v>0</v>
      </c>
      <c r="D158" s="35">
        <v>7</v>
      </c>
      <c r="E158" s="41"/>
      <c r="F158" s="41"/>
    </row>
    <row r="159" spans="1:8" s="40" customFormat="1" ht="17.25" x14ac:dyDescent="0.25">
      <c r="A159" s="18"/>
      <c r="B159" s="13" t="s">
        <v>107</v>
      </c>
      <c r="C159" s="29" t="s">
        <v>0</v>
      </c>
      <c r="D159" s="35">
        <v>10</v>
      </c>
      <c r="E159" s="41"/>
      <c r="F159" s="41"/>
    </row>
    <row r="160" spans="1:8" s="40" customFormat="1" ht="17.25" x14ac:dyDescent="0.25">
      <c r="A160" s="18"/>
      <c r="B160" s="13" t="s">
        <v>108</v>
      </c>
      <c r="C160" s="29" t="s">
        <v>0</v>
      </c>
      <c r="D160" s="35">
        <v>25</v>
      </c>
      <c r="E160" s="41"/>
      <c r="F160" s="41"/>
    </row>
    <row r="161" spans="1:6" s="40" customFormat="1" ht="17.25" x14ac:dyDescent="0.25">
      <c r="A161" s="18">
        <f>A157+1</f>
        <v>113</v>
      </c>
      <c r="B161" s="13" t="s">
        <v>109</v>
      </c>
      <c r="C161" s="29" t="s">
        <v>0</v>
      </c>
      <c r="D161" s="35">
        <v>10</v>
      </c>
      <c r="E161" s="41"/>
      <c r="F161" s="41"/>
    </row>
    <row r="162" spans="1:6" s="40" customFormat="1" ht="17.25" x14ac:dyDescent="0.25">
      <c r="A162" s="18">
        <f t="shared" ref="A162:A174" si="14">A161+1</f>
        <v>114</v>
      </c>
      <c r="B162" s="13" t="s">
        <v>110</v>
      </c>
      <c r="C162" s="14"/>
      <c r="D162" s="35"/>
      <c r="E162" s="41"/>
      <c r="F162" s="41"/>
    </row>
    <row r="163" spans="1:6" s="40" customFormat="1" ht="17.25" x14ac:dyDescent="0.25">
      <c r="A163" s="18"/>
      <c r="B163" s="13" t="s">
        <v>218</v>
      </c>
      <c r="C163" s="14" t="s">
        <v>6</v>
      </c>
      <c r="D163" s="35">
        <v>100</v>
      </c>
      <c r="E163" s="41"/>
      <c r="F163" s="41"/>
    </row>
    <row r="164" spans="1:6" s="40" customFormat="1" ht="17.25" x14ac:dyDescent="0.25">
      <c r="A164" s="18"/>
      <c r="B164" s="13" t="s">
        <v>219</v>
      </c>
      <c r="C164" s="14" t="s">
        <v>6</v>
      </c>
      <c r="D164" s="35">
        <v>30</v>
      </c>
      <c r="E164" s="41"/>
      <c r="F164" s="41"/>
    </row>
    <row r="165" spans="1:6" s="40" customFormat="1" ht="17.25" x14ac:dyDescent="0.25">
      <c r="A165" s="18"/>
      <c r="B165" s="13" t="s">
        <v>220</v>
      </c>
      <c r="C165" s="14" t="s">
        <v>6</v>
      </c>
      <c r="D165" s="35">
        <v>100</v>
      </c>
      <c r="E165" s="41"/>
      <c r="F165" s="41"/>
    </row>
    <row r="166" spans="1:6" s="40" customFormat="1" ht="17.25" x14ac:dyDescent="0.25">
      <c r="A166" s="18">
        <f>A162+1</f>
        <v>115</v>
      </c>
      <c r="B166" s="28" t="s">
        <v>111</v>
      </c>
      <c r="C166" s="29" t="s">
        <v>0</v>
      </c>
      <c r="D166" s="35">
        <v>2</v>
      </c>
      <c r="E166" s="41"/>
      <c r="F166" s="41"/>
    </row>
    <row r="167" spans="1:6" s="40" customFormat="1" ht="17.25" x14ac:dyDescent="0.25">
      <c r="A167" s="18">
        <f t="shared" si="14"/>
        <v>116</v>
      </c>
      <c r="B167" s="28" t="s">
        <v>112</v>
      </c>
      <c r="C167" s="29" t="s">
        <v>0</v>
      </c>
      <c r="D167" s="35">
        <v>23</v>
      </c>
      <c r="E167" s="41"/>
      <c r="F167" s="41"/>
    </row>
    <row r="168" spans="1:6" s="40" customFormat="1" ht="17.25" x14ac:dyDescent="0.25">
      <c r="A168" s="18">
        <f t="shared" si="14"/>
        <v>117</v>
      </c>
      <c r="B168" s="28" t="s">
        <v>198</v>
      </c>
      <c r="C168" s="29" t="s">
        <v>0</v>
      </c>
      <c r="D168" s="35">
        <v>1</v>
      </c>
      <c r="E168" s="41"/>
      <c r="F168" s="41"/>
    </row>
    <row r="169" spans="1:6" s="40" customFormat="1" ht="17.25" x14ac:dyDescent="0.25">
      <c r="A169" s="18">
        <f t="shared" si="14"/>
        <v>118</v>
      </c>
      <c r="B169" s="28" t="s">
        <v>113</v>
      </c>
      <c r="C169" s="29" t="s">
        <v>0</v>
      </c>
      <c r="D169" s="35">
        <v>2</v>
      </c>
      <c r="E169" s="41"/>
      <c r="F169" s="41"/>
    </row>
    <row r="170" spans="1:6" s="40" customFormat="1" ht="17.25" x14ac:dyDescent="0.25">
      <c r="A170" s="18">
        <f t="shared" si="14"/>
        <v>119</v>
      </c>
      <c r="B170" s="28" t="s">
        <v>114</v>
      </c>
      <c r="C170" s="29" t="s">
        <v>0</v>
      </c>
      <c r="D170" s="35">
        <v>2</v>
      </c>
      <c r="E170" s="41"/>
      <c r="F170" s="41"/>
    </row>
    <row r="171" spans="1:6" s="40" customFormat="1" ht="17.25" x14ac:dyDescent="0.25">
      <c r="A171" s="18">
        <f t="shared" si="14"/>
        <v>120</v>
      </c>
      <c r="B171" s="28" t="s">
        <v>115</v>
      </c>
      <c r="C171" s="29" t="s">
        <v>0</v>
      </c>
      <c r="D171" s="35">
        <v>23</v>
      </c>
      <c r="E171" s="41"/>
      <c r="F171" s="41"/>
    </row>
    <row r="172" spans="1:6" s="40" customFormat="1" ht="17.25" x14ac:dyDescent="0.25">
      <c r="A172" s="18">
        <f t="shared" si="14"/>
        <v>121</v>
      </c>
      <c r="B172" s="28" t="s">
        <v>116</v>
      </c>
      <c r="C172" s="29" t="s">
        <v>0</v>
      </c>
      <c r="D172" s="35">
        <v>2</v>
      </c>
      <c r="E172" s="41"/>
      <c r="F172" s="41"/>
    </row>
    <row r="173" spans="1:6" s="40" customFormat="1" ht="17.25" x14ac:dyDescent="0.25">
      <c r="A173" s="18">
        <f t="shared" si="14"/>
        <v>122</v>
      </c>
      <c r="B173" s="30" t="s">
        <v>117</v>
      </c>
      <c r="C173" s="29" t="s">
        <v>0</v>
      </c>
      <c r="D173" s="35">
        <v>4</v>
      </c>
      <c r="E173" s="41"/>
      <c r="F173" s="41"/>
    </row>
    <row r="174" spans="1:6" s="40" customFormat="1" ht="17.25" x14ac:dyDescent="0.25">
      <c r="A174" s="18">
        <f t="shared" si="14"/>
        <v>123</v>
      </c>
      <c r="B174" s="22" t="s">
        <v>118</v>
      </c>
      <c r="C174" s="29"/>
      <c r="D174" s="35"/>
      <c r="E174" s="41"/>
      <c r="F174" s="41"/>
    </row>
    <row r="175" spans="1:6" s="40" customFormat="1" ht="17.25" x14ac:dyDescent="0.25">
      <c r="A175" s="18"/>
      <c r="B175" s="22" t="s">
        <v>119</v>
      </c>
      <c r="C175" s="29" t="s">
        <v>0</v>
      </c>
      <c r="D175" s="35">
        <v>9</v>
      </c>
      <c r="E175" s="41"/>
      <c r="F175" s="41"/>
    </row>
    <row r="176" spans="1:6" s="40" customFormat="1" ht="17.25" x14ac:dyDescent="0.25">
      <c r="A176" s="18"/>
      <c r="B176" s="22" t="s">
        <v>120</v>
      </c>
      <c r="C176" s="29" t="s">
        <v>0</v>
      </c>
      <c r="D176" s="35">
        <v>12</v>
      </c>
      <c r="E176" s="41"/>
      <c r="F176" s="41"/>
    </row>
    <row r="177" spans="1:6" s="40" customFormat="1" ht="17.25" x14ac:dyDescent="0.25">
      <c r="A177" s="18"/>
      <c r="B177" s="22" t="s">
        <v>121</v>
      </c>
      <c r="C177" s="29" t="s">
        <v>0</v>
      </c>
      <c r="D177" s="35">
        <v>4</v>
      </c>
      <c r="E177" s="41"/>
      <c r="F177" s="41"/>
    </row>
    <row r="178" spans="1:6" ht="15.75" x14ac:dyDescent="0.25">
      <c r="A178" s="50" t="s">
        <v>122</v>
      </c>
      <c r="B178" s="51"/>
      <c r="C178" s="51"/>
      <c r="D178" s="51"/>
      <c r="E178" s="51"/>
      <c r="F178" s="23">
        <f>SUM(F152:F177)</f>
        <v>0</v>
      </c>
    </row>
    <row r="179" spans="1:6" ht="15.75" x14ac:dyDescent="0.25">
      <c r="A179" s="6" t="s">
        <v>17</v>
      </c>
      <c r="B179" s="7" t="s">
        <v>14</v>
      </c>
      <c r="C179" s="6"/>
      <c r="D179" s="6"/>
      <c r="E179" s="8"/>
      <c r="F179" s="24"/>
    </row>
    <row r="180" spans="1:6" ht="17.25" x14ac:dyDescent="0.25">
      <c r="A180" s="10">
        <f>+A174+1</f>
        <v>124</v>
      </c>
      <c r="B180" s="26" t="s">
        <v>201</v>
      </c>
      <c r="C180" s="14" t="s">
        <v>1</v>
      </c>
      <c r="D180" s="35">
        <v>2513</v>
      </c>
      <c r="E180" s="39"/>
      <c r="F180" s="16"/>
    </row>
    <row r="181" spans="1:6" ht="17.25" x14ac:dyDescent="0.25">
      <c r="A181" s="18">
        <f t="shared" ref="A181:A184" si="15">A180+1</f>
        <v>125</v>
      </c>
      <c r="B181" s="26" t="s">
        <v>202</v>
      </c>
      <c r="C181" s="14" t="s">
        <v>1</v>
      </c>
      <c r="D181" s="35">
        <v>2910</v>
      </c>
      <c r="E181" s="39"/>
      <c r="F181" s="16"/>
    </row>
    <row r="182" spans="1:6" ht="17.25" x14ac:dyDescent="0.25">
      <c r="A182" s="18">
        <f t="shared" si="15"/>
        <v>126</v>
      </c>
      <c r="B182" s="26" t="s">
        <v>203</v>
      </c>
      <c r="C182" s="14" t="s">
        <v>1</v>
      </c>
      <c r="D182" s="35">
        <v>191</v>
      </c>
      <c r="E182" s="39"/>
      <c r="F182" s="16"/>
    </row>
    <row r="183" spans="1:6" ht="17.25" x14ac:dyDescent="0.25">
      <c r="A183" s="18">
        <f t="shared" si="15"/>
        <v>127</v>
      </c>
      <c r="B183" s="26" t="s">
        <v>204</v>
      </c>
      <c r="C183" s="14" t="s">
        <v>1</v>
      </c>
      <c r="D183" s="35">
        <v>152</v>
      </c>
      <c r="E183" s="39"/>
      <c r="F183" s="16"/>
    </row>
    <row r="184" spans="1:6" ht="17.25" x14ac:dyDescent="0.25">
      <c r="A184" s="18">
        <f t="shared" si="15"/>
        <v>128</v>
      </c>
      <c r="B184" s="26" t="s">
        <v>205</v>
      </c>
      <c r="C184" s="14" t="s">
        <v>1</v>
      </c>
      <c r="D184" s="35">
        <v>40</v>
      </c>
      <c r="E184" s="39"/>
      <c r="F184" s="16"/>
    </row>
    <row r="185" spans="1:6" ht="15.75" x14ac:dyDescent="0.25">
      <c r="A185" s="50" t="s">
        <v>123</v>
      </c>
      <c r="B185" s="51"/>
      <c r="C185" s="51"/>
      <c r="D185" s="51"/>
      <c r="E185" s="51"/>
      <c r="F185" s="23">
        <f>SUM(F180:F184)</f>
        <v>0</v>
      </c>
    </row>
    <row r="186" spans="1:6" ht="15.75" x14ac:dyDescent="0.25">
      <c r="A186" s="6" t="s">
        <v>19</v>
      </c>
      <c r="B186" s="7" t="s">
        <v>124</v>
      </c>
      <c r="C186" s="6"/>
      <c r="D186" s="6"/>
      <c r="E186" s="8"/>
      <c r="F186" s="24"/>
    </row>
    <row r="187" spans="1:6" ht="17.25" x14ac:dyDescent="0.25">
      <c r="A187" s="18">
        <f>+A184+1</f>
        <v>129</v>
      </c>
      <c r="B187" s="30" t="s">
        <v>125</v>
      </c>
      <c r="C187" s="29" t="s">
        <v>0</v>
      </c>
      <c r="D187" s="35">
        <v>2</v>
      </c>
      <c r="E187" s="41"/>
      <c r="F187" s="41"/>
    </row>
    <row r="188" spans="1:6" ht="17.25" x14ac:dyDescent="0.25">
      <c r="A188" s="18">
        <f t="shared" ref="A188:A189" si="16">A187+1</f>
        <v>130</v>
      </c>
      <c r="B188" s="30" t="s">
        <v>199</v>
      </c>
      <c r="C188" s="29" t="s">
        <v>0</v>
      </c>
      <c r="D188" s="35">
        <v>2</v>
      </c>
      <c r="E188" s="41"/>
      <c r="F188" s="41"/>
    </row>
    <row r="189" spans="1:6" ht="17.25" x14ac:dyDescent="0.25">
      <c r="A189" s="18">
        <f t="shared" si="16"/>
        <v>131</v>
      </c>
      <c r="B189" s="30" t="s">
        <v>200</v>
      </c>
      <c r="C189" s="29" t="s">
        <v>6</v>
      </c>
      <c r="D189" s="35">
        <v>80</v>
      </c>
      <c r="E189" s="41"/>
      <c r="F189" s="41"/>
    </row>
    <row r="190" spans="1:6" ht="15.75" x14ac:dyDescent="0.25">
      <c r="A190" s="50" t="s">
        <v>126</v>
      </c>
      <c r="B190" s="51"/>
      <c r="C190" s="51"/>
      <c r="D190" s="51"/>
      <c r="E190" s="51"/>
      <c r="F190" s="23">
        <f>SUM(F187:F189)</f>
        <v>0</v>
      </c>
    </row>
    <row r="191" spans="1:6" ht="15.75" x14ac:dyDescent="0.25">
      <c r="A191" s="6" t="s">
        <v>223</v>
      </c>
      <c r="B191" s="7" t="s">
        <v>207</v>
      </c>
      <c r="C191" s="6"/>
      <c r="D191" s="6"/>
      <c r="E191" s="8"/>
      <c r="F191" s="24"/>
    </row>
    <row r="192" spans="1:6" ht="17.25" x14ac:dyDescent="0.25">
      <c r="A192" s="18">
        <f>+A189+1</f>
        <v>132</v>
      </c>
      <c r="B192" s="30" t="s">
        <v>208</v>
      </c>
      <c r="C192" s="29" t="s">
        <v>6</v>
      </c>
      <c r="D192" s="35">
        <v>270</v>
      </c>
      <c r="E192" s="41"/>
      <c r="F192" s="41"/>
    </row>
    <row r="193" spans="1:6" ht="17.25" x14ac:dyDescent="0.25">
      <c r="A193" s="18">
        <f t="shared" ref="A193:A195" si="17">A192+1</f>
        <v>133</v>
      </c>
      <c r="B193" s="30" t="s">
        <v>209</v>
      </c>
      <c r="C193" s="29" t="s">
        <v>0</v>
      </c>
      <c r="D193" s="35">
        <v>3</v>
      </c>
      <c r="E193" s="41"/>
      <c r="F193" s="41"/>
    </row>
    <row r="194" spans="1:6" ht="17.25" x14ac:dyDescent="0.25">
      <c r="A194" s="18">
        <f t="shared" si="17"/>
        <v>134</v>
      </c>
      <c r="B194" s="30" t="s">
        <v>210</v>
      </c>
      <c r="C194" s="29" t="s">
        <v>1</v>
      </c>
      <c r="D194" s="35">
        <v>110</v>
      </c>
      <c r="E194" s="41"/>
      <c r="F194" s="41"/>
    </row>
    <row r="195" spans="1:6" ht="17.25" x14ac:dyDescent="0.25">
      <c r="A195" s="18">
        <f t="shared" si="17"/>
        <v>135</v>
      </c>
      <c r="B195" s="30" t="s">
        <v>211</v>
      </c>
      <c r="C195" s="29" t="s">
        <v>16</v>
      </c>
      <c r="D195" s="35">
        <v>3</v>
      </c>
      <c r="E195" s="41"/>
      <c r="F195" s="41"/>
    </row>
    <row r="196" spans="1:6" ht="17.25" x14ac:dyDescent="0.25">
      <c r="A196" s="18">
        <f>+A195+1</f>
        <v>136</v>
      </c>
      <c r="B196" s="30" t="s">
        <v>221</v>
      </c>
      <c r="C196" s="29" t="s">
        <v>16</v>
      </c>
      <c r="D196" s="35">
        <v>7</v>
      </c>
      <c r="E196" s="41"/>
      <c r="F196" s="41"/>
    </row>
    <row r="197" spans="1:6" ht="17.25" x14ac:dyDescent="0.25">
      <c r="A197" s="18">
        <f>+A196+1</f>
        <v>137</v>
      </c>
      <c r="B197" s="30" t="s">
        <v>213</v>
      </c>
      <c r="C197" s="29" t="s">
        <v>6</v>
      </c>
      <c r="D197" s="35">
        <v>15</v>
      </c>
      <c r="E197" s="41"/>
      <c r="F197" s="41"/>
    </row>
    <row r="198" spans="1:6" ht="17.25" x14ac:dyDescent="0.25">
      <c r="A198" s="18">
        <f>+A197+1</f>
        <v>138</v>
      </c>
      <c r="B198" s="30" t="s">
        <v>214</v>
      </c>
      <c r="C198" s="29" t="s">
        <v>1</v>
      </c>
      <c r="D198" s="35">
        <v>300</v>
      </c>
      <c r="E198" s="41"/>
      <c r="F198" s="41"/>
    </row>
    <row r="199" spans="1:6" ht="15.75" x14ac:dyDescent="0.25">
      <c r="A199" s="50" t="s">
        <v>212</v>
      </c>
      <c r="B199" s="51"/>
      <c r="C199" s="51"/>
      <c r="D199" s="51"/>
      <c r="E199" s="51"/>
      <c r="F199" s="23">
        <f>SUM(F192:F198)</f>
        <v>0</v>
      </c>
    </row>
    <row r="200" spans="1:6" ht="15.75" x14ac:dyDescent="0.25">
      <c r="A200" s="52" t="s">
        <v>127</v>
      </c>
      <c r="B200" s="53"/>
      <c r="C200" s="53"/>
      <c r="D200" s="53"/>
      <c r="E200" s="53"/>
      <c r="F200" s="31">
        <f>SUM(F56+F67+F91+F113+F149+F178+F185+F190+F199)</f>
        <v>0</v>
      </c>
    </row>
    <row r="201" spans="1:6" ht="15.75" x14ac:dyDescent="0.25">
      <c r="A201" s="52" t="s">
        <v>128</v>
      </c>
      <c r="B201" s="53"/>
      <c r="C201" s="53"/>
      <c r="D201" s="53"/>
      <c r="E201" s="53"/>
      <c r="F201" s="31">
        <f>F200*20%</f>
        <v>0</v>
      </c>
    </row>
    <row r="202" spans="1:6" ht="15.75" x14ac:dyDescent="0.25">
      <c r="A202" s="52" t="s">
        <v>129</v>
      </c>
      <c r="B202" s="53"/>
      <c r="C202" s="53"/>
      <c r="D202" s="53"/>
      <c r="E202" s="53"/>
      <c r="F202" s="31">
        <f>F200+F201</f>
        <v>0</v>
      </c>
    </row>
    <row r="204" spans="1:6" ht="15" x14ac:dyDescent="0.25">
      <c r="B204" s="54" t="s">
        <v>225</v>
      </c>
      <c r="F204" s="34"/>
    </row>
    <row r="205" spans="1:6" ht="15" x14ac:dyDescent="0.25">
      <c r="B205" s="49"/>
      <c r="C205" s="49"/>
      <c r="D205" s="49"/>
      <c r="E205" s="49"/>
    </row>
  </sheetData>
  <mergeCells count="15">
    <mergeCell ref="A201:E201"/>
    <mergeCell ref="A202:E202"/>
    <mergeCell ref="B205:E205"/>
    <mergeCell ref="A149:E149"/>
    <mergeCell ref="A178:E178"/>
    <mergeCell ref="A185:E185"/>
    <mergeCell ref="A190:E190"/>
    <mergeCell ref="A199:E199"/>
    <mergeCell ref="A200:E200"/>
    <mergeCell ref="A1:F1"/>
    <mergeCell ref="A2:F2"/>
    <mergeCell ref="A56:E56"/>
    <mergeCell ref="A67:E67"/>
    <mergeCell ref="A91:E91"/>
    <mergeCell ref="A113:E1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BE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RAOUI ABDESSAMAD</cp:lastModifiedBy>
  <cp:lastPrinted>2025-12-24T13:05:02Z</cp:lastPrinted>
  <dcterms:created xsi:type="dcterms:W3CDTF">2013-12-10T12:27:55Z</dcterms:created>
  <dcterms:modified xsi:type="dcterms:W3CDTF">2026-07-29T14:55:51Z</dcterms:modified>
</cp:coreProperties>
</file>