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BPDE " sheetId="1" r:id="rId1"/>
  </sheets>
  <definedNames>
    <definedName name="_xlnm.Print_Titles" localSheetId="0">'BPDE '!$7:$7</definedName>
    <definedName name="_xlnm.Print_Area" localSheetId="0">'BPDE '!$A$1:$F$78</definedName>
  </definedNames>
  <calcPr calcId="144525"/>
</workbook>
</file>

<file path=xl/calcChain.xml><?xml version="1.0" encoding="utf-8"?>
<calcChain xmlns="http://schemas.openxmlformats.org/spreadsheetml/2006/main">
  <c r="F9" i="1" l="1"/>
  <c r="F10" i="1"/>
  <c r="D11" i="1"/>
  <c r="F11" i="1" s="1"/>
  <c r="D12" i="1"/>
  <c r="F12" i="1" s="1"/>
  <c r="F13" i="1"/>
  <c r="F14" i="1"/>
  <c r="D17" i="1"/>
  <c r="F17" i="1" s="1"/>
  <c r="F21" i="1"/>
  <c r="F22" i="1"/>
  <c r="F23" i="1" s="1"/>
  <c r="F66" i="1" s="1"/>
  <c r="F25" i="1"/>
  <c r="F26" i="1"/>
  <c r="F27" i="1"/>
  <c r="F28" i="1"/>
  <c r="F29" i="1"/>
  <c r="F30" i="1"/>
  <c r="F31" i="1"/>
  <c r="F32" i="1"/>
  <c r="F35" i="1"/>
  <c r="F36" i="1"/>
  <c r="F37" i="1"/>
  <c r="F38" i="1"/>
  <c r="F39" i="1"/>
  <c r="F40" i="1"/>
  <c r="F41" i="1"/>
  <c r="F42" i="1"/>
  <c r="F45" i="1"/>
  <c r="F46" i="1"/>
  <c r="F47" i="1"/>
  <c r="F48" i="1"/>
  <c r="F49" i="1"/>
  <c r="F50" i="1"/>
  <c r="F51" i="1"/>
  <c r="F52" i="1"/>
  <c r="F55" i="1"/>
  <c r="F56" i="1"/>
  <c r="F57" i="1"/>
  <c r="F61" i="1" s="1"/>
  <c r="F70" i="1" s="1"/>
  <c r="F58" i="1"/>
  <c r="F59" i="1"/>
  <c r="F60" i="1"/>
  <c r="F43" i="1" l="1"/>
  <c r="F68" i="1" s="1"/>
  <c r="F33" i="1"/>
  <c r="F67" i="1" s="1"/>
  <c r="F53" i="1"/>
  <c r="F69" i="1" s="1"/>
  <c r="D18" i="1"/>
  <c r="F18" i="1" s="1"/>
  <c r="F19" i="1" s="1"/>
  <c r="F65" i="1" s="1"/>
  <c r="F15" i="1"/>
  <c r="F64" i="1" s="1"/>
  <c r="F71" i="1" l="1"/>
  <c r="F72" i="1" s="1"/>
  <c r="F73" i="1" s="1"/>
</calcChain>
</file>

<file path=xl/sharedStrings.xml><?xml version="1.0" encoding="utf-8"?>
<sst xmlns="http://schemas.openxmlformats.org/spreadsheetml/2006/main" count="164" uniqueCount="129">
  <si>
    <t>TOTAL GENERAL T.T.C.</t>
  </si>
  <si>
    <t>T.V.A.20%</t>
  </si>
  <si>
    <t>TOTAL GENERAL H.T.</t>
  </si>
  <si>
    <t>PEINTURE - VITRERIE</t>
  </si>
  <si>
    <t>VII</t>
  </si>
  <si>
    <t>ELECTRICITE - LUSTRERIE</t>
  </si>
  <si>
    <t>VI</t>
  </si>
  <si>
    <t>PLOMBERIE - SANITAIRE</t>
  </si>
  <si>
    <t>V</t>
  </si>
  <si>
    <t>MENUISERIE BOIS, ALUMINIUM ET METALLIQUE</t>
  </si>
  <si>
    <t>IV</t>
  </si>
  <si>
    <t xml:space="preserve">REVETEMENT </t>
  </si>
  <si>
    <t>III</t>
  </si>
  <si>
    <t>ETANCHITE</t>
  </si>
  <si>
    <t>II</t>
  </si>
  <si>
    <t>GROS-OEUVRE - DEMOLITION - ASSAINISSEMENT</t>
  </si>
  <si>
    <t>I</t>
  </si>
  <si>
    <t>RECAPITULATION GLOBALE</t>
  </si>
  <si>
    <t xml:space="preserve">                               TOTAL  PEINTURE - VITRERIE</t>
  </si>
  <si>
    <t>M2</t>
  </si>
  <si>
    <t>PEINTURE GRIFFEE SUR MURS EXTERIEURS</t>
  </si>
  <si>
    <t>7,6</t>
  </si>
  <si>
    <t>PEINTURE GLYCEROPHTALIQUE LAQUEE SUR FER</t>
  </si>
  <si>
    <t>7,5</t>
  </si>
  <si>
    <t>PEINTURE GLYCEROPHTALIQUE LAQUEE SUR BOIS</t>
  </si>
  <si>
    <t>7,4</t>
  </si>
  <si>
    <t>PEINTURE GLYCEROPHTALIQUE LAQUEE SUR MURS ET PLAFONDS</t>
  </si>
  <si>
    <t>7,3</t>
  </si>
  <si>
    <t>PEINTURE VINYLIQUE SUR MURS INTERIEURS ET PLAFONDS</t>
  </si>
  <si>
    <t>7,2</t>
  </si>
  <si>
    <t>PEINTURE VINYLIQUE EN EXTERIEUR</t>
  </si>
  <si>
    <t>7,1</t>
  </si>
  <si>
    <t>VII- PEINTURE - VITRERIE</t>
  </si>
  <si>
    <t xml:space="preserve">                               TOTAL  ELECTRICITE - LUSTRERIE</t>
  </si>
  <si>
    <t>U</t>
  </si>
  <si>
    <t>PROJECTEUR ETANCHE 150 W</t>
  </si>
  <si>
    <t>6,8</t>
  </si>
  <si>
    <t>HUBLOT ETANCHE</t>
  </si>
  <si>
    <t>6,7</t>
  </si>
  <si>
    <t>PANNEL LED 60X60 CM</t>
  </si>
  <si>
    <t>6,6</t>
  </si>
  <si>
    <t>PANNEL LED 120*30 CM</t>
  </si>
  <si>
    <t>6,5</t>
  </si>
  <si>
    <t>REMPLACEMENT DE L’APPAREILLAGE ELECTRIQUE DEFECTUEUX</t>
  </si>
  <si>
    <t>6,4</t>
  </si>
  <si>
    <t xml:space="preserve">CIRCUIT DE PRISE DE COURANT </t>
  </si>
  <si>
    <t>6,3</t>
  </si>
  <si>
    <t>REPRISE DE FOYER LUMINEUX</t>
  </si>
  <si>
    <t>6,2</t>
  </si>
  <si>
    <t>FT</t>
  </si>
  <si>
    <t>REVISION DE L'INSTALLATION ELECTRIQUE</t>
  </si>
  <si>
    <t>6,1</t>
  </si>
  <si>
    <t>VI- ELECTRICITE - LUSTRERIE</t>
  </si>
  <si>
    <t xml:space="preserve">                               TOTAL  PLOMBERIE - SANITAIRE</t>
  </si>
  <si>
    <t xml:space="preserve">U </t>
  </si>
  <si>
    <t>SIPHON DE SOL</t>
  </si>
  <si>
    <t>5,8</t>
  </si>
  <si>
    <t>LAVABO COLLECTIF</t>
  </si>
  <si>
    <t>5,7</t>
  </si>
  <si>
    <t xml:space="preserve">LAVABO SUR COLONNE </t>
  </si>
  <si>
    <t>5,6</t>
  </si>
  <si>
    <t>WC A L’ANGLAISE</t>
  </si>
  <si>
    <t>5,5</t>
  </si>
  <si>
    <t>W.C. A LA TURQUE</t>
  </si>
  <si>
    <t>5,4</t>
  </si>
  <si>
    <t>ROBINET DE PUISAGE</t>
  </si>
  <si>
    <t>5,3</t>
  </si>
  <si>
    <t>ML</t>
  </si>
  <si>
    <t>CONDUITES EN P.P.R C.O.E.S DE TOUTE SECTION</t>
  </si>
  <si>
    <t>5,2</t>
  </si>
  <si>
    <t>CONDUITE EN POLYÉTHYLÈNE PEHD DE TOUTE SECTION (PN 16 BARS)</t>
  </si>
  <si>
    <t>5,1</t>
  </si>
  <si>
    <t>V- PLOMBERIE - SANITAIRE</t>
  </si>
  <si>
    <t>TOTAL MENUISERIE BOIS, ALUMINIUM ET METALLIQUE</t>
  </si>
  <si>
    <t xml:space="preserve"> PLAQUE DE SIGNALISATION</t>
  </si>
  <si>
    <t>4,8</t>
  </si>
  <si>
    <t>ENSEIGNE DE L'ETABLISSEMENT</t>
  </si>
  <si>
    <t>4,7</t>
  </si>
  <si>
    <t>PORTES BAREAUDES METALLIQUES</t>
  </si>
  <si>
    <t>4,6</t>
  </si>
  <si>
    <t>GRILLE DE PROTECTION</t>
  </si>
  <si>
    <t>4,5</t>
  </si>
  <si>
    <t>RIDEAUX D’OBSCURCISSEMENT</t>
  </si>
  <si>
    <t>4,4</t>
  </si>
  <si>
    <t xml:space="preserve">FOURNITURE ET POSE DE QUINCAILLERIE </t>
  </si>
  <si>
    <t>4,3</t>
  </si>
  <si>
    <t>REAJUSTEMENT ET REMISE EN ETAT DES PORTES ET PLACARDS</t>
  </si>
  <si>
    <t>4,2</t>
  </si>
  <si>
    <t>REAJUSTEMENT ET REMISE EN ETAT DES FENETRES ET CHASSIS</t>
  </si>
  <si>
    <t>4,1</t>
  </si>
  <si>
    <t>IV- MENUISERIE BOIS, ALUMINIUM ET METALLIQUE</t>
  </si>
  <si>
    <t>TOTAL REVETEMENT</t>
  </si>
  <si>
    <t>REVETEMENT EN CARREAUX GRES CERAME SUR SOLS ANTIDERAPPANT</t>
  </si>
  <si>
    <t>3,2</t>
  </si>
  <si>
    <t>REVETEMENT EN CARREAUX GRES CERAME</t>
  </si>
  <si>
    <t>3,1</t>
  </si>
  <si>
    <t>III-REVETEMENT</t>
  </si>
  <si>
    <t>TOTAL ETANCHEITE</t>
  </si>
  <si>
    <t xml:space="preserve">	ETANCHEITE AUTOPROTEGEE 4mm Y COMPRIS RELEVE</t>
  </si>
  <si>
    <t>2,2</t>
  </si>
  <si>
    <t xml:space="preserve">	DECAPAGE DU COMPLEXE D'ETANCHEITE EXISTANT Y/C RELEVE ET FORME DE PENTE ET  EVACUATION A LA D, P</t>
  </si>
  <si>
    <t>2,1</t>
  </si>
  <si>
    <t>II- ETANCHEITE</t>
  </si>
  <si>
    <t>TOTAL DEMOLITION - GROS ŒUVRE - ASSAINISSEMENT</t>
  </si>
  <si>
    <t>CURAGE DU RESEAU D'ASSAINISSEMENT</t>
  </si>
  <si>
    <t>1,6</t>
  </si>
  <si>
    <t>DALLAGES ET TROTTOIRS PERIPHERIQUES</t>
  </si>
  <si>
    <t>1,5</t>
  </si>
  <si>
    <t>TRAITEMENT DES JOINTS DE DILATATION</t>
  </si>
  <si>
    <t>1,4</t>
  </si>
  <si>
    <t>REPRISE DES ENDUITS DEGRADES</t>
  </si>
  <si>
    <t>1,3</t>
  </si>
  <si>
    <t>TRAITEMENT DES FISSURES SUR MURS</t>
  </si>
  <si>
    <t>1,2</t>
  </si>
  <si>
    <t>DEMOLITION  DERACINAGE DESHERBAGE ET DEPOSES DIVERSES</t>
  </si>
  <si>
    <t>1,1</t>
  </si>
  <si>
    <t>I/ DEMOLITION - GROS ŒUVRES - ASSAINISSEMENT</t>
  </si>
  <si>
    <t>P.T en Dirhams
(Hors TVA)</t>
  </si>
  <si>
    <t>P.U en Dirhams
(Hors TVA)</t>
  </si>
  <si>
    <t>Quantité totale</t>
  </si>
  <si>
    <t>UNITE</t>
  </si>
  <si>
    <t>Désignations des prestations</t>
  </si>
  <si>
    <t xml:space="preserve">N° </t>
  </si>
  <si>
    <t>APPEL D’OFFRES OUVERT SIMPLIFIE SUR OFFRES DE N° 167/MEK/2026</t>
  </si>
  <si>
    <t>TRAVAUX D’AMENAGEMENT ET DE RÉHABILITATION DU LYCEE COLLEGIAL AL FACHTALI A LA COMMUNE DE MEKNES 
 –PREFECTURE DE MEKNES -</t>
  </si>
  <si>
    <t>BORDEREAU DES PRIX DETAIL ESTIMATIF</t>
  </si>
  <si>
    <t>ARRETE A LA SOMME DE</t>
  </si>
  <si>
    <t>FAIT LE                                             A</t>
  </si>
  <si>
    <t>SIGNATURE DU CONCURRENT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</si>
</sst>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\ _D_H_-;\-* #,##0.00\ _D_H_-;_-* &quot;-&quot;??\ _D_H_-;_-@_-"/>
    <numFmt numFmtId="165" formatCode="_-* #,##0.00\ [$€]_-;\-* #,##0.00\ [$€]_-;_-* &quot;-&quot;??\ [$€]_-;_-@_-"/>
  </numFmts>
  <fonts count="15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sz val="11"/>
      <color indexed="8"/>
      <name val="Times New Roman"/>
      <family val="1"/>
    </font>
    <font>
      <b/>
      <sz val="16"/>
      <color indexed="8"/>
      <name val="Times New Roman"/>
      <family val="1"/>
    </font>
    <font>
      <b/>
      <u val="singleAccounting"/>
      <sz val="16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</font>
    <font>
      <b/>
      <sz val="12"/>
      <name val="Cambria"/>
      <family val="1"/>
      <scheme val="major"/>
    </font>
    <font>
      <b/>
      <sz val="16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</cellStyleXfs>
  <cellXfs count="104">
    <xf numFmtId="0" fontId="0" fillId="0" borderId="0" xfId="0"/>
    <xf numFmtId="43" fontId="2" fillId="0" borderId="0" xfId="1" applyFont="1" applyFill="1" applyAlignment="1">
      <alignment readingOrder="1"/>
    </xf>
    <xf numFmtId="43" fontId="3" fillId="0" borderId="1" xfId="1" applyFont="1" applyFill="1" applyBorder="1" applyAlignment="1">
      <alignment vertical="center" readingOrder="1"/>
    </xf>
    <xf numFmtId="43" fontId="3" fillId="0" borderId="1" xfId="1" applyFont="1" applyFill="1" applyBorder="1" applyAlignment="1">
      <alignment horizontal="center" vertical="center" readingOrder="1"/>
    </xf>
    <xf numFmtId="43" fontId="3" fillId="0" borderId="1" xfId="1" applyFont="1" applyFill="1" applyBorder="1" applyAlignment="1">
      <alignment vertical="center" wrapText="1" readingOrder="1"/>
    </xf>
    <xf numFmtId="49" fontId="3" fillId="0" borderId="1" xfId="1" applyNumberFormat="1" applyFont="1" applyFill="1" applyBorder="1" applyAlignment="1">
      <alignment horizontal="center" vertical="center" readingOrder="1"/>
    </xf>
    <xf numFmtId="43" fontId="2" fillId="0" borderId="0" xfId="1" applyFont="1" applyFill="1" applyBorder="1" applyAlignment="1">
      <alignment readingOrder="1"/>
    </xf>
    <xf numFmtId="43" fontId="3" fillId="0" borderId="0" xfId="1" applyFont="1" applyFill="1" applyBorder="1" applyAlignment="1">
      <alignment vertical="center" readingOrder="1"/>
    </xf>
    <xf numFmtId="43" fontId="3" fillId="0" borderId="0" xfId="1" applyFont="1" applyFill="1" applyBorder="1" applyAlignment="1">
      <alignment horizontal="center" vertical="center" readingOrder="1"/>
    </xf>
    <xf numFmtId="43" fontId="3" fillId="0" borderId="0" xfId="1" applyFont="1" applyFill="1" applyBorder="1" applyAlignment="1">
      <alignment vertical="center" wrapText="1" readingOrder="1"/>
    </xf>
    <xf numFmtId="49" fontId="3" fillId="0" borderId="0" xfId="1" applyNumberFormat="1" applyFont="1" applyFill="1" applyBorder="1" applyAlignment="1">
      <alignment horizontal="center" vertical="center" readingOrder="1"/>
    </xf>
    <xf numFmtId="43" fontId="4" fillId="0" borderId="0" xfId="1" applyFont="1" applyFill="1" applyBorder="1" applyAlignment="1">
      <alignment vertical="center" readingOrder="1"/>
    </xf>
    <xf numFmtId="43" fontId="5" fillId="0" borderId="0" xfId="1" applyFont="1" applyFill="1" applyBorder="1" applyAlignment="1">
      <alignment vertical="center" readingOrder="1"/>
    </xf>
    <xf numFmtId="0" fontId="6" fillId="0" borderId="0" xfId="0" applyFont="1" applyFill="1" applyAlignment="1">
      <alignment readingOrder="1"/>
    </xf>
    <xf numFmtId="43" fontId="7" fillId="0" borderId="0" xfId="1" applyFont="1" applyFill="1" applyBorder="1" applyAlignment="1">
      <alignment horizontal="center" vertical="center" readingOrder="1"/>
    </xf>
    <xf numFmtId="43" fontId="7" fillId="0" borderId="0" xfId="1" applyFont="1" applyFill="1" applyBorder="1" applyAlignment="1">
      <alignment horizontal="left" vertical="center" readingOrder="1"/>
    </xf>
    <xf numFmtId="43" fontId="6" fillId="0" borderId="0" xfId="1" applyFont="1" applyFill="1" applyBorder="1" applyAlignment="1">
      <alignment horizontal="left" vertical="center" readingOrder="1"/>
    </xf>
    <xf numFmtId="43" fontId="7" fillId="0" borderId="0" xfId="1" applyFont="1" applyFill="1" applyBorder="1" applyAlignment="1">
      <alignment horizontal="center" vertical="center" wrapText="1" readingOrder="1"/>
    </xf>
    <xf numFmtId="43" fontId="6" fillId="0" borderId="0" xfId="1" applyFont="1" applyFill="1" applyBorder="1" applyAlignment="1">
      <alignment horizontal="center" vertical="center" readingOrder="1"/>
    </xf>
    <xf numFmtId="43" fontId="6" fillId="0" borderId="0" xfId="0" applyNumberFormat="1" applyFont="1" applyFill="1" applyAlignment="1">
      <alignment readingOrder="1"/>
    </xf>
    <xf numFmtId="43" fontId="7" fillId="2" borderId="2" xfId="1" applyFont="1" applyFill="1" applyBorder="1" applyAlignment="1">
      <alignment horizontal="center" vertical="center" readingOrder="1"/>
    </xf>
    <xf numFmtId="43" fontId="6" fillId="0" borderId="5" xfId="1" applyFont="1" applyFill="1" applyBorder="1" applyAlignment="1">
      <alignment horizontal="center" vertical="center" readingOrder="1"/>
    </xf>
    <xf numFmtId="43" fontId="7" fillId="2" borderId="6" xfId="1" applyFont="1" applyFill="1" applyBorder="1" applyAlignment="1">
      <alignment horizontal="center" vertical="center" readingOrder="1"/>
    </xf>
    <xf numFmtId="43" fontId="6" fillId="0" borderId="9" xfId="1" applyFont="1" applyFill="1" applyBorder="1" applyAlignment="1">
      <alignment horizontal="center" vertical="center" readingOrder="1"/>
    </xf>
    <xf numFmtId="164" fontId="6" fillId="0" borderId="0" xfId="0" applyNumberFormat="1" applyFont="1" applyFill="1" applyAlignment="1">
      <alignment readingOrder="1"/>
    </xf>
    <xf numFmtId="43" fontId="7" fillId="2" borderId="10" xfId="1" applyFont="1" applyFill="1" applyBorder="1" applyAlignment="1">
      <alignment horizontal="center" vertical="center" readingOrder="1"/>
    </xf>
    <xf numFmtId="43" fontId="6" fillId="0" borderId="13" xfId="1" applyFont="1" applyFill="1" applyBorder="1" applyAlignment="1">
      <alignment horizontal="center" vertical="center" readingOrder="1"/>
    </xf>
    <xf numFmtId="43" fontId="6" fillId="3" borderId="2" xfId="1" applyFont="1" applyFill="1" applyBorder="1" applyAlignment="1">
      <alignment horizontal="center" vertical="center" readingOrder="1"/>
    </xf>
    <xf numFmtId="43" fontId="6" fillId="0" borderId="4" xfId="1" applyFont="1" applyFill="1" applyBorder="1" applyAlignment="1">
      <alignment vertical="center" readingOrder="1"/>
    </xf>
    <xf numFmtId="43" fontId="6" fillId="0" borderId="4" xfId="1" applyFont="1" applyFill="1" applyBorder="1" applyAlignment="1">
      <alignment horizontal="center" vertical="center" readingOrder="1"/>
    </xf>
    <xf numFmtId="0" fontId="6" fillId="0" borderId="4" xfId="0" applyFont="1" applyFill="1" applyBorder="1" applyAlignment="1">
      <alignment horizontal="center" vertical="center" readingOrder="1"/>
    </xf>
    <xf numFmtId="0" fontId="7" fillId="0" borderId="4" xfId="0" applyFont="1" applyFill="1" applyBorder="1" applyAlignment="1">
      <alignment horizontal="left" vertical="center" wrapText="1" readingOrder="1"/>
    </xf>
    <xf numFmtId="0" fontId="7" fillId="0" borderId="5" xfId="0" applyFont="1" applyFill="1" applyBorder="1" applyAlignment="1">
      <alignment horizontal="center" vertical="center" readingOrder="1"/>
    </xf>
    <xf numFmtId="43" fontId="6" fillId="3" borderId="6" xfId="1" applyFont="1" applyFill="1" applyBorder="1" applyAlignment="1">
      <alignment horizontal="center" vertical="center" readingOrder="1"/>
    </xf>
    <xf numFmtId="43" fontId="6" fillId="0" borderId="8" xfId="1" applyFont="1" applyFill="1" applyBorder="1" applyAlignment="1">
      <alignment vertical="center" readingOrder="1"/>
    </xf>
    <xf numFmtId="43" fontId="6" fillId="0" borderId="8" xfId="1" applyFont="1" applyFill="1" applyBorder="1" applyAlignment="1">
      <alignment horizontal="center" vertical="center" readingOrder="1"/>
    </xf>
    <xf numFmtId="0" fontId="6" fillId="0" borderId="8" xfId="0" applyFont="1" applyFill="1" applyBorder="1" applyAlignment="1">
      <alignment horizontal="center" vertical="center" readingOrder="1"/>
    </xf>
    <xf numFmtId="0" fontId="7" fillId="0" borderId="8" xfId="0" applyFont="1" applyFill="1" applyBorder="1" applyAlignment="1">
      <alignment horizontal="left" vertical="center" wrapText="1" readingOrder="1"/>
    </xf>
    <xf numFmtId="0" fontId="7" fillId="0" borderId="9" xfId="0" applyFont="1" applyFill="1" applyBorder="1" applyAlignment="1">
      <alignment horizontal="center" vertical="center" readingOrder="1"/>
    </xf>
    <xf numFmtId="43" fontId="6" fillId="3" borderId="10" xfId="1" applyFont="1" applyFill="1" applyBorder="1" applyAlignment="1">
      <alignment horizontal="center" vertical="center" readingOrder="1"/>
    </xf>
    <xf numFmtId="0" fontId="7" fillId="0" borderId="13" xfId="0" applyFont="1" applyFill="1" applyBorder="1" applyAlignment="1">
      <alignment horizontal="center" vertical="center" readingOrder="1"/>
    </xf>
    <xf numFmtId="43" fontId="9" fillId="0" borderId="0" xfId="1" applyFont="1" applyFill="1" applyBorder="1" applyAlignment="1">
      <alignment horizontal="center" vertical="center" readingOrder="1"/>
    </xf>
    <xf numFmtId="43" fontId="10" fillId="0" borderId="0" xfId="1" applyFont="1" applyFill="1" applyBorder="1" applyAlignment="1">
      <alignment vertical="center" wrapText="1" readingOrder="1"/>
    </xf>
    <xf numFmtId="49" fontId="10" fillId="0" borderId="0" xfId="1" quotePrefix="1" applyNumberFormat="1" applyFont="1" applyFill="1" applyBorder="1" applyAlignment="1">
      <alignment horizontal="center" vertical="center" readingOrder="1"/>
    </xf>
    <xf numFmtId="43" fontId="2" fillId="0" borderId="0" xfId="1" applyFont="1" applyFill="1" applyAlignment="1">
      <alignment vertical="center" readingOrder="1"/>
    </xf>
    <xf numFmtId="43" fontId="9" fillId="2" borderId="14" xfId="1" applyFont="1" applyFill="1" applyBorder="1" applyAlignment="1">
      <alignment horizontal="center" vertical="center" readingOrder="1"/>
    </xf>
    <xf numFmtId="43" fontId="11" fillId="4" borderId="14" xfId="1" applyFont="1" applyFill="1" applyBorder="1" applyAlignment="1">
      <alignment horizontal="center" vertical="center" readingOrder="1"/>
    </xf>
    <xf numFmtId="43" fontId="3" fillId="4" borderId="14" xfId="1" applyFont="1" applyFill="1" applyBorder="1" applyAlignment="1">
      <alignment horizontal="center" vertical="center" readingOrder="1"/>
    </xf>
    <xf numFmtId="43" fontId="9" fillId="4" borderId="14" xfId="1" applyFont="1" applyFill="1" applyBorder="1" applyAlignment="1">
      <alignment horizontal="center" vertical="center" wrapText="1" readingOrder="1"/>
    </xf>
    <xf numFmtId="49" fontId="11" fillId="4" borderId="15" xfId="1" applyNumberFormat="1" applyFont="1" applyFill="1" applyBorder="1" applyAlignment="1">
      <alignment horizontal="center" vertical="center" readingOrder="1"/>
    </xf>
    <xf numFmtId="43" fontId="11" fillId="5" borderId="14" xfId="1" applyFont="1" applyFill="1" applyBorder="1" applyAlignment="1">
      <alignment horizontal="center" vertical="center" readingOrder="1"/>
    </xf>
    <xf numFmtId="43" fontId="11" fillId="0" borderId="14" xfId="1" applyFont="1" applyFill="1" applyBorder="1" applyAlignment="1">
      <alignment horizontal="center" vertical="center" readingOrder="1"/>
    </xf>
    <xf numFmtId="43" fontId="3" fillId="0" borderId="14" xfId="1" applyFont="1" applyFill="1" applyBorder="1" applyAlignment="1">
      <alignment horizontal="center" vertical="center" readingOrder="1"/>
    </xf>
    <xf numFmtId="43" fontId="11" fillId="0" borderId="14" xfId="1" applyFont="1" applyFill="1" applyBorder="1" applyAlignment="1">
      <alignment vertical="center" wrapText="1" readingOrder="1"/>
    </xf>
    <xf numFmtId="49" fontId="11" fillId="0" borderId="15" xfId="1" applyNumberFormat="1" applyFont="1" applyFill="1" applyBorder="1" applyAlignment="1">
      <alignment horizontal="center" vertical="center" readingOrder="1"/>
    </xf>
    <xf numFmtId="43" fontId="11" fillId="0" borderId="16" xfId="1" applyFont="1" applyFill="1" applyBorder="1" applyAlignment="1">
      <alignment horizontal="center" vertical="center" readingOrder="1"/>
    </xf>
    <xf numFmtId="43" fontId="11" fillId="0" borderId="14" xfId="1" applyFont="1" applyFill="1" applyBorder="1" applyAlignment="1">
      <alignment vertical="center" readingOrder="1"/>
    </xf>
    <xf numFmtId="43" fontId="11" fillId="0" borderId="15" xfId="1" applyFont="1" applyFill="1" applyBorder="1" applyAlignment="1">
      <alignment horizontal="center" vertical="center" readingOrder="1"/>
    </xf>
    <xf numFmtId="43" fontId="9" fillId="0" borderId="14" xfId="1" applyFont="1" applyFill="1" applyBorder="1" applyAlignment="1">
      <alignment horizontal="left" vertical="center" wrapText="1" readingOrder="1"/>
    </xf>
    <xf numFmtId="49" fontId="11" fillId="5" borderId="15" xfId="1" applyNumberFormat="1" applyFont="1" applyFill="1" applyBorder="1" applyAlignment="1">
      <alignment horizontal="center" vertical="center" readingOrder="1"/>
    </xf>
    <xf numFmtId="43" fontId="10" fillId="0" borderId="14" xfId="1" applyFont="1" applyFill="1" applyBorder="1" applyAlignment="1">
      <alignment horizontal="left" vertical="center" wrapText="1" readingOrder="1"/>
    </xf>
    <xf numFmtId="43" fontId="11" fillId="5" borderId="14" xfId="2" applyFont="1" applyFill="1" applyBorder="1" applyAlignment="1">
      <alignment horizontal="center" vertical="center" readingOrder="1"/>
    </xf>
    <xf numFmtId="49" fontId="11" fillId="5" borderId="15" xfId="2" applyNumberFormat="1" applyFont="1" applyFill="1" applyBorder="1" applyAlignment="1">
      <alignment horizontal="center" vertical="center" readingOrder="1"/>
    </xf>
    <xf numFmtId="43" fontId="11" fillId="0" borderId="14" xfId="2" applyFont="1" applyFill="1" applyBorder="1" applyAlignment="1">
      <alignment horizontal="center" vertical="center" readingOrder="1"/>
    </xf>
    <xf numFmtId="43" fontId="2" fillId="0" borderId="0" xfId="2" applyFont="1" applyFill="1" applyAlignment="1">
      <alignment readingOrder="1"/>
    </xf>
    <xf numFmtId="43" fontId="3" fillId="0" borderId="14" xfId="2" applyFont="1" applyFill="1" applyBorder="1" applyAlignment="1">
      <alignment horizontal="center" vertical="center" readingOrder="1"/>
    </xf>
    <xf numFmtId="43" fontId="2" fillId="5" borderId="0" xfId="2" applyFont="1" applyFill="1" applyAlignment="1">
      <alignment readingOrder="1"/>
    </xf>
    <xf numFmtId="43" fontId="3" fillId="5" borderId="14" xfId="2" applyFont="1" applyFill="1" applyBorder="1" applyAlignment="1">
      <alignment horizontal="center" vertical="center" readingOrder="1"/>
    </xf>
    <xf numFmtId="43" fontId="2" fillId="5" borderId="0" xfId="1" applyFont="1" applyFill="1" applyAlignment="1">
      <alignment readingOrder="1"/>
    </xf>
    <xf numFmtId="43" fontId="10" fillId="0" borderId="14" xfId="1" applyFont="1" applyFill="1" applyBorder="1" applyAlignment="1">
      <alignment horizontal="center" vertical="center" readingOrder="1"/>
    </xf>
    <xf numFmtId="49" fontId="11" fillId="0" borderId="14" xfId="1" applyNumberFormat="1" applyFont="1" applyFill="1" applyBorder="1" applyAlignment="1">
      <alignment vertical="center" wrapText="1" readingOrder="1"/>
    </xf>
    <xf numFmtId="43" fontId="2" fillId="5" borderId="0" xfId="1" applyFont="1" applyFill="1" applyAlignment="1">
      <alignment vertical="center" readingOrder="1"/>
    </xf>
    <xf numFmtId="49" fontId="3" fillId="0" borderId="17" xfId="1" applyNumberFormat="1" applyFont="1" applyFill="1" applyBorder="1" applyAlignment="1">
      <alignment horizontal="center" vertical="center" readingOrder="1"/>
    </xf>
    <xf numFmtId="43" fontId="2" fillId="0" borderId="14" xfId="1" applyFont="1" applyFill="1" applyBorder="1" applyAlignment="1">
      <alignment vertical="center" readingOrder="1"/>
    </xf>
    <xf numFmtId="43" fontId="11" fillId="0" borderId="14" xfId="1" applyFont="1" applyFill="1" applyBorder="1" applyAlignment="1">
      <alignment vertical="top" wrapText="1" readingOrder="1"/>
    </xf>
    <xf numFmtId="43" fontId="3" fillId="0" borderId="18" xfId="1" applyFont="1" applyFill="1" applyBorder="1" applyAlignment="1">
      <alignment horizontal="left" vertical="center" readingOrder="1"/>
    </xf>
    <xf numFmtId="43" fontId="3" fillId="5" borderId="18" xfId="1" applyFont="1" applyFill="1" applyBorder="1" applyAlignment="1">
      <alignment horizontal="center" vertical="center" readingOrder="1"/>
    </xf>
    <xf numFmtId="43" fontId="3" fillId="0" borderId="18" xfId="1" applyFont="1" applyFill="1" applyBorder="1" applyAlignment="1">
      <alignment horizontal="center" vertical="center" readingOrder="1"/>
    </xf>
    <xf numFmtId="43" fontId="10" fillId="0" borderId="18" xfId="1" applyFont="1" applyFill="1" applyBorder="1" applyAlignment="1">
      <alignment horizontal="center" vertical="center" readingOrder="1"/>
    </xf>
    <xf numFmtId="43" fontId="9" fillId="0" borderId="18" xfId="1" applyFont="1" applyFill="1" applyBorder="1" applyAlignment="1">
      <alignment horizontal="left" vertical="center" wrapText="1" readingOrder="1"/>
    </xf>
    <xf numFmtId="49" fontId="3" fillId="0" borderId="18" xfId="1" applyNumberFormat="1" applyFont="1" applyFill="1" applyBorder="1" applyAlignment="1">
      <alignment horizontal="center" vertical="center" readingOrder="1"/>
    </xf>
    <xf numFmtId="43" fontId="9" fillId="6" borderId="19" xfId="3" applyFont="1" applyFill="1" applyBorder="1" applyAlignment="1">
      <alignment horizontal="center" vertical="center" wrapText="1" readingOrder="1"/>
    </xf>
    <xf numFmtId="49" fontId="9" fillId="6" borderId="19" xfId="3" applyNumberFormat="1" applyFont="1" applyFill="1" applyBorder="1" applyAlignment="1">
      <alignment horizontal="center" vertical="center" readingOrder="1"/>
    </xf>
    <xf numFmtId="0" fontId="13" fillId="0" borderId="0" xfId="0" applyFont="1" applyBorder="1" applyAlignment="1"/>
    <xf numFmtId="0" fontId="7" fillId="0" borderId="8" xfId="0" applyFont="1" applyFill="1" applyBorder="1" applyAlignment="1">
      <alignment horizontal="left" vertical="center" wrapText="1" readingOrder="1"/>
    </xf>
    <xf numFmtId="0" fontId="7" fillId="0" borderId="7" xfId="0" applyFont="1" applyFill="1" applyBorder="1" applyAlignment="1">
      <alignment horizontal="left" vertical="center" wrapText="1" readingOrder="1"/>
    </xf>
    <xf numFmtId="43" fontId="7" fillId="0" borderId="12" xfId="1" applyFont="1" applyFill="1" applyBorder="1" applyAlignment="1">
      <alignment horizontal="right" vertical="center" wrapText="1" readingOrder="1"/>
    </xf>
    <xf numFmtId="43" fontId="7" fillId="0" borderId="11" xfId="1" applyFont="1" applyFill="1" applyBorder="1" applyAlignment="1">
      <alignment horizontal="right" vertical="center" wrapText="1" readingOrder="1"/>
    </xf>
    <xf numFmtId="43" fontId="7" fillId="0" borderId="8" xfId="1" applyFont="1" applyFill="1" applyBorder="1" applyAlignment="1">
      <alignment horizontal="right" vertical="center" wrapText="1" readingOrder="1"/>
    </xf>
    <xf numFmtId="43" fontId="7" fillId="0" borderId="7" xfId="1" applyFont="1" applyFill="1" applyBorder="1" applyAlignment="1">
      <alignment horizontal="right" vertical="center" wrapText="1" readingOrder="1"/>
    </xf>
    <xf numFmtId="43" fontId="7" fillId="0" borderId="4" xfId="1" applyFont="1" applyFill="1" applyBorder="1" applyAlignment="1">
      <alignment horizontal="right" vertical="center" wrapText="1" readingOrder="1"/>
    </xf>
    <xf numFmtId="43" fontId="7" fillId="0" borderId="3" xfId="1" applyFont="1" applyFill="1" applyBorder="1" applyAlignment="1">
      <alignment horizontal="right" vertical="center" wrapText="1" readingOrder="1"/>
    </xf>
    <xf numFmtId="0" fontId="14" fillId="0" borderId="25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43" fontId="9" fillId="0" borderId="25" xfId="1" applyFont="1" applyFill="1" applyBorder="1" applyAlignment="1">
      <alignment horizontal="center" vertical="center" wrapText="1" readingOrder="1"/>
    </xf>
    <xf numFmtId="43" fontId="4" fillId="0" borderId="24" xfId="1" applyFont="1" applyFill="1" applyBorder="1" applyAlignment="1">
      <alignment horizontal="center" vertical="center" wrapText="1" readingOrder="1"/>
    </xf>
    <xf numFmtId="43" fontId="4" fillId="0" borderId="23" xfId="1" applyFont="1" applyFill="1" applyBorder="1" applyAlignment="1">
      <alignment horizontal="center" vertical="center" wrapText="1" readingOrder="1"/>
    </xf>
    <xf numFmtId="43" fontId="4" fillId="0" borderId="22" xfId="3" applyFont="1" applyFill="1" applyBorder="1" applyAlignment="1">
      <alignment horizontal="center" vertical="center" wrapText="1" readingOrder="1"/>
    </xf>
    <xf numFmtId="43" fontId="4" fillId="0" borderId="21" xfId="3" applyFont="1" applyFill="1" applyBorder="1" applyAlignment="1">
      <alignment horizontal="center" vertical="center" wrapText="1" readingOrder="1"/>
    </xf>
    <xf numFmtId="43" fontId="4" fillId="0" borderId="20" xfId="3" applyFont="1" applyFill="1" applyBorder="1" applyAlignment="1">
      <alignment horizontal="center" vertical="center" wrapText="1" readingOrder="1"/>
    </xf>
    <xf numFmtId="43" fontId="8" fillId="0" borderId="0" xfId="1" applyFont="1" applyFill="1" applyBorder="1" applyAlignment="1">
      <alignment horizontal="center" vertical="center" readingOrder="1"/>
    </xf>
    <xf numFmtId="0" fontId="7" fillId="0" borderId="12" xfId="0" applyFont="1" applyFill="1" applyBorder="1" applyAlignment="1">
      <alignment horizontal="left" vertical="center" wrapText="1" readingOrder="1"/>
    </xf>
    <xf numFmtId="0" fontId="7" fillId="0" borderId="11" xfId="0" applyFont="1" applyFill="1" applyBorder="1" applyAlignment="1">
      <alignment horizontal="left" vertical="center" wrapText="1" readingOrder="1"/>
    </xf>
  </cellXfs>
  <cellStyles count="7">
    <cellStyle name="Euro" xfId="4"/>
    <cellStyle name="Euro 2" xfId="5"/>
    <cellStyle name="Milliers" xfId="1" builtinId="3"/>
    <cellStyle name="Milliers 2" xfId="2"/>
    <cellStyle name="Milliers 3" xfId="3"/>
    <cellStyle name="Normal" xfId="0" builtinId="0"/>
    <cellStyle name="Normal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304800</xdr:colOff>
      <xdr:row>19</xdr:row>
      <xdr:rowOff>0</xdr:rowOff>
    </xdr:from>
    <xdr:ext cx="238125" cy="1905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352800" y="669607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19</xdr:row>
      <xdr:rowOff>0</xdr:rowOff>
    </xdr:from>
    <xdr:ext cx="238125" cy="19050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352800" y="669607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19</xdr:row>
      <xdr:rowOff>0</xdr:rowOff>
    </xdr:from>
    <xdr:ext cx="238125" cy="19050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352800" y="669607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19</xdr:row>
      <xdr:rowOff>0</xdr:rowOff>
    </xdr:from>
    <xdr:ext cx="238125" cy="190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352800" y="669607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19</xdr:row>
      <xdr:rowOff>0</xdr:rowOff>
    </xdr:from>
    <xdr:ext cx="238125" cy="19050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352800" y="669607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19</xdr:row>
      <xdr:rowOff>0</xdr:rowOff>
    </xdr:from>
    <xdr:ext cx="238125" cy="19050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3352800" y="669607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19</xdr:row>
      <xdr:rowOff>0</xdr:rowOff>
    </xdr:from>
    <xdr:ext cx="238125" cy="19050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3352800" y="669607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19</xdr:row>
      <xdr:rowOff>0</xdr:rowOff>
    </xdr:from>
    <xdr:ext cx="238125" cy="19050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352800" y="669607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14</xdr:row>
      <xdr:rowOff>0</xdr:rowOff>
    </xdr:from>
    <xdr:ext cx="238125" cy="28575"/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3352800" y="49149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14</xdr:row>
      <xdr:rowOff>0</xdr:rowOff>
    </xdr:from>
    <xdr:ext cx="238125" cy="28575"/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3352800" y="49149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14</xdr:row>
      <xdr:rowOff>0</xdr:rowOff>
    </xdr:from>
    <xdr:ext cx="238125" cy="28575"/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3352800" y="49149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14</xdr:row>
      <xdr:rowOff>0</xdr:rowOff>
    </xdr:from>
    <xdr:ext cx="238125" cy="28575"/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3352800" y="49149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14</xdr:row>
      <xdr:rowOff>0</xdr:rowOff>
    </xdr:from>
    <xdr:ext cx="238125" cy="28575"/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3352800" y="49149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14</xdr:row>
      <xdr:rowOff>0</xdr:rowOff>
    </xdr:from>
    <xdr:ext cx="238125" cy="28575"/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3352800" y="49149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14</xdr:row>
      <xdr:rowOff>0</xdr:rowOff>
    </xdr:from>
    <xdr:ext cx="238125" cy="28575"/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3352800" y="49149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14</xdr:row>
      <xdr:rowOff>0</xdr:rowOff>
    </xdr:from>
    <xdr:ext cx="238125" cy="28575"/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3352800" y="49149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14</xdr:row>
      <xdr:rowOff>0</xdr:rowOff>
    </xdr:from>
    <xdr:ext cx="238125" cy="28575"/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3352800" y="49149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14</xdr:row>
      <xdr:rowOff>0</xdr:rowOff>
    </xdr:from>
    <xdr:ext cx="238125" cy="28575"/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3352800" y="49149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14</xdr:row>
      <xdr:rowOff>0</xdr:rowOff>
    </xdr:from>
    <xdr:ext cx="238125" cy="28575"/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3352800" y="49149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14</xdr:row>
      <xdr:rowOff>0</xdr:rowOff>
    </xdr:from>
    <xdr:ext cx="238125" cy="28575"/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3352800" y="49149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14</xdr:row>
      <xdr:rowOff>0</xdr:rowOff>
    </xdr:from>
    <xdr:ext cx="238125" cy="28575"/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3352800" y="49149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14</xdr:row>
      <xdr:rowOff>0</xdr:rowOff>
    </xdr:from>
    <xdr:ext cx="238125" cy="28575"/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3352800" y="49149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14</xdr:row>
      <xdr:rowOff>0</xdr:rowOff>
    </xdr:from>
    <xdr:ext cx="238125" cy="28575"/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3352800" y="49149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34" name="Text Box 10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35" name="Text Box 11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36" name="Text Box 12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37" name="Text Box 13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38" name="Text Box 14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39" name="Text Box 15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40" name="Text Box 16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42" name="Text Box 10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43" name="Text Box 11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44" name="Text Box 12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45" name="Text Box 13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46" name="Text Box 14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47" name="Text Box 15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48" name="Text Box 16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49" name="Text Box 9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50" name="Text Box 10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51" name="Text Box 11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52" name="Text Box 12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53" name="Text Box 13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54" name="Text Box 14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55" name="Text Box 15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56" name="Text Box 16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58" name="Text Box 10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59" name="Text Box 11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60" name="Text Box 12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61" name="Text Box 13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62" name="Text Box 14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63" name="Text Box 15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64" name="Text Box 16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68" name="Text Box 12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69" name="Text Box 13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70" name="Text Box 14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71" name="Text Box 15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13</xdr:row>
      <xdr:rowOff>0</xdr:rowOff>
    </xdr:from>
    <xdr:ext cx="238125" cy="28575"/>
    <xdr:sp macro="" textlink="">
      <xdr:nvSpPr>
        <xdr:cNvPr id="72" name="Text Box 16"/>
        <xdr:cNvSpPr txBox="1">
          <a:spLocks noChangeArrowheads="1"/>
        </xdr:cNvSpPr>
      </xdr:nvSpPr>
      <xdr:spPr bwMode="auto">
        <a:xfrm>
          <a:off x="3352800" y="4600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74" name="Text Box 10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75" name="Text Box 11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76" name="Text Box 12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77" name="Text Box 13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78" name="Text Box 14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79" name="Text Box 15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80" name="Text Box 16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82" name="Text Box 10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83" name="Text Box 11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84" name="Text Box 12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85" name="Text Box 13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86" name="Text Box 14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87" name="Text Box 15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88" name="Text Box 16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89" name="Text Box 9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90" name="Text Box 10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91" name="Text Box 11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92" name="Text Box 12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93" name="Text Box 13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95" name="Text Box 15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96" name="Text Box 16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97" name="Text Box 9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98" name="Text Box 10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99" name="Text Box 11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00" name="Text Box 12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01" name="Text Box 13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02" name="Text Box 14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03" name="Text Box 15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04" name="Text Box 16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06" name="Text Box 10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07" name="Text Box 11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08" name="Text Box 12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09" name="Text Box 13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10" name="Text Box 14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11" name="Text Box 15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12" name="Text Box 16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14" name="Text Box 10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15" name="Text Box 11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16" name="Text Box 12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17" name="Text Box 13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18" name="Text Box 14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19" name="Text Box 15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304800</xdr:colOff>
      <xdr:row>12</xdr:row>
      <xdr:rowOff>0</xdr:rowOff>
    </xdr:from>
    <xdr:ext cx="238125" cy="28575"/>
    <xdr:sp macro="" textlink="">
      <xdr:nvSpPr>
        <xdr:cNvPr id="120" name="Text Box 16"/>
        <xdr:cNvSpPr txBox="1">
          <a:spLocks noChangeArrowheads="1"/>
        </xdr:cNvSpPr>
      </xdr:nvSpPr>
      <xdr:spPr bwMode="auto">
        <a:xfrm>
          <a:off x="3352800" y="4286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1"/>
  <sheetViews>
    <sheetView showGridLines="0" showZeros="0" tabSelected="1" showOutlineSymbols="0" showWhiteSpace="0" view="pageBreakPreview" topLeftCell="A71" zoomScale="86" zoomScaleNormal="86" zoomScaleSheetLayoutView="86" workbookViewId="0">
      <selection activeCell="B76" sqref="B76"/>
    </sheetView>
  </sheetViews>
  <sheetFormatPr baseColWidth="10" defaultColWidth="11.42578125" defaultRowHeight="15" x14ac:dyDescent="0.2"/>
  <cols>
    <col min="1" max="1" width="6.140625" style="5" customWidth="1"/>
    <col min="2" max="2" width="64.42578125" style="4" customWidth="1"/>
    <col min="3" max="3" width="7.7109375" style="2" customWidth="1"/>
    <col min="4" max="4" width="14.140625" style="3" customWidth="1"/>
    <col min="5" max="5" width="16.7109375" style="3" customWidth="1"/>
    <col min="6" max="6" width="22" style="2" customWidth="1"/>
    <col min="7" max="7" width="17.42578125" style="1" bestFit="1" customWidth="1"/>
    <col min="8" max="8" width="18.85546875" style="1" bestFit="1" customWidth="1"/>
    <col min="9" max="10" width="11.42578125" style="1"/>
    <col min="11" max="11" width="19" style="1" bestFit="1" customWidth="1"/>
    <col min="12" max="16384" width="11.42578125" style="1"/>
  </cols>
  <sheetData>
    <row r="1" spans="1:7" x14ac:dyDescent="0.2">
      <c r="A1" s="10"/>
      <c r="B1" s="9"/>
      <c r="C1" s="7"/>
      <c r="D1" s="8"/>
      <c r="E1" s="8"/>
      <c r="F1" s="7"/>
    </row>
    <row r="2" spans="1:7" ht="15.75" thickBot="1" x14ac:dyDescent="0.25">
      <c r="A2" s="10"/>
      <c r="B2" s="9"/>
      <c r="C2" s="7"/>
      <c r="D2" s="8"/>
      <c r="E2" s="8"/>
      <c r="F2" s="7"/>
    </row>
    <row r="3" spans="1:7" ht="15.75" hidden="1" thickBot="1" x14ac:dyDescent="0.25">
      <c r="A3" s="10"/>
      <c r="B3" s="9"/>
      <c r="C3" s="7"/>
      <c r="D3" s="8"/>
      <c r="E3" s="8"/>
      <c r="F3" s="7"/>
    </row>
    <row r="4" spans="1:7" ht="36" customHeight="1" thickBot="1" x14ac:dyDescent="0.3">
      <c r="A4" s="10"/>
      <c r="B4" s="92" t="s">
        <v>123</v>
      </c>
      <c r="C4" s="93"/>
      <c r="D4" s="93"/>
      <c r="E4" s="93"/>
      <c r="F4" s="94"/>
      <c r="G4" s="83"/>
    </row>
    <row r="5" spans="1:7" ht="64.5" customHeight="1" thickBot="1" x14ac:dyDescent="0.25">
      <c r="A5" s="10"/>
      <c r="B5" s="95" t="s">
        <v>124</v>
      </c>
      <c r="C5" s="96"/>
      <c r="D5" s="96"/>
      <c r="E5" s="96"/>
      <c r="F5" s="97"/>
    </row>
    <row r="6" spans="1:7" ht="32.25" customHeight="1" thickBot="1" x14ac:dyDescent="0.25">
      <c r="A6" s="10"/>
      <c r="B6" s="98" t="s">
        <v>125</v>
      </c>
      <c r="C6" s="99"/>
      <c r="D6" s="99"/>
      <c r="E6" s="99"/>
      <c r="F6" s="100"/>
    </row>
    <row r="7" spans="1:7" ht="55.5" customHeight="1" thickBot="1" x14ac:dyDescent="0.25">
      <c r="A7" s="82" t="s">
        <v>122</v>
      </c>
      <c r="B7" s="81" t="s">
        <v>121</v>
      </c>
      <c r="C7" s="81" t="s">
        <v>120</v>
      </c>
      <c r="D7" s="81" t="s">
        <v>119</v>
      </c>
      <c r="E7" s="81" t="s">
        <v>118</v>
      </c>
      <c r="F7" s="81" t="s">
        <v>117</v>
      </c>
    </row>
    <row r="8" spans="1:7" ht="24.95" customHeight="1" x14ac:dyDescent="0.2">
      <c r="A8" s="80"/>
      <c r="B8" s="79" t="s">
        <v>116</v>
      </c>
      <c r="C8" s="78"/>
      <c r="D8" s="77"/>
      <c r="E8" s="75"/>
      <c r="F8" s="76"/>
    </row>
    <row r="9" spans="1:7" ht="24.95" customHeight="1" x14ac:dyDescent="0.2">
      <c r="A9" s="72" t="s">
        <v>115</v>
      </c>
      <c r="B9" s="53" t="s">
        <v>114</v>
      </c>
      <c r="C9" s="51" t="s">
        <v>49</v>
      </c>
      <c r="D9" s="51">
        <v>1</v>
      </c>
      <c r="E9" s="75"/>
      <c r="F9" s="50">
        <f t="shared" ref="F9:F14" si="0">D9*E9</f>
        <v>0</v>
      </c>
    </row>
    <row r="10" spans="1:7" ht="24.95" customHeight="1" x14ac:dyDescent="0.2">
      <c r="A10" s="72" t="s">
        <v>113</v>
      </c>
      <c r="B10" s="74" t="s">
        <v>112</v>
      </c>
      <c r="C10" s="51" t="s">
        <v>49</v>
      </c>
      <c r="D10" s="51">
        <v>1</v>
      </c>
      <c r="E10" s="51"/>
      <c r="F10" s="50">
        <f t="shared" si="0"/>
        <v>0</v>
      </c>
    </row>
    <row r="11" spans="1:7" s="44" customFormat="1" ht="24.95" customHeight="1" x14ac:dyDescent="0.2">
      <c r="A11" s="72" t="s">
        <v>111</v>
      </c>
      <c r="B11" s="53" t="s">
        <v>110</v>
      </c>
      <c r="C11" s="51" t="s">
        <v>19</v>
      </c>
      <c r="D11" s="51">
        <f>15</f>
        <v>15</v>
      </c>
      <c r="E11" s="73"/>
      <c r="F11" s="50">
        <f t="shared" si="0"/>
        <v>0</v>
      </c>
    </row>
    <row r="12" spans="1:7" s="44" customFormat="1" ht="24.95" customHeight="1" x14ac:dyDescent="0.2">
      <c r="A12" s="72" t="s">
        <v>109</v>
      </c>
      <c r="B12" s="53" t="s">
        <v>108</v>
      </c>
      <c r="C12" s="51" t="s">
        <v>67</v>
      </c>
      <c r="D12" s="51">
        <f>10</f>
        <v>10</v>
      </c>
      <c r="E12" s="73"/>
      <c r="F12" s="50">
        <f t="shared" si="0"/>
        <v>0</v>
      </c>
    </row>
    <row r="13" spans="1:7" s="44" customFormat="1" ht="24.95" customHeight="1" x14ac:dyDescent="0.2">
      <c r="A13" s="72" t="s">
        <v>107</v>
      </c>
      <c r="B13" s="53" t="s">
        <v>106</v>
      </c>
      <c r="C13" s="51" t="s">
        <v>19</v>
      </c>
      <c r="D13" s="51">
        <v>5</v>
      </c>
      <c r="E13" s="51"/>
      <c r="F13" s="50">
        <f t="shared" si="0"/>
        <v>0</v>
      </c>
    </row>
    <row r="14" spans="1:7" s="44" customFormat="1" ht="24.95" customHeight="1" x14ac:dyDescent="0.2">
      <c r="A14" s="72" t="s">
        <v>105</v>
      </c>
      <c r="B14" s="53" t="s">
        <v>104</v>
      </c>
      <c r="C14" s="51" t="s">
        <v>34</v>
      </c>
      <c r="D14" s="51">
        <v>1</v>
      </c>
      <c r="E14" s="51"/>
      <c r="F14" s="50">
        <f t="shared" si="0"/>
        <v>0</v>
      </c>
    </row>
    <row r="15" spans="1:7" s="71" customFormat="1" ht="30.75" customHeight="1" x14ac:dyDescent="0.2">
      <c r="A15" s="49"/>
      <c r="B15" s="48" t="s">
        <v>103</v>
      </c>
      <c r="C15" s="47"/>
      <c r="D15" s="46"/>
      <c r="E15" s="46"/>
      <c r="F15" s="45">
        <f>SUM(F9:F14)</f>
        <v>0</v>
      </c>
    </row>
    <row r="16" spans="1:7" ht="24.95" customHeight="1" x14ac:dyDescent="0.2">
      <c r="A16" s="54"/>
      <c r="B16" s="58" t="s">
        <v>102</v>
      </c>
      <c r="C16" s="52"/>
      <c r="D16" s="51"/>
      <c r="E16" s="51"/>
      <c r="F16" s="51"/>
    </row>
    <row r="17" spans="1:6" ht="30.75" customHeight="1" x14ac:dyDescent="0.2">
      <c r="A17" s="54" t="s">
        <v>101</v>
      </c>
      <c r="B17" s="53" t="s">
        <v>100</v>
      </c>
      <c r="C17" s="52" t="s">
        <v>19</v>
      </c>
      <c r="D17" s="51">
        <f>420</f>
        <v>420</v>
      </c>
      <c r="E17" s="51"/>
      <c r="F17" s="50">
        <f>E17*D17</f>
        <v>0</v>
      </c>
    </row>
    <row r="18" spans="1:6" ht="27" customHeight="1" x14ac:dyDescent="0.2">
      <c r="A18" s="54" t="s">
        <v>99</v>
      </c>
      <c r="B18" s="70" t="s">
        <v>98</v>
      </c>
      <c r="C18" s="52" t="s">
        <v>19</v>
      </c>
      <c r="D18" s="51">
        <f>D17</f>
        <v>420</v>
      </c>
      <c r="E18" s="51"/>
      <c r="F18" s="50">
        <f>E18*D18</f>
        <v>0</v>
      </c>
    </row>
    <row r="19" spans="1:6" ht="27" customHeight="1" x14ac:dyDescent="0.2">
      <c r="A19" s="49"/>
      <c r="B19" s="48" t="s">
        <v>97</v>
      </c>
      <c r="C19" s="47"/>
      <c r="D19" s="46"/>
      <c r="E19" s="46"/>
      <c r="F19" s="45">
        <f>SUM(F17:F18)</f>
        <v>0</v>
      </c>
    </row>
    <row r="20" spans="1:6" ht="24.95" customHeight="1" x14ac:dyDescent="0.2">
      <c r="A20" s="54"/>
      <c r="B20" s="58" t="s">
        <v>96</v>
      </c>
      <c r="C20" s="69"/>
      <c r="D20" s="51"/>
      <c r="E20" s="51"/>
      <c r="F20" s="51"/>
    </row>
    <row r="21" spans="1:6" s="68" customFormat="1" ht="26.25" customHeight="1" x14ac:dyDescent="0.2">
      <c r="A21" s="59" t="s">
        <v>95</v>
      </c>
      <c r="B21" s="53" t="s">
        <v>94</v>
      </c>
      <c r="C21" s="52" t="s">
        <v>19</v>
      </c>
      <c r="D21" s="50">
        <v>15</v>
      </c>
      <c r="E21" s="51"/>
      <c r="F21" s="50">
        <f>E21*D21</f>
        <v>0</v>
      </c>
    </row>
    <row r="22" spans="1:6" ht="33.75" customHeight="1" x14ac:dyDescent="0.2">
      <c r="A22" s="54" t="s">
        <v>93</v>
      </c>
      <c r="B22" s="53" t="s">
        <v>92</v>
      </c>
      <c r="C22" s="52" t="s">
        <v>19</v>
      </c>
      <c r="D22" s="50">
        <v>100</v>
      </c>
      <c r="E22" s="51"/>
      <c r="F22" s="50">
        <f>E22*D22</f>
        <v>0</v>
      </c>
    </row>
    <row r="23" spans="1:6" ht="26.25" customHeight="1" x14ac:dyDescent="0.2">
      <c r="A23" s="49"/>
      <c r="B23" s="48" t="s">
        <v>91</v>
      </c>
      <c r="C23" s="47"/>
      <c r="D23" s="46"/>
      <c r="E23" s="46"/>
      <c r="F23" s="45">
        <f>SUM(F21:F22)</f>
        <v>0</v>
      </c>
    </row>
    <row r="24" spans="1:6" ht="41.25" customHeight="1" x14ac:dyDescent="0.2">
      <c r="A24" s="54"/>
      <c r="B24" s="58" t="s">
        <v>90</v>
      </c>
      <c r="C24" s="52"/>
      <c r="D24" s="51"/>
      <c r="E24" s="51"/>
      <c r="F24" s="51"/>
    </row>
    <row r="25" spans="1:6" s="66" customFormat="1" ht="24.95" customHeight="1" x14ac:dyDescent="0.2">
      <c r="A25" s="62" t="s">
        <v>89</v>
      </c>
      <c r="B25" s="53" t="s">
        <v>88</v>
      </c>
      <c r="C25" s="67" t="s">
        <v>34</v>
      </c>
      <c r="D25" s="61">
        <v>20</v>
      </c>
      <c r="E25" s="61"/>
      <c r="F25" s="50">
        <f t="shared" ref="F25:F32" si="1">E25*D25</f>
        <v>0</v>
      </c>
    </row>
    <row r="26" spans="1:6" s="66" customFormat="1" ht="24.95" customHeight="1" x14ac:dyDescent="0.2">
      <c r="A26" s="62" t="s">
        <v>87</v>
      </c>
      <c r="B26" s="53" t="s">
        <v>86</v>
      </c>
      <c r="C26" s="67" t="s">
        <v>34</v>
      </c>
      <c r="D26" s="61">
        <v>20</v>
      </c>
      <c r="E26" s="61"/>
      <c r="F26" s="50">
        <f t="shared" si="1"/>
        <v>0</v>
      </c>
    </row>
    <row r="27" spans="1:6" s="64" customFormat="1" ht="24.95" customHeight="1" x14ac:dyDescent="0.2">
      <c r="A27" s="62" t="s">
        <v>85</v>
      </c>
      <c r="B27" s="53" t="s">
        <v>84</v>
      </c>
      <c r="C27" s="65" t="s">
        <v>34</v>
      </c>
      <c r="D27" s="61">
        <v>10</v>
      </c>
      <c r="E27" s="63"/>
      <c r="F27" s="50">
        <f t="shared" si="1"/>
        <v>0</v>
      </c>
    </row>
    <row r="28" spans="1:6" s="64" customFormat="1" ht="24.95" customHeight="1" x14ac:dyDescent="0.2">
      <c r="A28" s="62" t="s">
        <v>83</v>
      </c>
      <c r="B28" s="53" t="s">
        <v>82</v>
      </c>
      <c r="C28" s="65" t="s">
        <v>19</v>
      </c>
      <c r="D28" s="63">
        <v>325</v>
      </c>
      <c r="E28" s="63"/>
      <c r="F28" s="50">
        <f t="shared" si="1"/>
        <v>0</v>
      </c>
    </row>
    <row r="29" spans="1:6" ht="24.95" customHeight="1" x14ac:dyDescent="0.2">
      <c r="A29" s="62" t="s">
        <v>81</v>
      </c>
      <c r="B29" s="53" t="s">
        <v>80</v>
      </c>
      <c r="C29" s="52" t="s">
        <v>19</v>
      </c>
      <c r="D29" s="63">
        <v>140</v>
      </c>
      <c r="E29" s="51"/>
      <c r="F29" s="50">
        <f t="shared" si="1"/>
        <v>0</v>
      </c>
    </row>
    <row r="30" spans="1:6" ht="24.95" customHeight="1" x14ac:dyDescent="0.2">
      <c r="A30" s="62" t="s">
        <v>79</v>
      </c>
      <c r="B30" s="53" t="s">
        <v>78</v>
      </c>
      <c r="C30" s="52" t="s">
        <v>19</v>
      </c>
      <c r="D30" s="63">
        <v>77</v>
      </c>
      <c r="E30" s="51"/>
      <c r="F30" s="50">
        <f t="shared" si="1"/>
        <v>0</v>
      </c>
    </row>
    <row r="31" spans="1:6" ht="24.95" customHeight="1" x14ac:dyDescent="0.2">
      <c r="A31" s="62" t="s">
        <v>77</v>
      </c>
      <c r="B31" s="53" t="s">
        <v>76</v>
      </c>
      <c r="C31" s="52" t="s">
        <v>19</v>
      </c>
      <c r="D31" s="61">
        <v>3</v>
      </c>
      <c r="E31" s="51"/>
      <c r="F31" s="50">
        <f t="shared" si="1"/>
        <v>0</v>
      </c>
    </row>
    <row r="32" spans="1:6" ht="24.95" customHeight="1" x14ac:dyDescent="0.2">
      <c r="A32" s="62" t="s">
        <v>75</v>
      </c>
      <c r="B32" s="53" t="s">
        <v>74</v>
      </c>
      <c r="C32" s="52" t="s">
        <v>34</v>
      </c>
      <c r="D32" s="61">
        <v>6</v>
      </c>
      <c r="E32" s="51"/>
      <c r="F32" s="50">
        <f t="shared" si="1"/>
        <v>0</v>
      </c>
    </row>
    <row r="33" spans="1:6" ht="27" customHeight="1" x14ac:dyDescent="0.2">
      <c r="A33" s="49"/>
      <c r="B33" s="48" t="s">
        <v>73</v>
      </c>
      <c r="C33" s="47"/>
      <c r="D33" s="46"/>
      <c r="E33" s="46"/>
      <c r="F33" s="45">
        <f>SUM(F25:F32)</f>
        <v>0</v>
      </c>
    </row>
    <row r="34" spans="1:6" ht="24.95" customHeight="1" x14ac:dyDescent="0.2">
      <c r="A34" s="54"/>
      <c r="B34" s="58" t="s">
        <v>72</v>
      </c>
      <c r="C34" s="52"/>
      <c r="D34" s="51"/>
      <c r="E34" s="51"/>
      <c r="F34" s="51"/>
    </row>
    <row r="35" spans="1:6" ht="30.75" customHeight="1" x14ac:dyDescent="0.2">
      <c r="A35" s="54" t="s">
        <v>71</v>
      </c>
      <c r="B35" s="53" t="s">
        <v>70</v>
      </c>
      <c r="C35" s="52" t="s">
        <v>67</v>
      </c>
      <c r="D35" s="51">
        <v>15</v>
      </c>
      <c r="E35" s="51"/>
      <c r="F35" s="50">
        <f t="shared" ref="F35:F42" si="2">E35*D35</f>
        <v>0</v>
      </c>
    </row>
    <row r="36" spans="1:6" ht="27" customHeight="1" x14ac:dyDescent="0.2">
      <c r="A36" s="54" t="s">
        <v>69</v>
      </c>
      <c r="B36" s="53" t="s">
        <v>68</v>
      </c>
      <c r="C36" s="52" t="s">
        <v>67</v>
      </c>
      <c r="D36" s="51">
        <v>10</v>
      </c>
      <c r="E36" s="51"/>
      <c r="F36" s="50">
        <f t="shared" si="2"/>
        <v>0</v>
      </c>
    </row>
    <row r="37" spans="1:6" ht="24.95" customHeight="1" x14ac:dyDescent="0.2">
      <c r="A37" s="54" t="s">
        <v>66</v>
      </c>
      <c r="B37" s="53" t="s">
        <v>65</v>
      </c>
      <c r="C37" s="52" t="s">
        <v>34</v>
      </c>
      <c r="D37" s="51">
        <v>10</v>
      </c>
      <c r="E37" s="51"/>
      <c r="F37" s="50">
        <f t="shared" si="2"/>
        <v>0</v>
      </c>
    </row>
    <row r="38" spans="1:6" ht="24.95" customHeight="1" x14ac:dyDescent="0.2">
      <c r="A38" s="54" t="s">
        <v>64</v>
      </c>
      <c r="B38" s="53" t="s">
        <v>63</v>
      </c>
      <c r="C38" s="52" t="s">
        <v>34</v>
      </c>
      <c r="D38" s="51">
        <v>10</v>
      </c>
      <c r="E38" s="51"/>
      <c r="F38" s="50">
        <f t="shared" si="2"/>
        <v>0</v>
      </c>
    </row>
    <row r="39" spans="1:6" ht="24.95" customHeight="1" x14ac:dyDescent="0.2">
      <c r="A39" s="54" t="s">
        <v>62</v>
      </c>
      <c r="B39" s="53" t="s">
        <v>61</v>
      </c>
      <c r="C39" s="52" t="s">
        <v>34</v>
      </c>
      <c r="D39" s="51">
        <v>2</v>
      </c>
      <c r="E39" s="51"/>
      <c r="F39" s="50">
        <f t="shared" si="2"/>
        <v>0</v>
      </c>
    </row>
    <row r="40" spans="1:6" ht="24.95" customHeight="1" x14ac:dyDescent="0.2">
      <c r="A40" s="54" t="s">
        <v>60</v>
      </c>
      <c r="B40" s="53" t="s">
        <v>59</v>
      </c>
      <c r="C40" s="52" t="s">
        <v>54</v>
      </c>
      <c r="D40" s="51">
        <v>2</v>
      </c>
      <c r="E40" s="51"/>
      <c r="F40" s="50">
        <f t="shared" si="2"/>
        <v>0</v>
      </c>
    </row>
    <row r="41" spans="1:6" ht="24.95" customHeight="1" x14ac:dyDescent="0.2">
      <c r="A41" s="54" t="s">
        <v>58</v>
      </c>
      <c r="B41" s="53" t="s">
        <v>57</v>
      </c>
      <c r="C41" s="52" t="s">
        <v>54</v>
      </c>
      <c r="D41" s="51">
        <v>2</v>
      </c>
      <c r="E41" s="51"/>
      <c r="F41" s="50">
        <f t="shared" si="2"/>
        <v>0</v>
      </c>
    </row>
    <row r="42" spans="1:6" ht="24.95" customHeight="1" x14ac:dyDescent="0.2">
      <c r="A42" s="54" t="s">
        <v>56</v>
      </c>
      <c r="B42" s="53" t="s">
        <v>55</v>
      </c>
      <c r="C42" s="52" t="s">
        <v>54</v>
      </c>
      <c r="D42" s="51">
        <v>2</v>
      </c>
      <c r="E42" s="51"/>
      <c r="F42" s="50">
        <f t="shared" si="2"/>
        <v>0</v>
      </c>
    </row>
    <row r="43" spans="1:6" ht="25.5" customHeight="1" x14ac:dyDescent="0.2">
      <c r="A43" s="49"/>
      <c r="B43" s="48" t="s">
        <v>53</v>
      </c>
      <c r="C43" s="47"/>
      <c r="D43" s="46"/>
      <c r="E43" s="46"/>
      <c r="F43" s="45">
        <f>SUM(F35:F42)</f>
        <v>0</v>
      </c>
    </row>
    <row r="44" spans="1:6" ht="24.95" customHeight="1" x14ac:dyDescent="0.2">
      <c r="A44" s="54"/>
      <c r="B44" s="60" t="s">
        <v>52</v>
      </c>
      <c r="C44" s="52"/>
      <c r="D44" s="51"/>
      <c r="E44" s="51"/>
      <c r="F44" s="51"/>
    </row>
    <row r="45" spans="1:6" s="44" customFormat="1" ht="24.95" customHeight="1" x14ac:dyDescent="0.2">
      <c r="A45" s="59" t="s">
        <v>51</v>
      </c>
      <c r="B45" s="53" t="s">
        <v>50</v>
      </c>
      <c r="C45" s="52" t="s">
        <v>49</v>
      </c>
      <c r="D45" s="51">
        <v>1</v>
      </c>
      <c r="E45" s="51"/>
      <c r="F45" s="50">
        <f t="shared" ref="F45:F52" si="3">E45*D45</f>
        <v>0</v>
      </c>
    </row>
    <row r="46" spans="1:6" s="44" customFormat="1" ht="24.95" customHeight="1" x14ac:dyDescent="0.2">
      <c r="A46" s="59" t="s">
        <v>48</v>
      </c>
      <c r="B46" s="53" t="s">
        <v>47</v>
      </c>
      <c r="C46" s="52" t="s">
        <v>34</v>
      </c>
      <c r="D46" s="51">
        <v>15</v>
      </c>
      <c r="E46" s="51"/>
      <c r="F46" s="50">
        <f t="shared" si="3"/>
        <v>0</v>
      </c>
    </row>
    <row r="47" spans="1:6" s="44" customFormat="1" ht="24.95" customHeight="1" x14ac:dyDescent="0.2">
      <c r="A47" s="59" t="s">
        <v>46</v>
      </c>
      <c r="B47" s="53" t="s">
        <v>45</v>
      </c>
      <c r="C47" s="52" t="s">
        <v>34</v>
      </c>
      <c r="D47" s="51">
        <v>10</v>
      </c>
      <c r="E47" s="51"/>
      <c r="F47" s="50">
        <f t="shared" si="3"/>
        <v>0</v>
      </c>
    </row>
    <row r="48" spans="1:6" s="44" customFormat="1" ht="24.75" customHeight="1" x14ac:dyDescent="0.2">
      <c r="A48" s="59" t="s">
        <v>44</v>
      </c>
      <c r="B48" s="53" t="s">
        <v>43</v>
      </c>
      <c r="C48" s="52" t="s">
        <v>34</v>
      </c>
      <c r="D48" s="51">
        <v>10</v>
      </c>
      <c r="E48" s="51"/>
      <c r="F48" s="50">
        <f t="shared" si="3"/>
        <v>0</v>
      </c>
    </row>
    <row r="49" spans="1:6" s="44" customFormat="1" ht="30.75" customHeight="1" x14ac:dyDescent="0.2">
      <c r="A49" s="59" t="s">
        <v>42</v>
      </c>
      <c r="B49" s="53" t="s">
        <v>41</v>
      </c>
      <c r="C49" s="52" t="s">
        <v>34</v>
      </c>
      <c r="D49" s="51">
        <v>4</v>
      </c>
      <c r="E49" s="51"/>
      <c r="F49" s="50">
        <f t="shared" si="3"/>
        <v>0</v>
      </c>
    </row>
    <row r="50" spans="1:6" s="44" customFormat="1" ht="24.95" customHeight="1" x14ac:dyDescent="0.2">
      <c r="A50" s="59" t="s">
        <v>40</v>
      </c>
      <c r="B50" s="53" t="s">
        <v>39</v>
      </c>
      <c r="C50" s="52" t="s">
        <v>34</v>
      </c>
      <c r="D50" s="51">
        <v>75</v>
      </c>
      <c r="E50" s="51"/>
      <c r="F50" s="50">
        <f t="shared" si="3"/>
        <v>0</v>
      </c>
    </row>
    <row r="51" spans="1:6" s="44" customFormat="1" ht="24.95" customHeight="1" x14ac:dyDescent="0.2">
      <c r="A51" s="59" t="s">
        <v>38</v>
      </c>
      <c r="B51" s="53" t="s">
        <v>37</v>
      </c>
      <c r="C51" s="52" t="s">
        <v>34</v>
      </c>
      <c r="D51" s="51">
        <v>15</v>
      </c>
      <c r="E51" s="51"/>
      <c r="F51" s="50">
        <f t="shared" si="3"/>
        <v>0</v>
      </c>
    </row>
    <row r="52" spans="1:6" s="44" customFormat="1" ht="24.95" customHeight="1" x14ac:dyDescent="0.2">
      <c r="A52" s="59" t="s">
        <v>36</v>
      </c>
      <c r="B52" s="53" t="s">
        <v>35</v>
      </c>
      <c r="C52" s="52" t="s">
        <v>34</v>
      </c>
      <c r="D52" s="51">
        <v>4</v>
      </c>
      <c r="E52" s="51"/>
      <c r="F52" s="50">
        <f t="shared" si="3"/>
        <v>0</v>
      </c>
    </row>
    <row r="53" spans="1:6" s="44" customFormat="1" ht="30" customHeight="1" x14ac:dyDescent="0.2">
      <c r="A53" s="49"/>
      <c r="B53" s="48" t="s">
        <v>33</v>
      </c>
      <c r="C53" s="47"/>
      <c r="D53" s="46"/>
      <c r="E53" s="46"/>
      <c r="F53" s="45">
        <f>SUM(F45:F52)</f>
        <v>0</v>
      </c>
    </row>
    <row r="54" spans="1:6" ht="24.95" customHeight="1" x14ac:dyDescent="0.2">
      <c r="A54" s="54"/>
      <c r="B54" s="58" t="s">
        <v>32</v>
      </c>
      <c r="C54" s="52"/>
      <c r="D54" s="51"/>
      <c r="E54" s="51"/>
      <c r="F54" s="57"/>
    </row>
    <row r="55" spans="1:6" ht="24.95" customHeight="1" x14ac:dyDescent="0.2">
      <c r="A55" s="54" t="s">
        <v>31</v>
      </c>
      <c r="B55" s="53" t="s">
        <v>30</v>
      </c>
      <c r="C55" s="52" t="s">
        <v>19</v>
      </c>
      <c r="D55" s="51">
        <v>790</v>
      </c>
      <c r="E55" s="56"/>
      <c r="F55" s="50">
        <f t="shared" ref="F55:F60" si="4">E55*D55</f>
        <v>0</v>
      </c>
    </row>
    <row r="56" spans="1:6" ht="24.95" customHeight="1" x14ac:dyDescent="0.2">
      <c r="A56" s="54" t="s">
        <v>29</v>
      </c>
      <c r="B56" s="53" t="s">
        <v>28</v>
      </c>
      <c r="C56" s="52" t="s">
        <v>19</v>
      </c>
      <c r="D56" s="51">
        <v>1400</v>
      </c>
      <c r="E56" s="55"/>
      <c r="F56" s="50">
        <f t="shared" si="4"/>
        <v>0</v>
      </c>
    </row>
    <row r="57" spans="1:6" ht="29.25" customHeight="1" x14ac:dyDescent="0.2">
      <c r="A57" s="54" t="s">
        <v>27</v>
      </c>
      <c r="B57" s="53" t="s">
        <v>26</v>
      </c>
      <c r="C57" s="52" t="s">
        <v>19</v>
      </c>
      <c r="D57" s="51">
        <v>200</v>
      </c>
      <c r="E57" s="51"/>
      <c r="F57" s="50">
        <f t="shared" si="4"/>
        <v>0</v>
      </c>
    </row>
    <row r="58" spans="1:6" ht="24.95" customHeight="1" x14ac:dyDescent="0.2">
      <c r="A58" s="54" t="s">
        <v>25</v>
      </c>
      <c r="B58" s="53" t="s">
        <v>24</v>
      </c>
      <c r="C58" s="52" t="s">
        <v>19</v>
      </c>
      <c r="D58" s="51">
        <v>500</v>
      </c>
      <c r="E58" s="51"/>
      <c r="F58" s="50">
        <f t="shared" si="4"/>
        <v>0</v>
      </c>
    </row>
    <row r="59" spans="1:6" ht="24.95" customHeight="1" x14ac:dyDescent="0.2">
      <c r="A59" s="54" t="s">
        <v>23</v>
      </c>
      <c r="B59" s="53" t="s">
        <v>22</v>
      </c>
      <c r="C59" s="52" t="s">
        <v>19</v>
      </c>
      <c r="D59" s="51">
        <v>700</v>
      </c>
      <c r="E59" s="51"/>
      <c r="F59" s="50">
        <f t="shared" si="4"/>
        <v>0</v>
      </c>
    </row>
    <row r="60" spans="1:6" ht="24.95" customHeight="1" x14ac:dyDescent="0.2">
      <c r="A60" s="54" t="s">
        <v>21</v>
      </c>
      <c r="B60" s="53" t="s">
        <v>20</v>
      </c>
      <c r="C60" s="52" t="s">
        <v>19</v>
      </c>
      <c r="D60" s="51">
        <v>350</v>
      </c>
      <c r="E60" s="51"/>
      <c r="F60" s="50">
        <f t="shared" si="4"/>
        <v>0</v>
      </c>
    </row>
    <row r="61" spans="1:6" s="44" customFormat="1" ht="30" customHeight="1" x14ac:dyDescent="0.2">
      <c r="A61" s="49"/>
      <c r="B61" s="48" t="s">
        <v>18</v>
      </c>
      <c r="C61" s="47"/>
      <c r="D61" s="46"/>
      <c r="E61" s="46"/>
      <c r="F61" s="45">
        <f>SUM(F55:F60)</f>
        <v>0</v>
      </c>
    </row>
    <row r="62" spans="1:6" ht="21" customHeight="1" x14ac:dyDescent="0.2">
      <c r="A62" s="43"/>
      <c r="B62" s="42"/>
      <c r="C62" s="8"/>
      <c r="D62" s="8"/>
      <c r="E62" s="8"/>
      <c r="F62" s="41"/>
    </row>
    <row r="63" spans="1:6" s="13" customFormat="1" ht="31.5" customHeight="1" thickBot="1" x14ac:dyDescent="0.35">
      <c r="A63" s="101" t="s">
        <v>17</v>
      </c>
      <c r="B63" s="101"/>
      <c r="C63" s="101"/>
      <c r="D63" s="101"/>
      <c r="E63" s="101"/>
      <c r="F63" s="101"/>
    </row>
    <row r="64" spans="1:6" s="13" customFormat="1" ht="24.95" customHeight="1" x14ac:dyDescent="0.3">
      <c r="A64" s="40" t="s">
        <v>16</v>
      </c>
      <c r="B64" s="102" t="s">
        <v>15</v>
      </c>
      <c r="C64" s="102"/>
      <c r="D64" s="102"/>
      <c r="E64" s="103"/>
      <c r="F64" s="39">
        <f>+F15</f>
        <v>0</v>
      </c>
    </row>
    <row r="65" spans="1:11" s="13" customFormat="1" ht="33" customHeight="1" x14ac:dyDescent="0.3">
      <c r="A65" s="38" t="s">
        <v>14</v>
      </c>
      <c r="B65" s="84" t="s">
        <v>13</v>
      </c>
      <c r="C65" s="84"/>
      <c r="D65" s="84"/>
      <c r="E65" s="85"/>
      <c r="F65" s="33">
        <f>F19</f>
        <v>0</v>
      </c>
    </row>
    <row r="66" spans="1:11" s="13" customFormat="1" ht="24.95" customHeight="1" x14ac:dyDescent="0.3">
      <c r="A66" s="38" t="s">
        <v>12</v>
      </c>
      <c r="B66" s="37" t="s">
        <v>11</v>
      </c>
      <c r="C66" s="36"/>
      <c r="D66" s="35"/>
      <c r="E66" s="34"/>
      <c r="F66" s="33">
        <f>+F23</f>
        <v>0</v>
      </c>
    </row>
    <row r="67" spans="1:11" s="13" customFormat="1" ht="33" customHeight="1" x14ac:dyDescent="0.3">
      <c r="A67" s="38" t="s">
        <v>10</v>
      </c>
      <c r="B67" s="84" t="s">
        <v>9</v>
      </c>
      <c r="C67" s="84"/>
      <c r="D67" s="84"/>
      <c r="E67" s="85"/>
      <c r="F67" s="33">
        <f>+F33</f>
        <v>0</v>
      </c>
    </row>
    <row r="68" spans="1:11" s="13" customFormat="1" ht="24.95" customHeight="1" x14ac:dyDescent="0.3">
      <c r="A68" s="38" t="s">
        <v>8</v>
      </c>
      <c r="B68" s="37" t="s">
        <v>7</v>
      </c>
      <c r="C68" s="36"/>
      <c r="D68" s="35"/>
      <c r="E68" s="34"/>
      <c r="F68" s="33">
        <f>+F43</f>
        <v>0</v>
      </c>
    </row>
    <row r="69" spans="1:11" s="13" customFormat="1" ht="24.95" customHeight="1" x14ac:dyDescent="0.3">
      <c r="A69" s="38" t="s">
        <v>6</v>
      </c>
      <c r="B69" s="37" t="s">
        <v>5</v>
      </c>
      <c r="C69" s="36"/>
      <c r="D69" s="35"/>
      <c r="E69" s="34"/>
      <c r="F69" s="33">
        <f>+F53</f>
        <v>0</v>
      </c>
    </row>
    <row r="70" spans="1:11" s="13" customFormat="1" ht="24.95" customHeight="1" thickBot="1" x14ac:dyDescent="0.35">
      <c r="A70" s="32" t="s">
        <v>4</v>
      </c>
      <c r="B70" s="31" t="s">
        <v>3</v>
      </c>
      <c r="C70" s="30"/>
      <c r="D70" s="29"/>
      <c r="E70" s="28"/>
      <c r="F70" s="27">
        <f>+F61</f>
        <v>0</v>
      </c>
    </row>
    <row r="71" spans="1:11" s="13" customFormat="1" ht="23.25" customHeight="1" x14ac:dyDescent="0.3">
      <c r="A71" s="26"/>
      <c r="B71" s="86" t="s">
        <v>2</v>
      </c>
      <c r="C71" s="86"/>
      <c r="D71" s="86"/>
      <c r="E71" s="87"/>
      <c r="F71" s="25">
        <f>SUM(F64:F70)</f>
        <v>0</v>
      </c>
      <c r="H71" s="24"/>
    </row>
    <row r="72" spans="1:11" s="13" customFormat="1" ht="24.95" customHeight="1" x14ac:dyDescent="0.3">
      <c r="A72" s="23"/>
      <c r="B72" s="88" t="s">
        <v>1</v>
      </c>
      <c r="C72" s="88"/>
      <c r="D72" s="88"/>
      <c r="E72" s="89"/>
      <c r="F72" s="22">
        <f>+F71*0.2</f>
        <v>0</v>
      </c>
    </row>
    <row r="73" spans="1:11" s="13" customFormat="1" ht="24.75" customHeight="1" thickBot="1" x14ac:dyDescent="0.35">
      <c r="A73" s="21"/>
      <c r="B73" s="90" t="s">
        <v>0</v>
      </c>
      <c r="C73" s="90"/>
      <c r="D73" s="90"/>
      <c r="E73" s="91"/>
      <c r="F73" s="20">
        <f>+F72+F71</f>
        <v>0</v>
      </c>
      <c r="G73" s="19"/>
      <c r="H73" s="19"/>
      <c r="K73" s="19"/>
    </row>
    <row r="74" spans="1:11" s="13" customFormat="1" ht="24.95" customHeight="1" x14ac:dyDescent="0.3">
      <c r="A74" s="18"/>
      <c r="B74" s="17" t="s">
        <v>126</v>
      </c>
      <c r="C74" s="16"/>
      <c r="D74" s="15"/>
      <c r="E74" s="15"/>
      <c r="F74" s="14"/>
    </row>
    <row r="75" spans="1:11" s="6" customFormat="1" ht="24.75" x14ac:dyDescent="0.2">
      <c r="A75" s="10"/>
      <c r="B75" s="9" t="s">
        <v>127</v>
      </c>
      <c r="C75" s="12"/>
      <c r="D75" s="11"/>
      <c r="E75" s="11"/>
      <c r="F75" s="7"/>
    </row>
    <row r="76" spans="1:11" s="6" customFormat="1" x14ac:dyDescent="0.2">
      <c r="A76" s="10"/>
      <c r="B76" s="9" t="s">
        <v>128</v>
      </c>
      <c r="C76" s="7"/>
      <c r="D76" s="8"/>
      <c r="E76" s="8"/>
      <c r="F76" s="7"/>
    </row>
    <row r="77" spans="1:11" s="6" customFormat="1" x14ac:dyDescent="0.2">
      <c r="A77" s="10"/>
      <c r="B77" s="9"/>
      <c r="C77" s="7"/>
      <c r="D77" s="8"/>
      <c r="E77" s="8"/>
      <c r="F77" s="7"/>
    </row>
    <row r="78" spans="1:11" s="6" customFormat="1" x14ac:dyDescent="0.2">
      <c r="A78" s="10"/>
      <c r="B78" s="9"/>
      <c r="C78" s="7"/>
      <c r="D78" s="8"/>
      <c r="E78" s="8"/>
      <c r="F78" s="7"/>
    </row>
    <row r="79" spans="1:11" s="6" customFormat="1" x14ac:dyDescent="0.2">
      <c r="A79" s="10"/>
      <c r="B79" s="9"/>
      <c r="C79" s="7"/>
      <c r="D79" s="8"/>
      <c r="E79" s="8"/>
      <c r="F79" s="7"/>
    </row>
    <row r="80" spans="1:11" s="6" customFormat="1" x14ac:dyDescent="0.2">
      <c r="A80" s="10"/>
      <c r="B80" s="9"/>
      <c r="C80" s="7"/>
      <c r="D80" s="8"/>
      <c r="E80" s="8"/>
      <c r="F80" s="7"/>
    </row>
    <row r="81" spans="1:6" s="6" customFormat="1" x14ac:dyDescent="0.2">
      <c r="A81" s="10"/>
      <c r="B81" s="9"/>
      <c r="C81" s="7"/>
      <c r="D81" s="8"/>
      <c r="E81" s="8"/>
      <c r="F81" s="7"/>
    </row>
    <row r="82" spans="1:6" s="6" customFormat="1" x14ac:dyDescent="0.2">
      <c r="A82" s="10"/>
      <c r="B82" s="9"/>
      <c r="C82" s="7"/>
      <c r="D82" s="8"/>
      <c r="E82" s="8"/>
      <c r="F82" s="7"/>
    </row>
    <row r="83" spans="1:6" s="6" customFormat="1" x14ac:dyDescent="0.2">
      <c r="A83" s="10"/>
      <c r="B83" s="9"/>
      <c r="C83" s="7"/>
      <c r="D83" s="8"/>
      <c r="E83" s="8"/>
      <c r="F83" s="7"/>
    </row>
    <row r="84" spans="1:6" s="6" customFormat="1" x14ac:dyDescent="0.2">
      <c r="A84" s="10"/>
      <c r="B84" s="9"/>
      <c r="C84" s="7"/>
      <c r="D84" s="8"/>
      <c r="E84" s="8"/>
      <c r="F84" s="7"/>
    </row>
    <row r="85" spans="1:6" s="6" customFormat="1" x14ac:dyDescent="0.2">
      <c r="A85" s="10"/>
      <c r="B85" s="9"/>
      <c r="C85" s="7"/>
      <c r="D85" s="8"/>
      <c r="E85" s="8"/>
      <c r="F85" s="7"/>
    </row>
    <row r="86" spans="1:6" s="6" customFormat="1" x14ac:dyDescent="0.2">
      <c r="A86" s="10"/>
      <c r="B86" s="9"/>
      <c r="C86" s="7"/>
      <c r="D86" s="8"/>
      <c r="E86" s="8"/>
      <c r="F86" s="7"/>
    </row>
    <row r="87" spans="1:6" s="6" customFormat="1" x14ac:dyDescent="0.2">
      <c r="A87" s="10"/>
      <c r="B87" s="9"/>
      <c r="C87" s="7"/>
      <c r="D87" s="8"/>
      <c r="E87" s="8"/>
      <c r="F87" s="7"/>
    </row>
    <row r="88" spans="1:6" s="6" customFormat="1" x14ac:dyDescent="0.2">
      <c r="A88" s="10"/>
      <c r="B88" s="9"/>
      <c r="C88" s="7"/>
      <c r="D88" s="8"/>
      <c r="E88" s="8"/>
      <c r="F88" s="7"/>
    </row>
    <row r="89" spans="1:6" s="6" customFormat="1" x14ac:dyDescent="0.2">
      <c r="A89" s="10"/>
      <c r="B89" s="9"/>
      <c r="C89" s="7"/>
      <c r="D89" s="8"/>
      <c r="E89" s="8"/>
      <c r="F89" s="7"/>
    </row>
    <row r="90" spans="1:6" s="6" customFormat="1" x14ac:dyDescent="0.2">
      <c r="A90" s="10"/>
      <c r="B90" s="9"/>
      <c r="C90" s="7"/>
      <c r="D90" s="8"/>
      <c r="E90" s="8"/>
      <c r="F90" s="7"/>
    </row>
    <row r="91" spans="1:6" s="6" customFormat="1" x14ac:dyDescent="0.2">
      <c r="A91" s="10"/>
      <c r="B91" s="9"/>
      <c r="C91" s="7"/>
      <c r="D91" s="8"/>
      <c r="E91" s="8"/>
      <c r="F91" s="7"/>
    </row>
    <row r="92" spans="1:6" s="6" customFormat="1" x14ac:dyDescent="0.2">
      <c r="A92" s="10"/>
      <c r="B92" s="9"/>
      <c r="C92" s="7"/>
      <c r="D92" s="8"/>
      <c r="E92" s="8"/>
      <c r="F92" s="7"/>
    </row>
    <row r="93" spans="1:6" s="6" customFormat="1" x14ac:dyDescent="0.2">
      <c r="A93" s="10"/>
      <c r="B93" s="9"/>
      <c r="C93" s="7"/>
      <c r="D93" s="8"/>
      <c r="E93" s="8"/>
      <c r="F93" s="7"/>
    </row>
    <row r="94" spans="1:6" s="6" customFormat="1" x14ac:dyDescent="0.2">
      <c r="A94" s="10"/>
      <c r="B94" s="9"/>
      <c r="C94" s="7"/>
      <c r="D94" s="8"/>
      <c r="E94" s="8"/>
      <c r="F94" s="7"/>
    </row>
    <row r="95" spans="1:6" s="6" customFormat="1" x14ac:dyDescent="0.2">
      <c r="A95" s="10"/>
      <c r="B95" s="9"/>
      <c r="C95" s="7"/>
      <c r="D95" s="8"/>
      <c r="E95" s="8"/>
      <c r="F95" s="7"/>
    </row>
    <row r="96" spans="1:6" s="6" customFormat="1" x14ac:dyDescent="0.2">
      <c r="A96" s="10"/>
      <c r="B96" s="9"/>
      <c r="C96" s="7"/>
      <c r="D96" s="8"/>
      <c r="E96" s="8"/>
      <c r="F96" s="7"/>
    </row>
    <row r="97" spans="1:6" s="6" customFormat="1" x14ac:dyDescent="0.2">
      <c r="A97" s="10"/>
      <c r="B97" s="9"/>
      <c r="C97" s="7"/>
      <c r="D97" s="8"/>
      <c r="E97" s="8"/>
      <c r="F97" s="7"/>
    </row>
    <row r="98" spans="1:6" s="6" customFormat="1" x14ac:dyDescent="0.2">
      <c r="A98" s="10"/>
      <c r="B98" s="9"/>
      <c r="C98" s="7"/>
      <c r="D98" s="8"/>
      <c r="E98" s="8"/>
      <c r="F98" s="7"/>
    </row>
    <row r="99" spans="1:6" s="6" customFormat="1" x14ac:dyDescent="0.2">
      <c r="A99" s="10"/>
      <c r="B99" s="9"/>
      <c r="C99" s="7"/>
      <c r="D99" s="8"/>
      <c r="E99" s="8"/>
      <c r="F99" s="7"/>
    </row>
    <row r="100" spans="1:6" s="6" customFormat="1" x14ac:dyDescent="0.2">
      <c r="A100" s="10"/>
      <c r="B100" s="9"/>
      <c r="C100" s="7"/>
      <c r="D100" s="8"/>
      <c r="E100" s="8"/>
      <c r="F100" s="7"/>
    </row>
    <row r="101" spans="1:6" s="6" customFormat="1" x14ac:dyDescent="0.2">
      <c r="A101" s="10"/>
      <c r="B101" s="9"/>
      <c r="C101" s="7"/>
      <c r="D101" s="8"/>
      <c r="E101" s="8"/>
      <c r="F101" s="7"/>
    </row>
    <row r="102" spans="1:6" s="6" customFormat="1" x14ac:dyDescent="0.2">
      <c r="A102" s="10"/>
      <c r="B102" s="9"/>
      <c r="C102" s="7"/>
      <c r="D102" s="8"/>
      <c r="E102" s="8"/>
      <c r="F102" s="7"/>
    </row>
    <row r="103" spans="1:6" s="6" customFormat="1" x14ac:dyDescent="0.2">
      <c r="A103" s="10"/>
      <c r="B103" s="9"/>
      <c r="C103" s="7"/>
      <c r="D103" s="8"/>
      <c r="E103" s="8"/>
      <c r="F103" s="7"/>
    </row>
    <row r="104" spans="1:6" s="6" customFormat="1" x14ac:dyDescent="0.2">
      <c r="A104" s="10"/>
      <c r="B104" s="9"/>
      <c r="C104" s="7"/>
      <c r="D104" s="8"/>
      <c r="E104" s="8"/>
      <c r="F104" s="7"/>
    </row>
    <row r="105" spans="1:6" s="6" customFormat="1" x14ac:dyDescent="0.2">
      <c r="A105" s="10"/>
      <c r="B105" s="9"/>
      <c r="C105" s="7"/>
      <c r="D105" s="8"/>
      <c r="E105" s="8"/>
      <c r="F105" s="7"/>
    </row>
    <row r="106" spans="1:6" s="6" customFormat="1" x14ac:dyDescent="0.2">
      <c r="A106" s="10"/>
      <c r="B106" s="9"/>
      <c r="C106" s="7"/>
      <c r="D106" s="8"/>
      <c r="E106" s="8"/>
      <c r="F106" s="7"/>
    </row>
    <row r="107" spans="1:6" s="6" customFormat="1" x14ac:dyDescent="0.2">
      <c r="A107" s="10"/>
      <c r="B107" s="9"/>
      <c r="C107" s="7"/>
      <c r="D107" s="8"/>
      <c r="E107" s="8"/>
      <c r="F107" s="7"/>
    </row>
    <row r="108" spans="1:6" s="6" customFormat="1" x14ac:dyDescent="0.2">
      <c r="A108" s="10"/>
      <c r="B108" s="9"/>
      <c r="C108" s="7"/>
      <c r="D108" s="8"/>
      <c r="E108" s="8"/>
      <c r="F108" s="7"/>
    </row>
    <row r="109" spans="1:6" s="6" customFormat="1" x14ac:dyDescent="0.2">
      <c r="A109" s="10"/>
      <c r="B109" s="9"/>
      <c r="C109" s="7"/>
      <c r="D109" s="8"/>
      <c r="E109" s="8"/>
      <c r="F109" s="7"/>
    </row>
    <row r="110" spans="1:6" s="6" customFormat="1" x14ac:dyDescent="0.2">
      <c r="A110" s="10"/>
      <c r="B110" s="9"/>
      <c r="C110" s="7"/>
      <c r="D110" s="8"/>
      <c r="E110" s="8"/>
      <c r="F110" s="7"/>
    </row>
    <row r="111" spans="1:6" s="6" customFormat="1" x14ac:dyDescent="0.2">
      <c r="A111" s="10"/>
      <c r="B111" s="9"/>
      <c r="C111" s="7"/>
      <c r="D111" s="8"/>
      <c r="E111" s="8"/>
      <c r="F111" s="7"/>
    </row>
    <row r="112" spans="1:6" s="6" customFormat="1" x14ac:dyDescent="0.2">
      <c r="A112" s="10"/>
      <c r="B112" s="9"/>
      <c r="C112" s="7"/>
      <c r="D112" s="8"/>
      <c r="E112" s="8"/>
      <c r="F112" s="7"/>
    </row>
    <row r="113" spans="1:6" s="6" customFormat="1" x14ac:dyDescent="0.2">
      <c r="A113" s="10"/>
      <c r="B113" s="9"/>
      <c r="C113" s="7"/>
      <c r="D113" s="8"/>
      <c r="E113" s="8"/>
      <c r="F113" s="7"/>
    </row>
    <row r="114" spans="1:6" s="6" customFormat="1" x14ac:dyDescent="0.2">
      <c r="A114" s="10"/>
      <c r="B114" s="9"/>
      <c r="C114" s="7"/>
      <c r="D114" s="8"/>
      <c r="E114" s="8"/>
      <c r="F114" s="7"/>
    </row>
    <row r="115" spans="1:6" s="6" customFormat="1" x14ac:dyDescent="0.2">
      <c r="A115" s="10"/>
      <c r="B115" s="9"/>
      <c r="C115" s="7"/>
      <c r="D115" s="8"/>
      <c r="E115" s="8"/>
      <c r="F115" s="7"/>
    </row>
    <row r="116" spans="1:6" s="6" customFormat="1" x14ac:dyDescent="0.2">
      <c r="A116" s="10"/>
      <c r="B116" s="9"/>
      <c r="C116" s="7"/>
      <c r="D116" s="8"/>
      <c r="E116" s="8"/>
      <c r="F116" s="7"/>
    </row>
    <row r="117" spans="1:6" s="6" customFormat="1" x14ac:dyDescent="0.2">
      <c r="A117" s="10"/>
      <c r="B117" s="9"/>
      <c r="C117" s="7"/>
      <c r="D117" s="8"/>
      <c r="E117" s="8"/>
      <c r="F117" s="7"/>
    </row>
    <row r="118" spans="1:6" s="6" customFormat="1" x14ac:dyDescent="0.2">
      <c r="A118" s="10"/>
      <c r="B118" s="9"/>
      <c r="C118" s="7"/>
      <c r="D118" s="8"/>
      <c r="E118" s="8"/>
      <c r="F118" s="7"/>
    </row>
    <row r="119" spans="1:6" s="6" customFormat="1" x14ac:dyDescent="0.2">
      <c r="A119" s="10"/>
      <c r="B119" s="9"/>
      <c r="C119" s="7"/>
      <c r="D119" s="8"/>
      <c r="E119" s="8"/>
      <c r="F119" s="7"/>
    </row>
    <row r="120" spans="1:6" s="6" customFormat="1" x14ac:dyDescent="0.2">
      <c r="A120" s="10"/>
      <c r="B120" s="9"/>
      <c r="C120" s="7"/>
      <c r="D120" s="8"/>
      <c r="E120" s="8"/>
      <c r="F120" s="7"/>
    </row>
    <row r="121" spans="1:6" s="6" customFormat="1" x14ac:dyDescent="0.2">
      <c r="A121" s="10"/>
      <c r="B121" s="9"/>
      <c r="C121" s="7"/>
      <c r="D121" s="8"/>
      <c r="E121" s="8"/>
      <c r="F121" s="7"/>
    </row>
  </sheetData>
  <mergeCells count="10">
    <mergeCell ref="B67:E67"/>
    <mergeCell ref="B71:E71"/>
    <mergeCell ref="B72:E72"/>
    <mergeCell ref="B73:E73"/>
    <mergeCell ref="B4:F4"/>
    <mergeCell ref="B5:F5"/>
    <mergeCell ref="B6:F6"/>
    <mergeCell ref="A63:F63"/>
    <mergeCell ref="B64:E64"/>
    <mergeCell ref="B65:E6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firstPageNumber="83" fitToHeight="2" orientation="portrait" useFirstPageNumber="1" horizontalDpi="4294967293" r:id="rId1"/>
  <headerFooter alignWithMargins="0">
    <oddHeader>&amp;C&amp;9A.O N°......./MEK/2026</oddHeader>
    <oddFooter>&amp;C&amp;P</oddFooter>
  </headerFooter>
  <rowBreaks count="2" manualBreakCount="2">
    <brk id="33" max="5" man="1"/>
    <brk id="4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 </vt:lpstr>
      <vt:lpstr>'BPDE '!Impression_des_titres</vt:lpstr>
      <vt:lpstr>'BPDE 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</dc:creator>
  <cp:lastModifiedBy>Utilisateur Windows</cp:lastModifiedBy>
  <dcterms:created xsi:type="dcterms:W3CDTF">2026-08-01T10:10:23Z</dcterms:created>
  <dcterms:modified xsi:type="dcterms:W3CDTF">2026-08-03T17:17:21Z</dcterms:modified>
</cp:coreProperties>
</file>