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BPDE" sheetId="10" r:id="rId1"/>
  </sheets>
  <definedNames>
    <definedName name="_xlnm.Print_Titles" localSheetId="0">BPDE!$7:$7</definedName>
    <definedName name="_xlnm.Print_Area" localSheetId="0">BPDE!$A$1:$F$78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0" l="1"/>
  <c r="D58" i="10"/>
  <c r="D57" i="10"/>
  <c r="D56" i="10"/>
  <c r="D55" i="10"/>
  <c r="D60" i="10"/>
  <c r="D13" i="10"/>
  <c r="D30" i="10"/>
  <c r="D29" i="10"/>
  <c r="D28" i="10"/>
  <c r="F64" i="10" l="1"/>
  <c r="F65" i="10"/>
  <c r="F66" i="10"/>
  <c r="F68" i="10"/>
  <c r="F69" i="10"/>
  <c r="F70" i="10" l="1"/>
  <c r="F67" i="10"/>
  <c r="F71" i="10" l="1"/>
  <c r="F72" i="10" s="1"/>
  <c r="F73" i="10" s="1"/>
</calcChain>
</file>

<file path=xl/sharedStrings.xml><?xml version="1.0" encoding="utf-8"?>
<sst xmlns="http://schemas.openxmlformats.org/spreadsheetml/2006/main" count="166" uniqueCount="131">
  <si>
    <t>Désignations des prestations</t>
  </si>
  <si>
    <t>U</t>
  </si>
  <si>
    <t>M2</t>
  </si>
  <si>
    <t>ML</t>
  </si>
  <si>
    <t xml:space="preserve">U </t>
  </si>
  <si>
    <t xml:space="preserve">LAVABO SUR COLONNE </t>
  </si>
  <si>
    <t>RECAPITULATION GLOBALE</t>
  </si>
  <si>
    <t>I</t>
  </si>
  <si>
    <t>III</t>
  </si>
  <si>
    <t>IV</t>
  </si>
  <si>
    <t>V</t>
  </si>
  <si>
    <t>ELECTRICITE - LUSTRERIE</t>
  </si>
  <si>
    <t>VI</t>
  </si>
  <si>
    <t>PLOMBERIE - SANITAIRE</t>
  </si>
  <si>
    <t>TOTAL GENERAL H.T.</t>
  </si>
  <si>
    <t>T.V.A.20%</t>
  </si>
  <si>
    <t>TOTAL GENERAL T.T.C.</t>
  </si>
  <si>
    <t>UNITE</t>
  </si>
  <si>
    <t xml:space="preserve">N° </t>
  </si>
  <si>
    <t>TOTAL REVETEMENT</t>
  </si>
  <si>
    <t xml:space="preserve">FOURNITURE ET POSE DE QUINCAILLERIE </t>
  </si>
  <si>
    <t>LAVABO COLLECTIF</t>
  </si>
  <si>
    <t>I/ DEMOLITION - GROS ŒUVRES - ASSAINISSEMENT</t>
  </si>
  <si>
    <t>REPRISE DES ENDUITS DEGRADES</t>
  </si>
  <si>
    <t>CURAGE DU RESEAU D'ASSAINISSEMENT</t>
  </si>
  <si>
    <t>TOTAL DEMOLITION - GROS ŒUVRE - ASSAINISSEMENT</t>
  </si>
  <si>
    <t>REAJUSTEMENT ET REMISE EN ETAT DES FENETRES ET CHASSIS</t>
  </si>
  <si>
    <t>REAJUSTEMENT ET REMISE EN ETAT DES PORTES ET PLACARDS</t>
  </si>
  <si>
    <t>RIDEAUX D’OBSCURCISSEMENT</t>
  </si>
  <si>
    <t>ENSEIGNE DE L'ETABLISSEMENT</t>
  </si>
  <si>
    <t>TOTAL MENUISERIE BOIS, ALUMINIUM ET METALLIQUE</t>
  </si>
  <si>
    <t>W.C. A LA TURQUE</t>
  </si>
  <si>
    <t>WC A L’ANGLAISE</t>
  </si>
  <si>
    <t>SIPHON DE SOL</t>
  </si>
  <si>
    <t xml:space="preserve">                               TOTAL  PLOMBERIE - SANITAIRE</t>
  </si>
  <si>
    <t>REPRISE DE FOYER LUMINEUX</t>
  </si>
  <si>
    <t xml:space="preserve">CIRCUIT DE PRISE DE COURANT </t>
  </si>
  <si>
    <t>REMPLACEMENT DE L’APPAREILLAGE ELECTRIQUE DEFECTUEUX</t>
  </si>
  <si>
    <t>HUBLOT ETANCHE</t>
  </si>
  <si>
    <t xml:space="preserve">                               TOTAL  ELECTRICITE - LUSTRERIE</t>
  </si>
  <si>
    <t>PEINTURE VINYLIQUE EN EXTERIEUR</t>
  </si>
  <si>
    <t>PEINTURE VINYLIQUE SUR MURS INTERIEURS ET PLAFONDS</t>
  </si>
  <si>
    <t>PEINTURE GLYCEROPHTALIQUE LAQUEE SUR MURS ET PLAFONDS</t>
  </si>
  <si>
    <t>PEINTURE GLYCEROPHTALIQUE LAQUEE SUR BOIS</t>
  </si>
  <si>
    <t>PEINTURE GLYCEROPHTALIQUE LAQUEE SUR FER</t>
  </si>
  <si>
    <t>GROS-OEUVRE - DEMOLITION - ASSAINISSEMENT</t>
  </si>
  <si>
    <t xml:space="preserve">REVETEMENT </t>
  </si>
  <si>
    <t>MENUISERIE BOIS, ALUMINIUM ET METALLIQUE</t>
  </si>
  <si>
    <t>PEINTURE - VITRERIE</t>
  </si>
  <si>
    <t>P.T en Dirhams
(Hors TVA)</t>
  </si>
  <si>
    <t>P.U en Dirhams
(Hors TVA)</t>
  </si>
  <si>
    <t>GRILLE DE PROTECTION</t>
  </si>
  <si>
    <t>PEINTURE GRIFFEE SUR MURS EXTERIEURS</t>
  </si>
  <si>
    <t xml:space="preserve">                               TOTAL  PEINTURE - VITRERIE</t>
  </si>
  <si>
    <t>REVETEMENT EN CARREAUX GRES CERAME SUR SOLS ANTIDERAPPANT</t>
  </si>
  <si>
    <t>PORTE BAREAUDES METALLIQUES</t>
  </si>
  <si>
    <t>PANNEL LED 120*30 CM</t>
  </si>
  <si>
    <t>ROBINET DE PUISAGE</t>
  </si>
  <si>
    <t>FT</t>
  </si>
  <si>
    <t>1,1</t>
  </si>
  <si>
    <t>1,2</t>
  </si>
  <si>
    <t>1,3</t>
  </si>
  <si>
    <t>1,4</t>
  </si>
  <si>
    <t>1,5</t>
  </si>
  <si>
    <t>1,6</t>
  </si>
  <si>
    <t>3,2</t>
  </si>
  <si>
    <t>5,2</t>
  </si>
  <si>
    <t>5,3</t>
  </si>
  <si>
    <t>5,4</t>
  </si>
  <si>
    <t>5,5</t>
  </si>
  <si>
    <t>5,6</t>
  </si>
  <si>
    <t>5,7</t>
  </si>
  <si>
    <t>5,8</t>
  </si>
  <si>
    <t>6,1</t>
  </si>
  <si>
    <t>6,2</t>
  </si>
  <si>
    <t>6,3</t>
  </si>
  <si>
    <t>6,4</t>
  </si>
  <si>
    <t>6,5</t>
  </si>
  <si>
    <t>6,6</t>
  </si>
  <si>
    <t>PANNEL LED 60X60 CM</t>
  </si>
  <si>
    <t xml:space="preserve"> PLAQUE DE SIGNALISATION</t>
  </si>
  <si>
    <t>PROJECTEUR ETANCHE 150 W</t>
  </si>
  <si>
    <t>DALLAGE ET TROTTOIRS PERIPHERIQUES</t>
  </si>
  <si>
    <t>3,1</t>
  </si>
  <si>
    <t>4,1</t>
  </si>
  <si>
    <t>4,2</t>
  </si>
  <si>
    <t>5,1</t>
  </si>
  <si>
    <t>VII- PEINTURE - VITRERIE</t>
  </si>
  <si>
    <t>Quantite totale</t>
  </si>
  <si>
    <t>DEMOLITION  DERACINAGE DESHERBAGE ET DEPOSES DIVERSES</t>
  </si>
  <si>
    <t>TRAITEMENT DES FISSURES SUR MURS</t>
  </si>
  <si>
    <t>2,1</t>
  </si>
  <si>
    <t>II</t>
  </si>
  <si>
    <t>TRAITEMENT DES JOINTS DE DILATATION</t>
  </si>
  <si>
    <t>2,2</t>
  </si>
  <si>
    <t>REVETEMENT EN CARREAUX GRES CERAME</t>
  </si>
  <si>
    <t>REVISION DE L'INSTALLATION ELECTRIQUE</t>
  </si>
  <si>
    <t>CONDUITE EN POLYÉTHYLÈNE PEHD DE TOUTE SECTION (PN 16 BARS)</t>
  </si>
  <si>
    <t>CONDUITES EN P.P.R C.O.E.S DE TOUTE SECTION</t>
  </si>
  <si>
    <t xml:space="preserve">	DECAPAGE DU COMPLEXE D'ETANCHEITE EXISTANT Y/C RELEVE ET FORME DE PENTE ET  EVACUATION A LA D, P</t>
  </si>
  <si>
    <t>V- PLOMBERIE - SANITAIRE</t>
  </si>
  <si>
    <t>VI- ELECTRICITE - LUSTRERIE</t>
  </si>
  <si>
    <t>6,7</t>
  </si>
  <si>
    <t>6,8</t>
  </si>
  <si>
    <t>7,1</t>
  </si>
  <si>
    <t>7,2</t>
  </si>
  <si>
    <t>7,3</t>
  </si>
  <si>
    <t>7,4</t>
  </si>
  <si>
    <t>7,5</t>
  </si>
  <si>
    <t>7,6</t>
  </si>
  <si>
    <t>ETANCHITE</t>
  </si>
  <si>
    <t>VII</t>
  </si>
  <si>
    <t>TOTAL ETANCHITE</t>
  </si>
  <si>
    <t xml:space="preserve">	ETANCHEITE AUTOPROTEGEE 4mm Y COMPRIS RELEVES</t>
  </si>
  <si>
    <t>II- ETANCHIETE</t>
  </si>
  <si>
    <t>III-REVETEMENT</t>
  </si>
  <si>
    <t>IV- MENUISERIE BOIS, ALUMINIUM ET METALLIQUE</t>
  </si>
  <si>
    <t>4,3</t>
  </si>
  <si>
    <t>4,4</t>
  </si>
  <si>
    <t>4,5</t>
  </si>
  <si>
    <t>4,6</t>
  </si>
  <si>
    <t>4,7</t>
  </si>
  <si>
    <t>4,8</t>
  </si>
  <si>
    <t>TRAVAUX D’AMENAGEMENT ET DE RÉHABILITATION DES ECOLES SUIVANTES : AL MOKHTAR SOUSSI A LA COMMUNE DE MEKNES, AL AMA CENTRE, ZAJEWIYIN, AL HFARI, SIDI MJAHED ET OUELAD ALILO AHMED A LA COMMUNE SIDI ABDELAH AL KHAYATE
–PREFECTURE DE MEKNES-</t>
  </si>
  <si>
    <t>ROYAUME DU MAROC</t>
  </si>
  <si>
    <t>Ministère de l'Education Nationale
de l’enseignement pescolaire et de sport
ACADEMIE REGIONALE D’EDUCATION ET DE FORMATION
REGION FES-MEKNES
DIRECTION PROVINCIALE DE MEKNES</t>
  </si>
  <si>
    <t>BORDEREAU DES PRIX DETAIL ESTIMATIF</t>
  </si>
  <si>
    <t>ARRETE A LA SOMME DE</t>
  </si>
  <si>
    <t>FAIT LE                                           A</t>
  </si>
  <si>
    <t>SIGNATURE DU CONCURRENT</t>
  </si>
  <si>
    <t>APPEL D’OFFRES PIVERT SIMPLIFIE SUR OFFRE DE N° 163/MEK/2026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</si>
</sst>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[$€]_-;\-* #,##0.00\ [$€]_-;_-* &quot;-&quot;??\ [$€]_-;_-@_-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sz val="10"/>
      <name val="Arial"/>
      <family val="2"/>
    </font>
    <font>
      <b/>
      <u val="singleAccounting"/>
      <sz val="16"/>
      <color indexed="8"/>
      <name val="Times New Roman"/>
      <family val="1"/>
    </font>
    <font>
      <sz val="8"/>
      <name val="Arial"/>
      <family val="2"/>
    </font>
    <font>
      <b/>
      <sz val="12"/>
      <name val="Cambria"/>
      <family val="1"/>
      <scheme val="major"/>
    </font>
    <font>
      <b/>
      <sz val="16"/>
      <name val="Cambria"/>
      <family val="1"/>
      <scheme val="major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43" fontId="3" fillId="0" borderId="0" xfId="3" applyFont="1" applyFill="1" applyBorder="1" applyAlignment="1">
      <alignment readingOrder="1"/>
    </xf>
    <xf numFmtId="43" fontId="3" fillId="0" borderId="0" xfId="3" applyFont="1" applyFill="1" applyAlignment="1">
      <alignment readingOrder="1"/>
    </xf>
    <xf numFmtId="43" fontId="5" fillId="0" borderId="1" xfId="3" applyFont="1" applyFill="1" applyBorder="1" applyAlignment="1">
      <alignment horizontal="center" vertical="center" readingOrder="1"/>
    </xf>
    <xf numFmtId="43" fontId="4" fillId="0" borderId="1" xfId="3" applyFont="1" applyFill="1" applyBorder="1" applyAlignment="1">
      <alignment horizontal="center" vertical="center" readingOrder="1"/>
    </xf>
    <xf numFmtId="43" fontId="4" fillId="0" borderId="1" xfId="3" applyFont="1" applyFill="1" applyBorder="1" applyAlignment="1">
      <alignment horizontal="left" vertical="center" readingOrder="1"/>
    </xf>
    <xf numFmtId="43" fontId="4" fillId="0" borderId="2" xfId="3" applyFont="1" applyFill="1" applyBorder="1" applyAlignment="1">
      <alignment horizontal="center" vertical="center" readingOrder="1"/>
    </xf>
    <xf numFmtId="43" fontId="6" fillId="0" borderId="2" xfId="3" applyFont="1" applyFill="1" applyBorder="1" applyAlignment="1">
      <alignment vertical="center" wrapText="1" readingOrder="1"/>
    </xf>
    <xf numFmtId="0" fontId="8" fillId="0" borderId="0" xfId="0" applyFont="1" applyFill="1" applyAlignment="1">
      <alignment readingOrder="1"/>
    </xf>
    <xf numFmtId="43" fontId="3" fillId="0" borderId="0" xfId="3" applyFont="1" applyFill="1" applyAlignment="1">
      <alignment vertical="center" readingOrder="1"/>
    </xf>
    <xf numFmtId="43" fontId="4" fillId="0" borderId="0" xfId="3" applyFont="1" applyFill="1" applyBorder="1" applyAlignment="1">
      <alignment horizontal="center" vertical="center" readingOrder="1"/>
    </xf>
    <xf numFmtId="43" fontId="3" fillId="0" borderId="0" xfId="4" applyFont="1" applyFill="1" applyAlignment="1">
      <alignment readingOrder="1"/>
    </xf>
    <xf numFmtId="43" fontId="9" fillId="0" borderId="1" xfId="3" applyFont="1" applyFill="1" applyBorder="1" applyAlignment="1">
      <alignment horizontal="left" vertical="center" wrapText="1" readingOrder="1"/>
    </xf>
    <xf numFmtId="43" fontId="9" fillId="0" borderId="2" xfId="3" applyFont="1" applyFill="1" applyBorder="1" applyAlignment="1">
      <alignment horizontal="left" vertical="center" wrapText="1" readingOrder="1"/>
    </xf>
    <xf numFmtId="43" fontId="5" fillId="0" borderId="2" xfId="3" applyFont="1" applyFill="1" applyBorder="1" applyAlignment="1">
      <alignment horizontal="left" vertical="center" wrapText="1" readingOrder="1"/>
    </xf>
    <xf numFmtId="0" fontId="7" fillId="0" borderId="3" xfId="0" applyFont="1" applyFill="1" applyBorder="1" applyAlignment="1">
      <alignment horizontal="left" vertical="center" wrapText="1" readingOrder="1"/>
    </xf>
    <xf numFmtId="43" fontId="7" fillId="0" borderId="0" xfId="3" applyFont="1" applyFill="1" applyBorder="1" applyAlignment="1">
      <alignment horizontal="center" vertical="center" wrapText="1" readingOrder="1"/>
    </xf>
    <xf numFmtId="43" fontId="4" fillId="0" borderId="0" xfId="3" applyFont="1" applyFill="1" applyBorder="1" applyAlignment="1">
      <alignment vertical="center" wrapText="1" readingOrder="1"/>
    </xf>
    <xf numFmtId="43" fontId="4" fillId="0" borderId="4" xfId="3" applyFont="1" applyFill="1" applyBorder="1" applyAlignment="1">
      <alignment vertical="center" wrapText="1" readingOrder="1"/>
    </xf>
    <xf numFmtId="49" fontId="4" fillId="0" borderId="1" xfId="3" applyNumberFormat="1" applyFont="1" applyFill="1" applyBorder="1" applyAlignment="1">
      <alignment horizontal="center" vertical="center" readingOrder="1"/>
    </xf>
    <xf numFmtId="43" fontId="8" fillId="0" borderId="0" xfId="3" applyFont="1" applyFill="1" applyBorder="1" applyAlignment="1">
      <alignment horizontal="center" vertical="center" readingOrder="1"/>
    </xf>
    <xf numFmtId="49" fontId="4" fillId="0" borderId="0" xfId="3" applyNumberFormat="1" applyFont="1" applyFill="1" applyBorder="1" applyAlignment="1">
      <alignment horizontal="center" vertical="center" readingOrder="1"/>
    </xf>
    <xf numFmtId="49" fontId="4" fillId="0" borderId="4" xfId="3" applyNumberFormat="1" applyFont="1" applyFill="1" applyBorder="1" applyAlignment="1">
      <alignment horizontal="center" vertical="center" readingOrder="1"/>
    </xf>
    <xf numFmtId="43" fontId="4" fillId="0" borderId="4" xfId="3" applyFont="1" applyFill="1" applyBorder="1" applyAlignment="1">
      <alignment horizontal="center" vertical="center" readingOrder="1"/>
    </xf>
    <xf numFmtId="43" fontId="5" fillId="0" borderId="2" xfId="3" applyFont="1" applyFill="1" applyBorder="1" applyAlignment="1">
      <alignment horizontal="center" vertical="center" readingOrder="1"/>
    </xf>
    <xf numFmtId="43" fontId="4" fillId="0" borderId="2" xfId="4" applyFont="1" applyFill="1" applyBorder="1" applyAlignment="1">
      <alignment horizontal="center" vertical="center" readingOrder="1"/>
    </xf>
    <xf numFmtId="43" fontId="4" fillId="0" borderId="0" xfId="3" applyFont="1" applyFill="1" applyBorder="1" applyAlignment="1">
      <alignment vertical="center" readingOrder="1"/>
    </xf>
    <xf numFmtId="43" fontId="7" fillId="0" borderId="0" xfId="3" applyFont="1" applyFill="1" applyBorder="1" applyAlignment="1">
      <alignment horizontal="left" vertical="center" readingOrder="1"/>
    </xf>
    <xf numFmtId="0" fontId="8" fillId="0" borderId="3" xfId="0" applyFont="1" applyFill="1" applyBorder="1" applyAlignment="1">
      <alignment horizontal="center" vertical="center" readingOrder="1"/>
    </xf>
    <xf numFmtId="43" fontId="8" fillId="0" borderId="3" xfId="3" applyFont="1" applyFill="1" applyBorder="1" applyAlignment="1">
      <alignment horizontal="center" vertical="center" readingOrder="1"/>
    </xf>
    <xf numFmtId="43" fontId="8" fillId="0" borderId="3" xfId="3" applyFont="1" applyFill="1" applyBorder="1" applyAlignment="1">
      <alignment vertical="center" readingOrder="1"/>
    </xf>
    <xf numFmtId="43" fontId="8" fillId="0" borderId="0" xfId="3" applyFont="1" applyFill="1" applyBorder="1" applyAlignment="1">
      <alignment horizontal="left" vertical="center" readingOrder="1"/>
    </xf>
    <xf numFmtId="43" fontId="7" fillId="0" borderId="0" xfId="3" applyFont="1" applyFill="1" applyBorder="1" applyAlignment="1">
      <alignment horizontal="center" vertical="center" readingOrder="1"/>
    </xf>
    <xf numFmtId="43" fontId="4" fillId="0" borderId="4" xfId="3" applyFont="1" applyFill="1" applyBorder="1" applyAlignment="1">
      <alignment vertical="center" readingOrder="1"/>
    </xf>
    <xf numFmtId="43" fontId="3" fillId="0" borderId="2" xfId="3" applyFont="1" applyFill="1" applyBorder="1" applyAlignment="1">
      <alignment vertical="center" readingOrder="1"/>
    </xf>
    <xf numFmtId="49" fontId="5" fillId="0" borderId="0" xfId="3" quotePrefix="1" applyNumberFormat="1" applyFont="1" applyFill="1" applyBorder="1" applyAlignment="1">
      <alignment horizontal="center" vertical="center" readingOrder="1"/>
    </xf>
    <xf numFmtId="43" fontId="5" fillId="0" borderId="0" xfId="3" applyFont="1" applyFill="1" applyBorder="1" applyAlignment="1">
      <alignment vertical="center" wrapText="1" readingOrder="1"/>
    </xf>
    <xf numFmtId="43" fontId="9" fillId="0" borderId="0" xfId="3" applyFont="1" applyFill="1" applyBorder="1" applyAlignment="1">
      <alignment horizontal="center" vertical="center" readingOrder="1"/>
    </xf>
    <xf numFmtId="43" fontId="6" fillId="0" borderId="2" xfId="3" applyFont="1" applyFill="1" applyBorder="1" applyAlignment="1">
      <alignment horizontal="center" vertical="center" readingOrder="1"/>
    </xf>
    <xf numFmtId="43" fontId="6" fillId="0" borderId="2" xfId="4" applyFont="1" applyFill="1" applyBorder="1" applyAlignment="1">
      <alignment horizontal="center" vertical="center" readingOrder="1"/>
    </xf>
    <xf numFmtId="43" fontId="6" fillId="0" borderId="5" xfId="3" applyFont="1" applyFill="1" applyBorder="1" applyAlignment="1">
      <alignment horizontal="center" vertical="center" readingOrder="1"/>
    </xf>
    <xf numFmtId="49" fontId="6" fillId="0" borderId="5" xfId="3" applyNumberFormat="1" applyFont="1" applyFill="1" applyBorder="1" applyAlignment="1">
      <alignment horizontal="center" vertical="center" readingOrder="1"/>
    </xf>
    <xf numFmtId="0" fontId="7" fillId="0" borderId="6" xfId="0" applyFont="1" applyFill="1" applyBorder="1" applyAlignment="1">
      <alignment horizontal="center" vertical="center" readingOrder="1"/>
    </xf>
    <xf numFmtId="0" fontId="7" fillId="0" borderId="7" xfId="0" applyFont="1" applyFill="1" applyBorder="1" applyAlignment="1">
      <alignment horizontal="center" vertical="center" readingOrder="1"/>
    </xf>
    <xf numFmtId="0" fontId="7" fillId="0" borderId="8" xfId="0" applyFont="1" applyFill="1" applyBorder="1" applyAlignment="1">
      <alignment horizontal="center" vertical="center" readingOrder="1"/>
    </xf>
    <xf numFmtId="0" fontId="7" fillId="0" borderId="9" xfId="0" applyFont="1" applyFill="1" applyBorder="1" applyAlignment="1">
      <alignment horizontal="left" vertical="center" wrapText="1" readingOrder="1"/>
    </xf>
    <xf numFmtId="0" fontId="8" fillId="0" borderId="9" xfId="0" applyFont="1" applyFill="1" applyBorder="1" applyAlignment="1">
      <alignment horizontal="center" vertical="center" readingOrder="1"/>
    </xf>
    <xf numFmtId="43" fontId="8" fillId="0" borderId="9" xfId="3" applyFont="1" applyFill="1" applyBorder="1" applyAlignment="1">
      <alignment horizontal="center" vertical="center" readingOrder="1"/>
    </xf>
    <xf numFmtId="43" fontId="8" fillId="0" borderId="9" xfId="3" applyFont="1" applyFill="1" applyBorder="1" applyAlignment="1">
      <alignment vertical="center" readingOrder="1"/>
    </xf>
    <xf numFmtId="43" fontId="8" fillId="0" borderId="6" xfId="3" applyFont="1" applyFill="1" applyBorder="1" applyAlignment="1">
      <alignment horizontal="center" vertical="center" readingOrder="1"/>
    </xf>
    <xf numFmtId="43" fontId="8" fillId="0" borderId="7" xfId="3" applyFont="1" applyFill="1" applyBorder="1" applyAlignment="1">
      <alignment horizontal="center" vertical="center" readingOrder="1"/>
    </xf>
    <xf numFmtId="43" fontId="8" fillId="0" borderId="8" xfId="3" applyFont="1" applyFill="1" applyBorder="1" applyAlignment="1">
      <alignment horizontal="center" vertical="center" readingOrder="1"/>
    </xf>
    <xf numFmtId="49" fontId="6" fillId="2" borderId="5" xfId="3" applyNumberFormat="1" applyFont="1" applyFill="1" applyBorder="1" applyAlignment="1">
      <alignment horizontal="center" vertical="center" readingOrder="1"/>
    </xf>
    <xf numFmtId="43" fontId="9" fillId="2" borderId="2" xfId="3" applyFont="1" applyFill="1" applyBorder="1" applyAlignment="1">
      <alignment horizontal="center" vertical="center" wrapText="1" readingOrder="1"/>
    </xf>
    <xf numFmtId="43" fontId="4" fillId="2" borderId="2" xfId="3" applyFont="1" applyFill="1" applyBorder="1" applyAlignment="1">
      <alignment horizontal="center" vertical="center" readingOrder="1"/>
    </xf>
    <xf numFmtId="43" fontId="6" fillId="2" borderId="2" xfId="3" applyFont="1" applyFill="1" applyBorder="1" applyAlignment="1">
      <alignment horizontal="center" vertical="center" readingOrder="1"/>
    </xf>
    <xf numFmtId="43" fontId="9" fillId="3" borderId="2" xfId="3" applyFont="1" applyFill="1" applyBorder="1" applyAlignment="1">
      <alignment horizontal="center" vertical="center" readingOrder="1"/>
    </xf>
    <xf numFmtId="43" fontId="7" fillId="3" borderId="10" xfId="3" applyFont="1" applyFill="1" applyBorder="1" applyAlignment="1">
      <alignment horizontal="center" vertical="center" readingOrder="1"/>
    </xf>
    <xf numFmtId="43" fontId="7" fillId="3" borderId="11" xfId="3" applyFont="1" applyFill="1" applyBorder="1" applyAlignment="1">
      <alignment horizontal="center" vertical="center" readingOrder="1"/>
    </xf>
    <xf numFmtId="43" fontId="7" fillId="3" borderId="12" xfId="3" applyFont="1" applyFill="1" applyBorder="1" applyAlignment="1">
      <alignment horizontal="center" vertical="center" readingOrder="1"/>
    </xf>
    <xf numFmtId="43" fontId="8" fillId="4" borderId="11" xfId="3" applyFont="1" applyFill="1" applyBorder="1" applyAlignment="1">
      <alignment horizontal="center" vertical="center" readingOrder="1"/>
    </xf>
    <xf numFmtId="43" fontId="8" fillId="4" borderId="12" xfId="3" applyFont="1" applyFill="1" applyBorder="1" applyAlignment="1">
      <alignment horizontal="center" vertical="center" readingOrder="1"/>
    </xf>
    <xf numFmtId="43" fontId="8" fillId="4" borderId="10" xfId="3" applyFont="1" applyFill="1" applyBorder="1" applyAlignment="1">
      <alignment horizontal="center" vertical="center" readingOrder="1"/>
    </xf>
    <xf numFmtId="0" fontId="15" fillId="0" borderId="0" xfId="0" applyFont="1" applyBorder="1" applyAlignment="1"/>
    <xf numFmtId="43" fontId="6" fillId="5" borderId="2" xfId="3" applyFont="1" applyFill="1" applyBorder="1" applyAlignment="1">
      <alignment horizontal="center" vertical="center" readingOrder="1"/>
    </xf>
    <xf numFmtId="49" fontId="4" fillId="0" borderId="13" xfId="3" applyNumberFormat="1" applyFont="1" applyFill="1" applyBorder="1" applyAlignment="1">
      <alignment horizontal="center" vertical="center" readingOrder="1"/>
    </xf>
    <xf numFmtId="43" fontId="4" fillId="5" borderId="1" xfId="3" applyFont="1" applyFill="1" applyBorder="1" applyAlignment="1">
      <alignment horizontal="center" vertical="center" readingOrder="1"/>
    </xf>
    <xf numFmtId="43" fontId="8" fillId="0" borderId="0" xfId="0" applyNumberFormat="1" applyFont="1" applyFill="1" applyAlignment="1">
      <alignment readingOrder="1"/>
    </xf>
    <xf numFmtId="43" fontId="6" fillId="0" borderId="2" xfId="3" applyFont="1" applyFill="1" applyBorder="1" applyAlignment="1">
      <alignment vertical="center" readingOrder="1"/>
    </xf>
    <xf numFmtId="43" fontId="6" fillId="0" borderId="14" xfId="3" applyFont="1" applyFill="1" applyBorder="1" applyAlignment="1">
      <alignment horizontal="center" vertical="center" readingOrder="1"/>
    </xf>
    <xf numFmtId="49" fontId="6" fillId="5" borderId="5" xfId="3" applyNumberFormat="1" applyFont="1" applyFill="1" applyBorder="1" applyAlignment="1">
      <alignment horizontal="center" vertical="center" readingOrder="1"/>
    </xf>
    <xf numFmtId="43" fontId="13" fillId="0" borderId="0" xfId="3" applyFont="1" applyFill="1" applyBorder="1" applyAlignment="1">
      <alignment vertical="center" readingOrder="1"/>
    </xf>
    <xf numFmtId="43" fontId="11" fillId="0" borderId="0" xfId="3" applyFont="1" applyFill="1" applyBorder="1" applyAlignment="1">
      <alignment vertical="center" readingOrder="1"/>
    </xf>
    <xf numFmtId="49" fontId="6" fillId="5" borderId="5" xfId="4" applyNumberFormat="1" applyFont="1" applyFill="1" applyBorder="1" applyAlignment="1">
      <alignment horizontal="center" vertical="center" readingOrder="1"/>
    </xf>
    <xf numFmtId="43" fontId="4" fillId="5" borderId="2" xfId="4" applyFont="1" applyFill="1" applyBorder="1" applyAlignment="1">
      <alignment horizontal="center" vertical="center" readingOrder="1"/>
    </xf>
    <xf numFmtId="43" fontId="6" fillId="5" borderId="2" xfId="4" applyFont="1" applyFill="1" applyBorder="1" applyAlignment="1">
      <alignment horizontal="center" vertical="center" readingOrder="1"/>
    </xf>
    <xf numFmtId="43" fontId="3" fillId="5" borderId="0" xfId="4" applyFont="1" applyFill="1" applyAlignment="1">
      <alignment readingOrder="1"/>
    </xf>
    <xf numFmtId="43" fontId="3" fillId="5" borderId="0" xfId="3" applyFont="1" applyFill="1" applyAlignment="1">
      <alignment readingOrder="1"/>
    </xf>
    <xf numFmtId="43" fontId="3" fillId="5" borderId="0" xfId="3" applyFont="1" applyFill="1" applyAlignment="1">
      <alignment vertical="center" readingOrder="1"/>
    </xf>
    <xf numFmtId="43" fontId="6" fillId="0" borderId="2" xfId="3" applyFont="1" applyFill="1" applyBorder="1" applyAlignment="1">
      <alignment vertical="top" wrapText="1" readingOrder="1"/>
    </xf>
    <xf numFmtId="49" fontId="9" fillId="6" borderId="15" xfId="5" applyNumberFormat="1" applyFont="1" applyFill="1" applyBorder="1" applyAlignment="1">
      <alignment horizontal="center" vertical="center" readingOrder="1"/>
    </xf>
    <xf numFmtId="43" fontId="9" fillId="6" borderId="15" xfId="5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43" fontId="7" fillId="0" borderId="3" xfId="3" applyFont="1" applyFill="1" applyBorder="1" applyAlignment="1">
      <alignment horizontal="right" vertical="center" wrapText="1" readingOrder="1"/>
    </xf>
    <xf numFmtId="43" fontId="7" fillId="0" borderId="16" xfId="3" applyFont="1" applyFill="1" applyBorder="1" applyAlignment="1">
      <alignment horizontal="right" vertical="center" wrapText="1" readingOrder="1"/>
    </xf>
    <xf numFmtId="43" fontId="7" fillId="0" borderId="9" xfId="3" applyFont="1" applyFill="1" applyBorder="1" applyAlignment="1">
      <alignment horizontal="right" vertical="center" wrapText="1" readingOrder="1"/>
    </xf>
    <xf numFmtId="43" fontId="7" fillId="0" borderId="17" xfId="3" applyFont="1" applyFill="1" applyBorder="1" applyAlignment="1">
      <alignment horizontal="right" vertical="center" wrapText="1" readingOrder="1"/>
    </xf>
    <xf numFmtId="43" fontId="10" fillId="0" borderId="0" xfId="3" applyFont="1" applyFill="1" applyBorder="1" applyAlignment="1">
      <alignment horizontal="center" vertical="center" readingOrder="1"/>
    </xf>
    <xf numFmtId="43" fontId="9" fillId="0" borderId="18" xfId="3" applyFont="1" applyFill="1" applyBorder="1" applyAlignment="1">
      <alignment horizontal="center" vertical="center" wrapText="1" readingOrder="1"/>
    </xf>
    <xf numFmtId="43" fontId="11" fillId="0" borderId="19" xfId="3" applyFont="1" applyFill="1" applyBorder="1" applyAlignment="1">
      <alignment horizontal="center" vertical="center" wrapText="1" readingOrder="1"/>
    </xf>
    <xf numFmtId="43" fontId="11" fillId="0" borderId="20" xfId="3" applyFont="1" applyFill="1" applyBorder="1" applyAlignment="1">
      <alignment horizontal="center" vertical="center" wrapText="1" readingOrder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3" fontId="11" fillId="0" borderId="21" xfId="5" applyFont="1" applyFill="1" applyBorder="1" applyAlignment="1">
      <alignment horizontal="center" vertical="center" wrapText="1" readingOrder="1"/>
    </xf>
    <xf numFmtId="43" fontId="11" fillId="0" borderId="22" xfId="5" applyFont="1" applyFill="1" applyBorder="1" applyAlignment="1">
      <alignment horizontal="center" vertical="center" wrapText="1" readingOrder="1"/>
    </xf>
    <xf numFmtId="43" fontId="11" fillId="0" borderId="23" xfId="5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left" vertical="center" wrapText="1" readingOrder="1"/>
    </xf>
    <xf numFmtId="0" fontId="7" fillId="0" borderId="25" xfId="0" applyFont="1" applyFill="1" applyBorder="1" applyAlignment="1">
      <alignment horizontal="left" vertical="center" wrapText="1" readingOrder="1"/>
    </xf>
    <xf numFmtId="43" fontId="7" fillId="0" borderId="24" xfId="3" applyFont="1" applyFill="1" applyBorder="1" applyAlignment="1">
      <alignment horizontal="right" vertical="center" wrapText="1" readingOrder="1"/>
    </xf>
    <xf numFmtId="43" fontId="7" fillId="0" borderId="25" xfId="3" applyFont="1" applyFill="1" applyBorder="1" applyAlignment="1">
      <alignment horizontal="right" vertical="center" wrapText="1" readingOrder="1"/>
    </xf>
    <xf numFmtId="0" fontId="7" fillId="0" borderId="3" xfId="0" applyFont="1" applyFill="1" applyBorder="1" applyAlignment="1">
      <alignment horizontal="left" vertical="center" wrapText="1" readingOrder="1"/>
    </xf>
    <xf numFmtId="0" fontId="7" fillId="0" borderId="16" xfId="0" applyFont="1" applyFill="1" applyBorder="1" applyAlignment="1">
      <alignment horizontal="left" vertical="center" wrapText="1" readingOrder="1"/>
    </xf>
  </cellXfs>
  <cellStyles count="7">
    <cellStyle name="Euro" xfId="1"/>
    <cellStyle name="Euro 2" xfId="2"/>
    <cellStyle name="Milliers" xfId="3" builtinId="3"/>
    <cellStyle name="Milliers 2" xfId="4"/>
    <cellStyle name="Milliers 3" xfId="5"/>
    <cellStyle name="Normal" xfId="0" builtinId="0"/>
    <cellStyle name="Normal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2" name="Text Box 1">
          <a:extLst>
            <a:ext uri="{FF2B5EF4-FFF2-40B4-BE49-F238E27FC236}">
              <a16:creationId xmlns="" xmlns:a16="http://schemas.microsoft.com/office/drawing/2014/main" id="{BEE716FE-7E26-D5EC-9B60-FDF1DACC5E41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3" name="Text Box 2">
          <a:extLst>
            <a:ext uri="{FF2B5EF4-FFF2-40B4-BE49-F238E27FC236}">
              <a16:creationId xmlns="" xmlns:a16="http://schemas.microsoft.com/office/drawing/2014/main" id="{DA95BC35-F179-D656-B348-972F635756C3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4" name="Text Box 3">
          <a:extLst>
            <a:ext uri="{FF2B5EF4-FFF2-40B4-BE49-F238E27FC236}">
              <a16:creationId xmlns="" xmlns:a16="http://schemas.microsoft.com/office/drawing/2014/main" id="{CC1D3F9C-2E46-96BA-45DD-79F41A8331B5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5" name="Text Box 4">
          <a:extLst>
            <a:ext uri="{FF2B5EF4-FFF2-40B4-BE49-F238E27FC236}">
              <a16:creationId xmlns="" xmlns:a16="http://schemas.microsoft.com/office/drawing/2014/main" id="{3A1A22FD-F28F-8376-0351-6777B1305358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6" name="Text Box 5">
          <a:extLst>
            <a:ext uri="{FF2B5EF4-FFF2-40B4-BE49-F238E27FC236}">
              <a16:creationId xmlns="" xmlns:a16="http://schemas.microsoft.com/office/drawing/2014/main" id="{61010E45-AC57-32BC-0286-6013CD702EF1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7" name="Text Box 6">
          <a:extLst>
            <a:ext uri="{FF2B5EF4-FFF2-40B4-BE49-F238E27FC236}">
              <a16:creationId xmlns="" xmlns:a16="http://schemas.microsoft.com/office/drawing/2014/main" id="{86C4E7A5-F040-B84D-7C9A-0E21B8C6AB4B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8" name="Text Box 7">
          <a:extLst>
            <a:ext uri="{FF2B5EF4-FFF2-40B4-BE49-F238E27FC236}">
              <a16:creationId xmlns="" xmlns:a16="http://schemas.microsoft.com/office/drawing/2014/main" id="{CFFB0D5D-CFED-EE76-8FBF-327C63AA0D79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19</xdr:row>
      <xdr:rowOff>0</xdr:rowOff>
    </xdr:from>
    <xdr:to>
      <xdr:col>4</xdr:col>
      <xdr:colOff>542925</xdr:colOff>
      <xdr:row>19</xdr:row>
      <xdr:rowOff>19050</xdr:rowOff>
    </xdr:to>
    <xdr:sp macro="" textlink="">
      <xdr:nvSpPr>
        <xdr:cNvPr id="132159" name="Text Box 8">
          <a:extLst>
            <a:ext uri="{FF2B5EF4-FFF2-40B4-BE49-F238E27FC236}">
              <a16:creationId xmlns="" xmlns:a16="http://schemas.microsoft.com/office/drawing/2014/main" id="{CFC44B1E-F3AA-89F5-781C-FF2309117E60}"/>
            </a:ext>
          </a:extLst>
        </xdr:cNvPr>
        <xdr:cNvSpPr txBox="1">
          <a:spLocks noChangeArrowheads="1"/>
        </xdr:cNvSpPr>
      </xdr:nvSpPr>
      <xdr:spPr bwMode="auto">
        <a:xfrm>
          <a:off x="6372225" y="67627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0" name="Text Box 9">
          <a:extLst>
            <a:ext uri="{FF2B5EF4-FFF2-40B4-BE49-F238E27FC236}">
              <a16:creationId xmlns="" xmlns:a16="http://schemas.microsoft.com/office/drawing/2014/main" id="{9B607F55-F621-2CBA-247A-76F3C5E0B577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1" name="Text Box 10">
          <a:extLst>
            <a:ext uri="{FF2B5EF4-FFF2-40B4-BE49-F238E27FC236}">
              <a16:creationId xmlns="" xmlns:a16="http://schemas.microsoft.com/office/drawing/2014/main" id="{BE213603-3F75-3BF9-11EF-CE34189EAAE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2" name="Text Box 11">
          <a:extLst>
            <a:ext uri="{FF2B5EF4-FFF2-40B4-BE49-F238E27FC236}">
              <a16:creationId xmlns="" xmlns:a16="http://schemas.microsoft.com/office/drawing/2014/main" id="{5D6B1C61-7592-4044-6B3E-352B882FAF2C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3" name="Text Box 12">
          <a:extLst>
            <a:ext uri="{FF2B5EF4-FFF2-40B4-BE49-F238E27FC236}">
              <a16:creationId xmlns="" xmlns:a16="http://schemas.microsoft.com/office/drawing/2014/main" id="{89B4D25B-99AD-A3E1-EE7F-7893A66738CC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4" name="Text Box 13">
          <a:extLst>
            <a:ext uri="{FF2B5EF4-FFF2-40B4-BE49-F238E27FC236}">
              <a16:creationId xmlns="" xmlns:a16="http://schemas.microsoft.com/office/drawing/2014/main" id="{548B7BE0-C7C8-78BC-7E1B-B86E9F82D1B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5" name="Text Box 14">
          <a:extLst>
            <a:ext uri="{FF2B5EF4-FFF2-40B4-BE49-F238E27FC236}">
              <a16:creationId xmlns="" xmlns:a16="http://schemas.microsoft.com/office/drawing/2014/main" id="{4D70169A-206E-E321-B501-D0E7E7EA1C05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6" name="Text Box 15">
          <a:extLst>
            <a:ext uri="{FF2B5EF4-FFF2-40B4-BE49-F238E27FC236}">
              <a16:creationId xmlns="" xmlns:a16="http://schemas.microsoft.com/office/drawing/2014/main" id="{93BBB155-417C-E8E5-5B09-2483B11BF7D5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67" name="Text Box 16">
          <a:extLst>
            <a:ext uri="{FF2B5EF4-FFF2-40B4-BE49-F238E27FC236}">
              <a16:creationId xmlns="" xmlns:a16="http://schemas.microsoft.com/office/drawing/2014/main" id="{55789D09-2591-E07A-F544-853E0685E97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68" name="Text Box 17">
          <a:extLst>
            <a:ext uri="{FF2B5EF4-FFF2-40B4-BE49-F238E27FC236}">
              <a16:creationId xmlns="" xmlns:a16="http://schemas.microsoft.com/office/drawing/2014/main" id="{D179B81E-29AE-E7A7-19CF-57EDA0B92E10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69" name="Text Box 18">
          <a:extLst>
            <a:ext uri="{FF2B5EF4-FFF2-40B4-BE49-F238E27FC236}">
              <a16:creationId xmlns="" xmlns:a16="http://schemas.microsoft.com/office/drawing/2014/main" id="{9B5F5D20-1290-B13D-EF3B-4A412B41ACC9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0" name="Text Box 19">
          <a:extLst>
            <a:ext uri="{FF2B5EF4-FFF2-40B4-BE49-F238E27FC236}">
              <a16:creationId xmlns="" xmlns:a16="http://schemas.microsoft.com/office/drawing/2014/main" id="{A72A7E46-C92D-DF2E-4CA8-5E15F12E9F5D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1" name="Text Box 20">
          <a:extLst>
            <a:ext uri="{FF2B5EF4-FFF2-40B4-BE49-F238E27FC236}">
              <a16:creationId xmlns="" xmlns:a16="http://schemas.microsoft.com/office/drawing/2014/main" id="{C00908D5-FAFE-55ED-1B23-6C4A49F5561D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2" name="Text Box 21">
          <a:extLst>
            <a:ext uri="{FF2B5EF4-FFF2-40B4-BE49-F238E27FC236}">
              <a16:creationId xmlns="" xmlns:a16="http://schemas.microsoft.com/office/drawing/2014/main" id="{B92B3586-AB43-1BE0-A97B-B4C0CED186B5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3" name="Text Box 22">
          <a:extLst>
            <a:ext uri="{FF2B5EF4-FFF2-40B4-BE49-F238E27FC236}">
              <a16:creationId xmlns="" xmlns:a16="http://schemas.microsoft.com/office/drawing/2014/main" id="{7546BC0C-2B07-E48C-93C9-18DDA2DFAE25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4" name="Text Box 23">
          <a:extLst>
            <a:ext uri="{FF2B5EF4-FFF2-40B4-BE49-F238E27FC236}">
              <a16:creationId xmlns="" xmlns:a16="http://schemas.microsoft.com/office/drawing/2014/main" id="{4756D369-ED43-D2CB-E292-2981256A4082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5" name="Text Box 24">
          <a:extLst>
            <a:ext uri="{FF2B5EF4-FFF2-40B4-BE49-F238E27FC236}">
              <a16:creationId xmlns="" xmlns:a16="http://schemas.microsoft.com/office/drawing/2014/main" id="{43FB7E61-9477-F6E8-2450-18D58AF641D2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6" name="Text Box 25">
          <a:extLst>
            <a:ext uri="{FF2B5EF4-FFF2-40B4-BE49-F238E27FC236}">
              <a16:creationId xmlns="" xmlns:a16="http://schemas.microsoft.com/office/drawing/2014/main" id="{993BC7CB-BB2E-373A-3511-2F5618A1A2FA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7" name="Text Box 26">
          <a:extLst>
            <a:ext uri="{FF2B5EF4-FFF2-40B4-BE49-F238E27FC236}">
              <a16:creationId xmlns="" xmlns:a16="http://schemas.microsoft.com/office/drawing/2014/main" id="{2A455C5B-56CA-7ED1-7952-0C184B40FC81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8" name="Text Box 27">
          <a:extLst>
            <a:ext uri="{FF2B5EF4-FFF2-40B4-BE49-F238E27FC236}">
              <a16:creationId xmlns="" xmlns:a16="http://schemas.microsoft.com/office/drawing/2014/main" id="{FB055493-D4CB-24FA-0F64-4A6E29E3ED33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79" name="Text Box 28">
          <a:extLst>
            <a:ext uri="{FF2B5EF4-FFF2-40B4-BE49-F238E27FC236}">
              <a16:creationId xmlns="" xmlns:a16="http://schemas.microsoft.com/office/drawing/2014/main" id="{9CEBBEA7-CB25-F5B4-F372-52523A634FF4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80" name="Text Box 29">
          <a:extLst>
            <a:ext uri="{FF2B5EF4-FFF2-40B4-BE49-F238E27FC236}">
              <a16:creationId xmlns="" xmlns:a16="http://schemas.microsoft.com/office/drawing/2014/main" id="{23C4EF53-D10A-A6A8-DEB8-06DDC36D9A59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81" name="Text Box 30">
          <a:extLst>
            <a:ext uri="{FF2B5EF4-FFF2-40B4-BE49-F238E27FC236}">
              <a16:creationId xmlns="" xmlns:a16="http://schemas.microsoft.com/office/drawing/2014/main" id="{A2D8BCCC-858B-B107-6557-AB4AC520D4F8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14</xdr:row>
      <xdr:rowOff>0</xdr:rowOff>
    </xdr:from>
    <xdr:to>
      <xdr:col>4</xdr:col>
      <xdr:colOff>542925</xdr:colOff>
      <xdr:row>14</xdr:row>
      <xdr:rowOff>28575</xdr:rowOff>
    </xdr:to>
    <xdr:sp macro="" textlink="">
      <xdr:nvSpPr>
        <xdr:cNvPr id="132182" name="Text Box 31">
          <a:extLst>
            <a:ext uri="{FF2B5EF4-FFF2-40B4-BE49-F238E27FC236}">
              <a16:creationId xmlns="" xmlns:a16="http://schemas.microsoft.com/office/drawing/2014/main" id="{DFC0F8B7-81D0-9EFA-9C6F-EB762232B675}"/>
            </a:ext>
          </a:extLst>
        </xdr:cNvPr>
        <xdr:cNvSpPr txBox="1">
          <a:spLocks noChangeArrowheads="1"/>
        </xdr:cNvSpPr>
      </xdr:nvSpPr>
      <xdr:spPr bwMode="auto">
        <a:xfrm>
          <a:off x="6372225" y="49815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3" name="Text Box 9">
          <a:extLst>
            <a:ext uri="{FF2B5EF4-FFF2-40B4-BE49-F238E27FC236}">
              <a16:creationId xmlns="" xmlns:a16="http://schemas.microsoft.com/office/drawing/2014/main" id="{E29E123F-D5FA-7003-F5B7-556F97A3FB8A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4" name="Text Box 10">
          <a:extLst>
            <a:ext uri="{FF2B5EF4-FFF2-40B4-BE49-F238E27FC236}">
              <a16:creationId xmlns="" xmlns:a16="http://schemas.microsoft.com/office/drawing/2014/main" id="{A328F415-F835-E928-3770-A589DD3290EA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5" name="Text Box 11">
          <a:extLst>
            <a:ext uri="{FF2B5EF4-FFF2-40B4-BE49-F238E27FC236}">
              <a16:creationId xmlns="" xmlns:a16="http://schemas.microsoft.com/office/drawing/2014/main" id="{34FD7E11-D8DD-8B03-7D19-C5A7FA5C1E74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6" name="Text Box 12">
          <a:extLst>
            <a:ext uri="{FF2B5EF4-FFF2-40B4-BE49-F238E27FC236}">
              <a16:creationId xmlns="" xmlns:a16="http://schemas.microsoft.com/office/drawing/2014/main" id="{93DB503D-44A8-A81D-4695-5B6788A4C1E2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7" name="Text Box 13">
          <a:extLst>
            <a:ext uri="{FF2B5EF4-FFF2-40B4-BE49-F238E27FC236}">
              <a16:creationId xmlns="" xmlns:a16="http://schemas.microsoft.com/office/drawing/2014/main" id="{12E12A06-A7D3-BABE-6231-7CB5890ECBC9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8" name="Text Box 14">
          <a:extLst>
            <a:ext uri="{FF2B5EF4-FFF2-40B4-BE49-F238E27FC236}">
              <a16:creationId xmlns="" xmlns:a16="http://schemas.microsoft.com/office/drawing/2014/main" id="{7C387CA9-A3FB-797B-B044-364DAB533580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89" name="Text Box 15">
          <a:extLst>
            <a:ext uri="{FF2B5EF4-FFF2-40B4-BE49-F238E27FC236}">
              <a16:creationId xmlns="" xmlns:a16="http://schemas.microsoft.com/office/drawing/2014/main" id="{8941CF7E-C8A5-DCD8-7398-B1F9DAFBCE22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0" name="Text Box 16">
          <a:extLst>
            <a:ext uri="{FF2B5EF4-FFF2-40B4-BE49-F238E27FC236}">
              <a16:creationId xmlns="" xmlns:a16="http://schemas.microsoft.com/office/drawing/2014/main" id="{0FBAB588-585A-85D6-4656-5A3FE314CB60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1" name="Text Box 9">
          <a:extLst>
            <a:ext uri="{FF2B5EF4-FFF2-40B4-BE49-F238E27FC236}">
              <a16:creationId xmlns="" xmlns:a16="http://schemas.microsoft.com/office/drawing/2014/main" id="{9F7F846F-D844-6761-97E0-47C8A91E94A5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2" name="Text Box 10">
          <a:extLst>
            <a:ext uri="{FF2B5EF4-FFF2-40B4-BE49-F238E27FC236}">
              <a16:creationId xmlns="" xmlns:a16="http://schemas.microsoft.com/office/drawing/2014/main" id="{11127663-45FE-0499-0D47-5C9B0B184605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3" name="Text Box 11">
          <a:extLst>
            <a:ext uri="{FF2B5EF4-FFF2-40B4-BE49-F238E27FC236}">
              <a16:creationId xmlns="" xmlns:a16="http://schemas.microsoft.com/office/drawing/2014/main" id="{6E30260D-064C-1421-E280-606AFCDBA233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4" name="Text Box 12">
          <a:extLst>
            <a:ext uri="{FF2B5EF4-FFF2-40B4-BE49-F238E27FC236}">
              <a16:creationId xmlns="" xmlns:a16="http://schemas.microsoft.com/office/drawing/2014/main" id="{92C8409B-F046-915D-050A-682859FFA78F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5" name="Text Box 13">
          <a:extLst>
            <a:ext uri="{FF2B5EF4-FFF2-40B4-BE49-F238E27FC236}">
              <a16:creationId xmlns="" xmlns:a16="http://schemas.microsoft.com/office/drawing/2014/main" id="{1A85E42F-768D-2F41-33F4-3989694A5655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6" name="Text Box 14">
          <a:extLst>
            <a:ext uri="{FF2B5EF4-FFF2-40B4-BE49-F238E27FC236}">
              <a16:creationId xmlns="" xmlns:a16="http://schemas.microsoft.com/office/drawing/2014/main" id="{80E5C784-8BE8-BE18-5876-FC06308DD4AA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7" name="Text Box 15">
          <a:extLst>
            <a:ext uri="{FF2B5EF4-FFF2-40B4-BE49-F238E27FC236}">
              <a16:creationId xmlns="" xmlns:a16="http://schemas.microsoft.com/office/drawing/2014/main" id="{176DA386-2951-3ADE-49B4-41C9CDE49957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198" name="Text Box 16">
          <a:extLst>
            <a:ext uri="{FF2B5EF4-FFF2-40B4-BE49-F238E27FC236}">
              <a16:creationId xmlns="" xmlns:a16="http://schemas.microsoft.com/office/drawing/2014/main" id="{94099D46-F336-0325-B95E-CB94ED28E659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199" name="Text Box 9">
          <a:extLst>
            <a:ext uri="{FF2B5EF4-FFF2-40B4-BE49-F238E27FC236}">
              <a16:creationId xmlns="" xmlns:a16="http://schemas.microsoft.com/office/drawing/2014/main" id="{06E51FCE-374A-2A33-A34B-EEB45F00E03E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0" name="Text Box 10">
          <a:extLst>
            <a:ext uri="{FF2B5EF4-FFF2-40B4-BE49-F238E27FC236}">
              <a16:creationId xmlns="" xmlns:a16="http://schemas.microsoft.com/office/drawing/2014/main" id="{4624E257-B655-FCEE-2BF1-401B5106F361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1" name="Text Box 11">
          <a:extLst>
            <a:ext uri="{FF2B5EF4-FFF2-40B4-BE49-F238E27FC236}">
              <a16:creationId xmlns="" xmlns:a16="http://schemas.microsoft.com/office/drawing/2014/main" id="{E52795C9-1AFA-8ADD-2512-0560401C857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2" name="Text Box 12">
          <a:extLst>
            <a:ext uri="{FF2B5EF4-FFF2-40B4-BE49-F238E27FC236}">
              <a16:creationId xmlns="" xmlns:a16="http://schemas.microsoft.com/office/drawing/2014/main" id="{0144C20C-243A-D485-2CCB-D4AD24BA24EA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3" name="Text Box 13">
          <a:extLst>
            <a:ext uri="{FF2B5EF4-FFF2-40B4-BE49-F238E27FC236}">
              <a16:creationId xmlns="" xmlns:a16="http://schemas.microsoft.com/office/drawing/2014/main" id="{EFE07C41-763E-9F2C-FF60-3E794710FBD2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4" name="Text Box 14">
          <a:extLst>
            <a:ext uri="{FF2B5EF4-FFF2-40B4-BE49-F238E27FC236}">
              <a16:creationId xmlns="" xmlns:a16="http://schemas.microsoft.com/office/drawing/2014/main" id="{CB1D346C-A2A6-62B4-3A85-9BBE3AF7B2FE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5" name="Text Box 15">
          <a:extLst>
            <a:ext uri="{FF2B5EF4-FFF2-40B4-BE49-F238E27FC236}">
              <a16:creationId xmlns="" xmlns:a16="http://schemas.microsoft.com/office/drawing/2014/main" id="{48F1A7EC-7C3E-EBCE-72FD-2E84A9C052D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6" name="Text Box 16">
          <a:extLst>
            <a:ext uri="{FF2B5EF4-FFF2-40B4-BE49-F238E27FC236}">
              <a16:creationId xmlns="" xmlns:a16="http://schemas.microsoft.com/office/drawing/2014/main" id="{2B930F40-5457-9737-174A-58BA4E934C5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7" name="Text Box 9">
          <a:extLst>
            <a:ext uri="{FF2B5EF4-FFF2-40B4-BE49-F238E27FC236}">
              <a16:creationId xmlns="" xmlns:a16="http://schemas.microsoft.com/office/drawing/2014/main" id="{3934351C-A9BF-E496-14C3-253ACAB3E9FC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8" name="Text Box 10">
          <a:extLst>
            <a:ext uri="{FF2B5EF4-FFF2-40B4-BE49-F238E27FC236}">
              <a16:creationId xmlns="" xmlns:a16="http://schemas.microsoft.com/office/drawing/2014/main" id="{3D1D7672-4A0E-10ED-F9AB-C9D5C0CBDD6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09" name="Text Box 11">
          <a:extLst>
            <a:ext uri="{FF2B5EF4-FFF2-40B4-BE49-F238E27FC236}">
              <a16:creationId xmlns="" xmlns:a16="http://schemas.microsoft.com/office/drawing/2014/main" id="{79A29A60-2CED-D8AE-11D3-647CD64BA8A2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10" name="Text Box 12">
          <a:extLst>
            <a:ext uri="{FF2B5EF4-FFF2-40B4-BE49-F238E27FC236}">
              <a16:creationId xmlns="" xmlns:a16="http://schemas.microsoft.com/office/drawing/2014/main" id="{3DE7A1C9-7FA6-EEFE-A486-35EF91C7709E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11" name="Text Box 13">
          <a:extLst>
            <a:ext uri="{FF2B5EF4-FFF2-40B4-BE49-F238E27FC236}">
              <a16:creationId xmlns="" xmlns:a16="http://schemas.microsoft.com/office/drawing/2014/main" id="{1BDDC0EE-9416-F1EF-A318-87E982E686FA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12" name="Text Box 14">
          <a:extLst>
            <a:ext uri="{FF2B5EF4-FFF2-40B4-BE49-F238E27FC236}">
              <a16:creationId xmlns="" xmlns:a16="http://schemas.microsoft.com/office/drawing/2014/main" id="{7EB13A5E-7E3E-B1AA-580A-D48804BB239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13" name="Text Box 15">
          <a:extLst>
            <a:ext uri="{FF2B5EF4-FFF2-40B4-BE49-F238E27FC236}">
              <a16:creationId xmlns="" xmlns:a16="http://schemas.microsoft.com/office/drawing/2014/main" id="{E1A7FE97-D40E-9630-FC88-F03743BA6EE6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14" name="Text Box 16">
          <a:extLst>
            <a:ext uri="{FF2B5EF4-FFF2-40B4-BE49-F238E27FC236}">
              <a16:creationId xmlns="" xmlns:a16="http://schemas.microsoft.com/office/drawing/2014/main" id="{DD018478-E2E1-BCE0-014C-EC07A840B97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15" name="Text Box 9">
          <a:extLst>
            <a:ext uri="{FF2B5EF4-FFF2-40B4-BE49-F238E27FC236}">
              <a16:creationId xmlns="" xmlns:a16="http://schemas.microsoft.com/office/drawing/2014/main" id="{5C5405D0-2741-692B-FB45-91F86EB4FAB3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16" name="Text Box 10">
          <a:extLst>
            <a:ext uri="{FF2B5EF4-FFF2-40B4-BE49-F238E27FC236}">
              <a16:creationId xmlns="" xmlns:a16="http://schemas.microsoft.com/office/drawing/2014/main" id="{D421F2DC-13C8-D7E8-8FDD-D5D166A83110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17" name="Text Box 11">
          <a:extLst>
            <a:ext uri="{FF2B5EF4-FFF2-40B4-BE49-F238E27FC236}">
              <a16:creationId xmlns="" xmlns:a16="http://schemas.microsoft.com/office/drawing/2014/main" id="{8DF47BD8-2E1E-9F4C-1724-00F6412650FB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18" name="Text Box 12">
          <a:extLst>
            <a:ext uri="{FF2B5EF4-FFF2-40B4-BE49-F238E27FC236}">
              <a16:creationId xmlns="" xmlns:a16="http://schemas.microsoft.com/office/drawing/2014/main" id="{D1B439D2-3F8A-19C3-BE2E-3622622A3B49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19" name="Text Box 13">
          <a:extLst>
            <a:ext uri="{FF2B5EF4-FFF2-40B4-BE49-F238E27FC236}">
              <a16:creationId xmlns="" xmlns:a16="http://schemas.microsoft.com/office/drawing/2014/main" id="{AF2806EE-63B0-F688-D4AD-F10519147CB0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20" name="Text Box 14">
          <a:extLst>
            <a:ext uri="{FF2B5EF4-FFF2-40B4-BE49-F238E27FC236}">
              <a16:creationId xmlns="" xmlns:a16="http://schemas.microsoft.com/office/drawing/2014/main" id="{197DF3B5-2166-14EB-2292-D49F8CCF6839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21" name="Text Box 15">
          <a:extLst>
            <a:ext uri="{FF2B5EF4-FFF2-40B4-BE49-F238E27FC236}">
              <a16:creationId xmlns="" xmlns:a16="http://schemas.microsoft.com/office/drawing/2014/main" id="{FCF856B4-B7C2-D37A-4B9A-02B74EA5C4A5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13</xdr:row>
      <xdr:rowOff>0</xdr:rowOff>
    </xdr:from>
    <xdr:to>
      <xdr:col>4</xdr:col>
      <xdr:colOff>542925</xdr:colOff>
      <xdr:row>13</xdr:row>
      <xdr:rowOff>28575</xdr:rowOff>
    </xdr:to>
    <xdr:sp macro="" textlink="">
      <xdr:nvSpPr>
        <xdr:cNvPr id="132222" name="Text Box 16">
          <a:extLst>
            <a:ext uri="{FF2B5EF4-FFF2-40B4-BE49-F238E27FC236}">
              <a16:creationId xmlns="" xmlns:a16="http://schemas.microsoft.com/office/drawing/2014/main" id="{45F4EDDA-186D-511B-C463-4E9C5633BE51}"/>
            </a:ext>
          </a:extLst>
        </xdr:cNvPr>
        <xdr:cNvSpPr txBox="1">
          <a:spLocks noChangeArrowheads="1"/>
        </xdr:cNvSpPr>
      </xdr:nvSpPr>
      <xdr:spPr bwMode="auto">
        <a:xfrm>
          <a:off x="6372225" y="46672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3" name="Text Box 9">
          <a:extLst>
            <a:ext uri="{FF2B5EF4-FFF2-40B4-BE49-F238E27FC236}">
              <a16:creationId xmlns="" xmlns:a16="http://schemas.microsoft.com/office/drawing/2014/main" id="{BF2549B5-9EE0-36DE-0DD4-F4BAE0BB7439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4" name="Text Box 10">
          <a:extLst>
            <a:ext uri="{FF2B5EF4-FFF2-40B4-BE49-F238E27FC236}">
              <a16:creationId xmlns="" xmlns:a16="http://schemas.microsoft.com/office/drawing/2014/main" id="{1E83AA5E-AA33-038B-A7D4-765411DF9181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5" name="Text Box 11">
          <a:extLst>
            <a:ext uri="{FF2B5EF4-FFF2-40B4-BE49-F238E27FC236}">
              <a16:creationId xmlns="" xmlns:a16="http://schemas.microsoft.com/office/drawing/2014/main" id="{3314AFDD-558A-EE54-6B1E-09637D7F899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6" name="Text Box 12">
          <a:extLst>
            <a:ext uri="{FF2B5EF4-FFF2-40B4-BE49-F238E27FC236}">
              <a16:creationId xmlns="" xmlns:a16="http://schemas.microsoft.com/office/drawing/2014/main" id="{B0046B87-73F7-AF63-1A1E-DBC1E27486A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7" name="Text Box 13">
          <a:extLst>
            <a:ext uri="{FF2B5EF4-FFF2-40B4-BE49-F238E27FC236}">
              <a16:creationId xmlns="" xmlns:a16="http://schemas.microsoft.com/office/drawing/2014/main" id="{5E8EA802-A4DD-ABCF-F3ED-ABB72946A14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8" name="Text Box 14">
          <a:extLst>
            <a:ext uri="{FF2B5EF4-FFF2-40B4-BE49-F238E27FC236}">
              <a16:creationId xmlns="" xmlns:a16="http://schemas.microsoft.com/office/drawing/2014/main" id="{7250D6D9-136D-0D90-8A5A-39AC99F988E7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29" name="Text Box 15">
          <a:extLst>
            <a:ext uri="{FF2B5EF4-FFF2-40B4-BE49-F238E27FC236}">
              <a16:creationId xmlns="" xmlns:a16="http://schemas.microsoft.com/office/drawing/2014/main" id="{0E2FB9CB-D298-36CC-00B1-B1380FAA74D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0" name="Text Box 16">
          <a:extLst>
            <a:ext uri="{FF2B5EF4-FFF2-40B4-BE49-F238E27FC236}">
              <a16:creationId xmlns="" xmlns:a16="http://schemas.microsoft.com/office/drawing/2014/main" id="{06CCFCC9-BAB8-5A65-6D5B-4F0CE4ECDF1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1" name="Text Box 9">
          <a:extLst>
            <a:ext uri="{FF2B5EF4-FFF2-40B4-BE49-F238E27FC236}">
              <a16:creationId xmlns="" xmlns:a16="http://schemas.microsoft.com/office/drawing/2014/main" id="{8DC984B0-7087-2087-9501-DF76598708C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2" name="Text Box 10">
          <a:extLst>
            <a:ext uri="{FF2B5EF4-FFF2-40B4-BE49-F238E27FC236}">
              <a16:creationId xmlns="" xmlns:a16="http://schemas.microsoft.com/office/drawing/2014/main" id="{4BA39FF6-9CFB-B252-8BE7-BAEAC53DB908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3" name="Text Box 11">
          <a:extLst>
            <a:ext uri="{FF2B5EF4-FFF2-40B4-BE49-F238E27FC236}">
              <a16:creationId xmlns="" xmlns:a16="http://schemas.microsoft.com/office/drawing/2014/main" id="{721D6DF5-BF98-5BCF-7001-925930C063C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4" name="Text Box 12">
          <a:extLst>
            <a:ext uri="{FF2B5EF4-FFF2-40B4-BE49-F238E27FC236}">
              <a16:creationId xmlns="" xmlns:a16="http://schemas.microsoft.com/office/drawing/2014/main" id="{6B5E1497-BD5A-2391-4C71-347597A17072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5" name="Text Box 13">
          <a:extLst>
            <a:ext uri="{FF2B5EF4-FFF2-40B4-BE49-F238E27FC236}">
              <a16:creationId xmlns="" xmlns:a16="http://schemas.microsoft.com/office/drawing/2014/main" id="{D4D0377E-5555-3D81-5502-D069283C26DD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6" name="Text Box 14">
          <a:extLst>
            <a:ext uri="{FF2B5EF4-FFF2-40B4-BE49-F238E27FC236}">
              <a16:creationId xmlns="" xmlns:a16="http://schemas.microsoft.com/office/drawing/2014/main" id="{8922A449-9625-278D-ADEF-A665C615C9CD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7" name="Text Box 15">
          <a:extLst>
            <a:ext uri="{FF2B5EF4-FFF2-40B4-BE49-F238E27FC236}">
              <a16:creationId xmlns="" xmlns:a16="http://schemas.microsoft.com/office/drawing/2014/main" id="{944C18D5-469F-ECDB-3A56-BD73BE40358E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8" name="Text Box 16">
          <a:extLst>
            <a:ext uri="{FF2B5EF4-FFF2-40B4-BE49-F238E27FC236}">
              <a16:creationId xmlns="" xmlns:a16="http://schemas.microsoft.com/office/drawing/2014/main" id="{AD64C8E1-CD97-041B-6301-2DA8244CAB46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39" name="Text Box 9">
          <a:extLst>
            <a:ext uri="{FF2B5EF4-FFF2-40B4-BE49-F238E27FC236}">
              <a16:creationId xmlns="" xmlns:a16="http://schemas.microsoft.com/office/drawing/2014/main" id="{4DDBAFAD-4D43-1A09-2E25-3DF57D3ADD7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0" name="Text Box 10">
          <a:extLst>
            <a:ext uri="{FF2B5EF4-FFF2-40B4-BE49-F238E27FC236}">
              <a16:creationId xmlns="" xmlns:a16="http://schemas.microsoft.com/office/drawing/2014/main" id="{287C904B-4DEC-B444-E610-B4FAE28D8B0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1" name="Text Box 11">
          <a:extLst>
            <a:ext uri="{FF2B5EF4-FFF2-40B4-BE49-F238E27FC236}">
              <a16:creationId xmlns="" xmlns:a16="http://schemas.microsoft.com/office/drawing/2014/main" id="{EF111EFA-6A44-37DD-BD9F-86EC19D19DF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2" name="Text Box 12">
          <a:extLst>
            <a:ext uri="{FF2B5EF4-FFF2-40B4-BE49-F238E27FC236}">
              <a16:creationId xmlns="" xmlns:a16="http://schemas.microsoft.com/office/drawing/2014/main" id="{C8BF1A0F-CF1C-0A3A-B0C5-B89D4081C725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3" name="Text Box 13">
          <a:extLst>
            <a:ext uri="{FF2B5EF4-FFF2-40B4-BE49-F238E27FC236}">
              <a16:creationId xmlns="" xmlns:a16="http://schemas.microsoft.com/office/drawing/2014/main" id="{ACE81726-CF2D-4705-4BE7-5CBB263DDEE9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4" name="Text Box 14">
          <a:extLst>
            <a:ext uri="{FF2B5EF4-FFF2-40B4-BE49-F238E27FC236}">
              <a16:creationId xmlns="" xmlns:a16="http://schemas.microsoft.com/office/drawing/2014/main" id="{22C743FA-A115-1463-AEC9-7B2443EC5705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5" name="Text Box 15">
          <a:extLst>
            <a:ext uri="{FF2B5EF4-FFF2-40B4-BE49-F238E27FC236}">
              <a16:creationId xmlns="" xmlns:a16="http://schemas.microsoft.com/office/drawing/2014/main" id="{7C4847B5-E8DA-B92C-D30A-32E77697A5C7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6" name="Text Box 16">
          <a:extLst>
            <a:ext uri="{FF2B5EF4-FFF2-40B4-BE49-F238E27FC236}">
              <a16:creationId xmlns="" xmlns:a16="http://schemas.microsoft.com/office/drawing/2014/main" id="{71FA2DEB-9D2F-A689-5187-5E7C8BFE3C9C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7" name="Text Box 9">
          <a:extLst>
            <a:ext uri="{FF2B5EF4-FFF2-40B4-BE49-F238E27FC236}">
              <a16:creationId xmlns="" xmlns:a16="http://schemas.microsoft.com/office/drawing/2014/main" id="{65915618-3959-511A-F76A-416AD4B9671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8" name="Text Box 10">
          <a:extLst>
            <a:ext uri="{FF2B5EF4-FFF2-40B4-BE49-F238E27FC236}">
              <a16:creationId xmlns="" xmlns:a16="http://schemas.microsoft.com/office/drawing/2014/main" id="{C730FD2A-C8A7-F3BA-7874-BA880A0A1D1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49" name="Text Box 11">
          <a:extLst>
            <a:ext uri="{FF2B5EF4-FFF2-40B4-BE49-F238E27FC236}">
              <a16:creationId xmlns="" xmlns:a16="http://schemas.microsoft.com/office/drawing/2014/main" id="{E4235413-F6B5-BE6D-C2A1-A950720836E5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0" name="Text Box 12">
          <a:extLst>
            <a:ext uri="{FF2B5EF4-FFF2-40B4-BE49-F238E27FC236}">
              <a16:creationId xmlns="" xmlns:a16="http://schemas.microsoft.com/office/drawing/2014/main" id="{AD1A9408-26DA-1D3C-CE18-73B361230996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1" name="Text Box 13">
          <a:extLst>
            <a:ext uri="{FF2B5EF4-FFF2-40B4-BE49-F238E27FC236}">
              <a16:creationId xmlns="" xmlns:a16="http://schemas.microsoft.com/office/drawing/2014/main" id="{BD56F69D-3446-AFFD-87EB-D457378FD53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2" name="Text Box 14">
          <a:extLst>
            <a:ext uri="{FF2B5EF4-FFF2-40B4-BE49-F238E27FC236}">
              <a16:creationId xmlns="" xmlns:a16="http://schemas.microsoft.com/office/drawing/2014/main" id="{A4805995-D0E8-3772-3114-08F53CCC003C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3" name="Text Box 15">
          <a:extLst>
            <a:ext uri="{FF2B5EF4-FFF2-40B4-BE49-F238E27FC236}">
              <a16:creationId xmlns="" xmlns:a16="http://schemas.microsoft.com/office/drawing/2014/main" id="{D7065F0C-0894-679E-803D-9F37A6DF5162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4" name="Text Box 16">
          <a:extLst>
            <a:ext uri="{FF2B5EF4-FFF2-40B4-BE49-F238E27FC236}">
              <a16:creationId xmlns="" xmlns:a16="http://schemas.microsoft.com/office/drawing/2014/main" id="{A05DBF01-A103-4D4D-8B28-73CF2747867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5" name="Text Box 9">
          <a:extLst>
            <a:ext uri="{FF2B5EF4-FFF2-40B4-BE49-F238E27FC236}">
              <a16:creationId xmlns="" xmlns:a16="http://schemas.microsoft.com/office/drawing/2014/main" id="{EF528B0F-896F-EF99-74BD-41A3304A7DE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6" name="Text Box 10">
          <a:extLst>
            <a:ext uri="{FF2B5EF4-FFF2-40B4-BE49-F238E27FC236}">
              <a16:creationId xmlns="" xmlns:a16="http://schemas.microsoft.com/office/drawing/2014/main" id="{872E095A-F0FC-3041-9AB3-9B78D440F874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7" name="Text Box 11">
          <a:extLst>
            <a:ext uri="{FF2B5EF4-FFF2-40B4-BE49-F238E27FC236}">
              <a16:creationId xmlns="" xmlns:a16="http://schemas.microsoft.com/office/drawing/2014/main" id="{FCEF130C-B093-0348-60BD-7A076DAA393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8" name="Text Box 12">
          <a:extLst>
            <a:ext uri="{FF2B5EF4-FFF2-40B4-BE49-F238E27FC236}">
              <a16:creationId xmlns="" xmlns:a16="http://schemas.microsoft.com/office/drawing/2014/main" id="{64DC1CB6-73F8-CAA4-310F-1C0C9B679E1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59" name="Text Box 13">
          <a:extLst>
            <a:ext uri="{FF2B5EF4-FFF2-40B4-BE49-F238E27FC236}">
              <a16:creationId xmlns="" xmlns:a16="http://schemas.microsoft.com/office/drawing/2014/main" id="{23D4CEF2-CC47-94C9-CEDE-743DC18B9109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0" name="Text Box 14">
          <a:extLst>
            <a:ext uri="{FF2B5EF4-FFF2-40B4-BE49-F238E27FC236}">
              <a16:creationId xmlns="" xmlns:a16="http://schemas.microsoft.com/office/drawing/2014/main" id="{8BFFEE64-C5A6-13C2-98AD-3659B808CB6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1" name="Text Box 15">
          <a:extLst>
            <a:ext uri="{FF2B5EF4-FFF2-40B4-BE49-F238E27FC236}">
              <a16:creationId xmlns="" xmlns:a16="http://schemas.microsoft.com/office/drawing/2014/main" id="{91080F11-8693-3DA8-D56B-40DFB036773D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2" name="Text Box 16">
          <a:extLst>
            <a:ext uri="{FF2B5EF4-FFF2-40B4-BE49-F238E27FC236}">
              <a16:creationId xmlns="" xmlns:a16="http://schemas.microsoft.com/office/drawing/2014/main" id="{EE0782E0-2BBE-E6ED-C8FC-70BB1C7B4C43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3" name="Text Box 9">
          <a:extLst>
            <a:ext uri="{FF2B5EF4-FFF2-40B4-BE49-F238E27FC236}">
              <a16:creationId xmlns="" xmlns:a16="http://schemas.microsoft.com/office/drawing/2014/main" id="{7FC6ABB6-81A9-BDDE-6787-0563858E4FE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4" name="Text Box 10">
          <a:extLst>
            <a:ext uri="{FF2B5EF4-FFF2-40B4-BE49-F238E27FC236}">
              <a16:creationId xmlns="" xmlns:a16="http://schemas.microsoft.com/office/drawing/2014/main" id="{9D3F7A56-9716-3A58-A279-AE43E374E76F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5" name="Text Box 11">
          <a:extLst>
            <a:ext uri="{FF2B5EF4-FFF2-40B4-BE49-F238E27FC236}">
              <a16:creationId xmlns="" xmlns:a16="http://schemas.microsoft.com/office/drawing/2014/main" id="{4AEFA43D-9C65-2526-0DAA-AF75F55773C9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6" name="Text Box 12">
          <a:extLst>
            <a:ext uri="{FF2B5EF4-FFF2-40B4-BE49-F238E27FC236}">
              <a16:creationId xmlns="" xmlns:a16="http://schemas.microsoft.com/office/drawing/2014/main" id="{C9C41144-904D-B9F8-7B35-0B06BCEC3C37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7" name="Text Box 13">
          <a:extLst>
            <a:ext uri="{FF2B5EF4-FFF2-40B4-BE49-F238E27FC236}">
              <a16:creationId xmlns="" xmlns:a16="http://schemas.microsoft.com/office/drawing/2014/main" id="{64499CE3-609F-94F3-9513-CAE79A25BDDB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8" name="Text Box 14">
          <a:extLst>
            <a:ext uri="{FF2B5EF4-FFF2-40B4-BE49-F238E27FC236}">
              <a16:creationId xmlns="" xmlns:a16="http://schemas.microsoft.com/office/drawing/2014/main" id="{8A00F4C8-FEAF-11C7-A351-A031DA9E9A86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69" name="Text Box 15">
          <a:extLst>
            <a:ext uri="{FF2B5EF4-FFF2-40B4-BE49-F238E27FC236}">
              <a16:creationId xmlns="" xmlns:a16="http://schemas.microsoft.com/office/drawing/2014/main" id="{5FA98118-0177-F4B1-76C9-A4363AAD45F1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12</xdr:row>
      <xdr:rowOff>0</xdr:rowOff>
    </xdr:from>
    <xdr:to>
      <xdr:col>4</xdr:col>
      <xdr:colOff>542925</xdr:colOff>
      <xdr:row>12</xdr:row>
      <xdr:rowOff>28575</xdr:rowOff>
    </xdr:to>
    <xdr:sp macro="" textlink="">
      <xdr:nvSpPr>
        <xdr:cNvPr id="132270" name="Text Box 16">
          <a:extLst>
            <a:ext uri="{FF2B5EF4-FFF2-40B4-BE49-F238E27FC236}">
              <a16:creationId xmlns="" xmlns:a16="http://schemas.microsoft.com/office/drawing/2014/main" id="{D75131BE-D722-D5D7-CA60-3220BB6EB7C0}"/>
            </a:ext>
          </a:extLst>
        </xdr:cNvPr>
        <xdr:cNvSpPr txBox="1">
          <a:spLocks noChangeArrowheads="1"/>
        </xdr:cNvSpPr>
      </xdr:nvSpPr>
      <xdr:spPr bwMode="auto">
        <a:xfrm>
          <a:off x="6372225" y="4352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9"/>
  <sheetViews>
    <sheetView showGridLines="0" showZeros="0" tabSelected="1" showOutlineSymbols="0" showWhiteSpace="0" view="pageBreakPreview" zoomScale="86" zoomScaleNormal="86" zoomScaleSheetLayoutView="86" workbookViewId="0">
      <selection activeCell="B4" sqref="B4:F4"/>
    </sheetView>
  </sheetViews>
  <sheetFormatPr baseColWidth="10" defaultColWidth="11.42578125" defaultRowHeight="15" x14ac:dyDescent="0.2"/>
  <cols>
    <col min="1" max="1" width="6.140625" style="22" customWidth="1"/>
    <col min="2" max="2" width="64.42578125" style="18" customWidth="1"/>
    <col min="3" max="3" width="7.7109375" style="33" customWidth="1"/>
    <col min="4" max="4" width="12.7109375" style="23" customWidth="1"/>
    <col min="5" max="5" width="15.5703125" style="23" customWidth="1"/>
    <col min="6" max="6" width="20.28515625" style="33" customWidth="1"/>
    <col min="7" max="7" width="15.5703125" style="2" bestFit="1" customWidth="1"/>
    <col min="8" max="8" width="18.85546875" style="2" bestFit="1" customWidth="1"/>
    <col min="9" max="10" width="11.42578125" style="2"/>
    <col min="11" max="11" width="19" style="2" bestFit="1" customWidth="1"/>
    <col min="12" max="16384" width="11.42578125" style="2"/>
  </cols>
  <sheetData>
    <row r="1" spans="1:7" ht="19.5" customHeight="1" x14ac:dyDescent="0.2">
      <c r="A1" s="21"/>
      <c r="B1" s="82" t="s">
        <v>124</v>
      </c>
      <c r="C1" s="82"/>
      <c r="D1" s="82"/>
      <c r="E1" s="82"/>
      <c r="F1" s="82"/>
    </row>
    <row r="2" spans="1:7" ht="71.25" customHeight="1" thickBot="1" x14ac:dyDescent="0.25">
      <c r="A2" s="21"/>
      <c r="B2" s="83" t="s">
        <v>125</v>
      </c>
      <c r="C2" s="83"/>
      <c r="D2" s="83"/>
      <c r="E2" s="83"/>
      <c r="F2" s="83"/>
    </row>
    <row r="3" spans="1:7" ht="15.75" hidden="1" thickBot="1" x14ac:dyDescent="0.25">
      <c r="A3" s="21"/>
      <c r="B3" s="17"/>
      <c r="C3" s="26"/>
      <c r="D3" s="10"/>
      <c r="E3" s="10"/>
      <c r="F3" s="26"/>
    </row>
    <row r="4" spans="1:7" ht="36" customHeight="1" thickBot="1" x14ac:dyDescent="0.3">
      <c r="A4" s="21"/>
      <c r="B4" s="92" t="s">
        <v>130</v>
      </c>
      <c r="C4" s="93"/>
      <c r="D4" s="93"/>
      <c r="E4" s="93"/>
      <c r="F4" s="94"/>
      <c r="G4" s="63"/>
    </row>
    <row r="5" spans="1:7" ht="64.5" customHeight="1" thickBot="1" x14ac:dyDescent="0.25">
      <c r="A5" s="21"/>
      <c r="B5" s="89" t="s">
        <v>123</v>
      </c>
      <c r="C5" s="90"/>
      <c r="D5" s="90"/>
      <c r="E5" s="90"/>
      <c r="F5" s="91"/>
    </row>
    <row r="6" spans="1:7" ht="32.25" customHeight="1" thickBot="1" x14ac:dyDescent="0.25">
      <c r="A6" s="21"/>
      <c r="B6" s="95" t="s">
        <v>126</v>
      </c>
      <c r="C6" s="96"/>
      <c r="D6" s="96"/>
      <c r="E6" s="96"/>
      <c r="F6" s="97"/>
    </row>
    <row r="7" spans="1:7" ht="55.5" customHeight="1" thickBot="1" x14ac:dyDescent="0.25">
      <c r="A7" s="80" t="s">
        <v>18</v>
      </c>
      <c r="B7" s="81" t="s">
        <v>0</v>
      </c>
      <c r="C7" s="81" t="s">
        <v>17</v>
      </c>
      <c r="D7" s="81" t="s">
        <v>88</v>
      </c>
      <c r="E7" s="81" t="s">
        <v>50</v>
      </c>
      <c r="F7" s="81" t="s">
        <v>49</v>
      </c>
    </row>
    <row r="8" spans="1:7" ht="24.95" customHeight="1" x14ac:dyDescent="0.2">
      <c r="A8" s="19"/>
      <c r="B8" s="12" t="s">
        <v>22</v>
      </c>
      <c r="C8" s="3"/>
      <c r="D8" s="4"/>
      <c r="E8" s="5"/>
      <c r="F8" s="66"/>
    </row>
    <row r="9" spans="1:7" ht="24.95" customHeight="1" x14ac:dyDescent="0.2">
      <c r="A9" s="65" t="s">
        <v>59</v>
      </c>
      <c r="B9" s="7" t="s">
        <v>89</v>
      </c>
      <c r="C9" s="38" t="s">
        <v>58</v>
      </c>
      <c r="D9" s="38">
        <v>1</v>
      </c>
      <c r="E9" s="5"/>
      <c r="F9" s="64"/>
    </row>
    <row r="10" spans="1:7" ht="24.95" customHeight="1" x14ac:dyDescent="0.2">
      <c r="A10" s="65" t="s">
        <v>60</v>
      </c>
      <c r="B10" s="79" t="s">
        <v>90</v>
      </c>
      <c r="C10" s="38" t="s">
        <v>58</v>
      </c>
      <c r="D10" s="38">
        <v>1</v>
      </c>
      <c r="E10" s="38"/>
      <c r="F10" s="64"/>
    </row>
    <row r="11" spans="1:7" s="9" customFormat="1" ht="24.95" customHeight="1" x14ac:dyDescent="0.2">
      <c r="A11" s="65" t="s">
        <v>61</v>
      </c>
      <c r="B11" s="7" t="s">
        <v>23</v>
      </c>
      <c r="C11" s="38" t="s">
        <v>2</v>
      </c>
      <c r="D11" s="38">
        <v>25</v>
      </c>
      <c r="E11" s="34"/>
      <c r="F11" s="64"/>
    </row>
    <row r="12" spans="1:7" s="9" customFormat="1" ht="24.95" customHeight="1" x14ac:dyDescent="0.2">
      <c r="A12" s="65" t="s">
        <v>62</v>
      </c>
      <c r="B12" s="7" t="s">
        <v>93</v>
      </c>
      <c r="C12" s="38" t="s">
        <v>3</v>
      </c>
      <c r="D12" s="38">
        <v>50</v>
      </c>
      <c r="E12" s="34"/>
      <c r="F12" s="64"/>
    </row>
    <row r="13" spans="1:7" s="9" customFormat="1" ht="24.95" customHeight="1" x14ac:dyDescent="0.2">
      <c r="A13" s="65" t="s">
        <v>63</v>
      </c>
      <c r="B13" s="7" t="s">
        <v>82</v>
      </c>
      <c r="C13" s="38" t="s">
        <v>2</v>
      </c>
      <c r="D13" s="38">
        <f>100+300</f>
        <v>400</v>
      </c>
      <c r="E13" s="38"/>
      <c r="F13" s="64"/>
    </row>
    <row r="14" spans="1:7" s="9" customFormat="1" ht="24.95" customHeight="1" x14ac:dyDescent="0.2">
      <c r="A14" s="65" t="s">
        <v>64</v>
      </c>
      <c r="B14" s="7" t="s">
        <v>24</v>
      </c>
      <c r="C14" s="38" t="s">
        <v>1</v>
      </c>
      <c r="D14" s="38">
        <v>4</v>
      </c>
      <c r="E14" s="38"/>
      <c r="F14" s="64"/>
    </row>
    <row r="15" spans="1:7" s="78" customFormat="1" ht="30.75" customHeight="1" x14ac:dyDescent="0.2">
      <c r="A15" s="52"/>
      <c r="B15" s="53" t="s">
        <v>25</v>
      </c>
      <c r="C15" s="54"/>
      <c r="D15" s="55"/>
      <c r="E15" s="55"/>
      <c r="F15" s="56"/>
    </row>
    <row r="16" spans="1:7" ht="24.95" customHeight="1" x14ac:dyDescent="0.2">
      <c r="A16" s="41"/>
      <c r="B16" s="13" t="s">
        <v>114</v>
      </c>
      <c r="C16" s="6"/>
      <c r="D16" s="38"/>
      <c r="E16" s="38"/>
      <c r="F16" s="38"/>
    </row>
    <row r="17" spans="1:6" ht="30.75" customHeight="1" x14ac:dyDescent="0.2">
      <c r="A17" s="41" t="s">
        <v>91</v>
      </c>
      <c r="B17" s="7" t="s">
        <v>99</v>
      </c>
      <c r="C17" s="6" t="s">
        <v>2</v>
      </c>
      <c r="D17" s="38">
        <v>12</v>
      </c>
      <c r="E17" s="38"/>
      <c r="F17" s="64"/>
    </row>
    <row r="18" spans="1:6" ht="27" customHeight="1" x14ac:dyDescent="0.2">
      <c r="A18" s="41" t="s">
        <v>94</v>
      </c>
      <c r="B18" s="7" t="s">
        <v>113</v>
      </c>
      <c r="C18" s="6" t="s">
        <v>2</v>
      </c>
      <c r="D18" s="38">
        <v>12</v>
      </c>
      <c r="E18" s="38"/>
      <c r="F18" s="64"/>
    </row>
    <row r="19" spans="1:6" ht="27" customHeight="1" x14ac:dyDescent="0.2">
      <c r="A19" s="52"/>
      <c r="B19" s="53" t="s">
        <v>112</v>
      </c>
      <c r="C19" s="54"/>
      <c r="D19" s="55"/>
      <c r="E19" s="55"/>
      <c r="F19" s="56"/>
    </row>
    <row r="20" spans="1:6" ht="24.95" customHeight="1" x14ac:dyDescent="0.2">
      <c r="A20" s="41"/>
      <c r="B20" s="13" t="s">
        <v>115</v>
      </c>
      <c r="C20" s="24"/>
      <c r="D20" s="38"/>
      <c r="E20" s="38"/>
      <c r="F20" s="38"/>
    </row>
    <row r="21" spans="1:6" s="77" customFormat="1" ht="26.25" customHeight="1" x14ac:dyDescent="0.2">
      <c r="A21" s="70" t="s">
        <v>83</v>
      </c>
      <c r="B21" s="7" t="s">
        <v>95</v>
      </c>
      <c r="C21" s="6" t="s">
        <v>2</v>
      </c>
      <c r="D21" s="64">
        <v>90</v>
      </c>
      <c r="E21" s="38"/>
      <c r="F21" s="64"/>
    </row>
    <row r="22" spans="1:6" ht="33.75" customHeight="1" x14ac:dyDescent="0.2">
      <c r="A22" s="41" t="s">
        <v>65</v>
      </c>
      <c r="B22" s="7" t="s">
        <v>54</v>
      </c>
      <c r="C22" s="6" t="s">
        <v>2</v>
      </c>
      <c r="D22" s="64">
        <v>80</v>
      </c>
      <c r="E22" s="38"/>
      <c r="F22" s="64"/>
    </row>
    <row r="23" spans="1:6" ht="26.25" customHeight="1" x14ac:dyDescent="0.2">
      <c r="A23" s="52"/>
      <c r="B23" s="53" t="s">
        <v>19</v>
      </c>
      <c r="C23" s="54"/>
      <c r="D23" s="55"/>
      <c r="E23" s="55"/>
      <c r="F23" s="56"/>
    </row>
    <row r="24" spans="1:6" ht="41.25" customHeight="1" x14ac:dyDescent="0.2">
      <c r="A24" s="41"/>
      <c r="B24" s="13" t="s">
        <v>116</v>
      </c>
      <c r="C24" s="6"/>
      <c r="D24" s="38"/>
      <c r="E24" s="38"/>
      <c r="F24" s="38"/>
    </row>
    <row r="25" spans="1:6" s="76" customFormat="1" ht="24.95" customHeight="1" x14ac:dyDescent="0.2">
      <c r="A25" s="73" t="s">
        <v>84</v>
      </c>
      <c r="B25" s="7" t="s">
        <v>26</v>
      </c>
      <c r="C25" s="74" t="s">
        <v>1</v>
      </c>
      <c r="D25" s="75">
        <v>20</v>
      </c>
      <c r="E25" s="75"/>
      <c r="F25" s="64"/>
    </row>
    <row r="26" spans="1:6" s="76" customFormat="1" ht="24.95" customHeight="1" x14ac:dyDescent="0.2">
      <c r="A26" s="73" t="s">
        <v>85</v>
      </c>
      <c r="B26" s="7" t="s">
        <v>27</v>
      </c>
      <c r="C26" s="74" t="s">
        <v>1</v>
      </c>
      <c r="D26" s="75">
        <v>6</v>
      </c>
      <c r="E26" s="75"/>
      <c r="F26" s="64"/>
    </row>
    <row r="27" spans="1:6" s="11" customFormat="1" ht="24.95" customHeight="1" x14ac:dyDescent="0.2">
      <c r="A27" s="73" t="s">
        <v>117</v>
      </c>
      <c r="B27" s="7" t="s">
        <v>20</v>
      </c>
      <c r="C27" s="25" t="s">
        <v>1</v>
      </c>
      <c r="D27" s="75">
        <v>4</v>
      </c>
      <c r="E27" s="39"/>
      <c r="F27" s="64"/>
    </row>
    <row r="28" spans="1:6" s="11" customFormat="1" ht="24.95" customHeight="1" x14ac:dyDescent="0.2">
      <c r="A28" s="73" t="s">
        <v>118</v>
      </c>
      <c r="B28" s="7" t="s">
        <v>28</v>
      </c>
      <c r="C28" s="25" t="s">
        <v>2</v>
      </c>
      <c r="D28" s="39">
        <f>500+80</f>
        <v>580</v>
      </c>
      <c r="E28" s="39"/>
      <c r="F28" s="64"/>
    </row>
    <row r="29" spans="1:6" ht="24.95" customHeight="1" x14ac:dyDescent="0.2">
      <c r="A29" s="73" t="s">
        <v>119</v>
      </c>
      <c r="B29" s="7" t="s">
        <v>51</v>
      </c>
      <c r="C29" s="6" t="s">
        <v>2</v>
      </c>
      <c r="D29" s="39">
        <f>450+80</f>
        <v>530</v>
      </c>
      <c r="E29" s="38"/>
      <c r="F29" s="64"/>
    </row>
    <row r="30" spans="1:6" ht="24.95" customHeight="1" x14ac:dyDescent="0.2">
      <c r="A30" s="73" t="s">
        <v>120</v>
      </c>
      <c r="B30" s="7" t="s">
        <v>55</v>
      </c>
      <c r="C30" s="6" t="s">
        <v>2</v>
      </c>
      <c r="D30" s="39">
        <f>70+20</f>
        <v>90</v>
      </c>
      <c r="E30" s="38"/>
      <c r="F30" s="64"/>
    </row>
    <row r="31" spans="1:6" ht="24.95" customHeight="1" x14ac:dyDescent="0.2">
      <c r="A31" s="73" t="s">
        <v>121</v>
      </c>
      <c r="B31" s="7" t="s">
        <v>29</v>
      </c>
      <c r="C31" s="6" t="s">
        <v>2</v>
      </c>
      <c r="D31" s="75">
        <v>15</v>
      </c>
      <c r="E31" s="38"/>
      <c r="F31" s="64"/>
    </row>
    <row r="32" spans="1:6" ht="24.95" customHeight="1" x14ac:dyDescent="0.2">
      <c r="A32" s="73" t="s">
        <v>122</v>
      </c>
      <c r="B32" s="7" t="s">
        <v>80</v>
      </c>
      <c r="C32" s="6" t="s">
        <v>1</v>
      </c>
      <c r="D32" s="75">
        <v>6</v>
      </c>
      <c r="E32" s="38"/>
      <c r="F32" s="64"/>
    </row>
    <row r="33" spans="1:6" ht="27" customHeight="1" x14ac:dyDescent="0.2">
      <c r="A33" s="52"/>
      <c r="B33" s="53" t="s">
        <v>30</v>
      </c>
      <c r="C33" s="54"/>
      <c r="D33" s="55"/>
      <c r="E33" s="55"/>
      <c r="F33" s="56"/>
    </row>
    <row r="34" spans="1:6" ht="24.95" customHeight="1" x14ac:dyDescent="0.2">
      <c r="A34" s="41"/>
      <c r="B34" s="13" t="s">
        <v>100</v>
      </c>
      <c r="C34" s="6"/>
      <c r="D34" s="38"/>
      <c r="E34" s="38"/>
      <c r="F34" s="38"/>
    </row>
    <row r="35" spans="1:6" ht="30.75" customHeight="1" x14ac:dyDescent="0.2">
      <c r="A35" s="41" t="s">
        <v>86</v>
      </c>
      <c r="B35" s="7" t="s">
        <v>97</v>
      </c>
      <c r="C35" s="6" t="s">
        <v>3</v>
      </c>
      <c r="D35" s="38">
        <v>6</v>
      </c>
      <c r="E35" s="38"/>
      <c r="F35" s="64"/>
    </row>
    <row r="36" spans="1:6" ht="27" customHeight="1" x14ac:dyDescent="0.2">
      <c r="A36" s="41" t="s">
        <v>66</v>
      </c>
      <c r="B36" s="7" t="s">
        <v>98</v>
      </c>
      <c r="C36" s="6" t="s">
        <v>3</v>
      </c>
      <c r="D36" s="38">
        <v>9</v>
      </c>
      <c r="E36" s="38"/>
      <c r="F36" s="64"/>
    </row>
    <row r="37" spans="1:6" ht="24.95" customHeight="1" x14ac:dyDescent="0.2">
      <c r="A37" s="41" t="s">
        <v>67</v>
      </c>
      <c r="B37" s="7" t="s">
        <v>57</v>
      </c>
      <c r="C37" s="6" t="s">
        <v>1</v>
      </c>
      <c r="D37" s="38">
        <v>12</v>
      </c>
      <c r="E37" s="38"/>
      <c r="F37" s="64"/>
    </row>
    <row r="38" spans="1:6" ht="24.95" customHeight="1" x14ac:dyDescent="0.2">
      <c r="A38" s="41" t="s">
        <v>68</v>
      </c>
      <c r="B38" s="7" t="s">
        <v>31</v>
      </c>
      <c r="C38" s="6" t="s">
        <v>1</v>
      </c>
      <c r="D38" s="38">
        <v>8</v>
      </c>
      <c r="E38" s="38"/>
      <c r="F38" s="64"/>
    </row>
    <row r="39" spans="1:6" ht="24.95" customHeight="1" x14ac:dyDescent="0.2">
      <c r="A39" s="41" t="s">
        <v>69</v>
      </c>
      <c r="B39" s="7" t="s">
        <v>32</v>
      </c>
      <c r="C39" s="6" t="s">
        <v>1</v>
      </c>
      <c r="D39" s="38">
        <v>2</v>
      </c>
      <c r="E39" s="38"/>
      <c r="F39" s="64"/>
    </row>
    <row r="40" spans="1:6" ht="24.95" customHeight="1" x14ac:dyDescent="0.2">
      <c r="A40" s="41" t="s">
        <v>70</v>
      </c>
      <c r="B40" s="7" t="s">
        <v>5</v>
      </c>
      <c r="C40" s="6" t="s">
        <v>4</v>
      </c>
      <c r="D40" s="38">
        <v>1</v>
      </c>
      <c r="E40" s="38"/>
      <c r="F40" s="64"/>
    </row>
    <row r="41" spans="1:6" ht="24.95" customHeight="1" x14ac:dyDescent="0.2">
      <c r="A41" s="41" t="s">
        <v>71</v>
      </c>
      <c r="B41" s="7" t="s">
        <v>21</v>
      </c>
      <c r="C41" s="6" t="s">
        <v>4</v>
      </c>
      <c r="D41" s="38">
        <v>1</v>
      </c>
      <c r="E41" s="38"/>
      <c r="F41" s="64"/>
    </row>
    <row r="42" spans="1:6" ht="24.95" customHeight="1" x14ac:dyDescent="0.2">
      <c r="A42" s="41" t="s">
        <v>72</v>
      </c>
      <c r="B42" s="7" t="s">
        <v>33</v>
      </c>
      <c r="C42" s="6" t="s">
        <v>4</v>
      </c>
      <c r="D42" s="38">
        <v>1</v>
      </c>
      <c r="E42" s="38"/>
      <c r="F42" s="64"/>
    </row>
    <row r="43" spans="1:6" ht="25.5" customHeight="1" x14ac:dyDescent="0.2">
      <c r="A43" s="52"/>
      <c r="B43" s="53" t="s">
        <v>34</v>
      </c>
      <c r="C43" s="54"/>
      <c r="D43" s="55"/>
      <c r="E43" s="55"/>
      <c r="F43" s="56"/>
    </row>
    <row r="44" spans="1:6" ht="24.95" customHeight="1" x14ac:dyDescent="0.2">
      <c r="A44" s="41"/>
      <c r="B44" s="14" t="s">
        <v>101</v>
      </c>
      <c r="C44" s="6"/>
      <c r="D44" s="38"/>
      <c r="E44" s="38"/>
      <c r="F44" s="38"/>
    </row>
    <row r="45" spans="1:6" s="9" customFormat="1" ht="24.95" customHeight="1" x14ac:dyDescent="0.2">
      <c r="A45" s="70" t="s">
        <v>73</v>
      </c>
      <c r="B45" s="7" t="s">
        <v>96</v>
      </c>
      <c r="C45" s="6" t="s">
        <v>58</v>
      </c>
      <c r="D45" s="38">
        <v>2</v>
      </c>
      <c r="E45" s="38"/>
      <c r="F45" s="64"/>
    </row>
    <row r="46" spans="1:6" s="9" customFormat="1" ht="24.95" customHeight="1" x14ac:dyDescent="0.2">
      <c r="A46" s="70" t="s">
        <v>74</v>
      </c>
      <c r="B46" s="7" t="s">
        <v>35</v>
      </c>
      <c r="C46" s="6" t="s">
        <v>1</v>
      </c>
      <c r="D46" s="38">
        <v>3</v>
      </c>
      <c r="E46" s="38"/>
      <c r="F46" s="64"/>
    </row>
    <row r="47" spans="1:6" s="9" customFormat="1" ht="24.95" customHeight="1" x14ac:dyDescent="0.2">
      <c r="A47" s="70" t="s">
        <v>75</v>
      </c>
      <c r="B47" s="7" t="s">
        <v>36</v>
      </c>
      <c r="C47" s="6" t="s">
        <v>1</v>
      </c>
      <c r="D47" s="38">
        <v>4</v>
      </c>
      <c r="E47" s="38"/>
      <c r="F47" s="64"/>
    </row>
    <row r="48" spans="1:6" s="9" customFormat="1" ht="24.75" customHeight="1" x14ac:dyDescent="0.2">
      <c r="A48" s="70" t="s">
        <v>76</v>
      </c>
      <c r="B48" s="7" t="s">
        <v>37</v>
      </c>
      <c r="C48" s="6" t="s">
        <v>1</v>
      </c>
      <c r="D48" s="38">
        <v>2</v>
      </c>
      <c r="E48" s="38"/>
      <c r="F48" s="64"/>
    </row>
    <row r="49" spans="1:6" s="9" customFormat="1" ht="30.75" customHeight="1" x14ac:dyDescent="0.2">
      <c r="A49" s="70" t="s">
        <v>77</v>
      </c>
      <c r="B49" s="7" t="s">
        <v>56</v>
      </c>
      <c r="C49" s="6" t="s">
        <v>1</v>
      </c>
      <c r="D49" s="38">
        <v>2</v>
      </c>
      <c r="E49" s="38"/>
      <c r="F49" s="64"/>
    </row>
    <row r="50" spans="1:6" s="9" customFormat="1" ht="24.95" customHeight="1" x14ac:dyDescent="0.2">
      <c r="A50" s="70" t="s">
        <v>78</v>
      </c>
      <c r="B50" s="7" t="s">
        <v>79</v>
      </c>
      <c r="C50" s="6" t="s">
        <v>1</v>
      </c>
      <c r="D50" s="38">
        <v>160</v>
      </c>
      <c r="E50" s="38"/>
      <c r="F50" s="64"/>
    </row>
    <row r="51" spans="1:6" s="9" customFormat="1" ht="24.95" customHeight="1" x14ac:dyDescent="0.2">
      <c r="A51" s="70" t="s">
        <v>102</v>
      </c>
      <c r="B51" s="7" t="s">
        <v>38</v>
      </c>
      <c r="C51" s="6" t="s">
        <v>1</v>
      </c>
      <c r="D51" s="38">
        <v>6</v>
      </c>
      <c r="E51" s="38"/>
      <c r="F51" s="64"/>
    </row>
    <row r="52" spans="1:6" s="9" customFormat="1" ht="24.95" customHeight="1" x14ac:dyDescent="0.2">
      <c r="A52" s="70" t="s">
        <v>103</v>
      </c>
      <c r="B52" s="7" t="s">
        <v>81</v>
      </c>
      <c r="C52" s="6" t="s">
        <v>1</v>
      </c>
      <c r="D52" s="38">
        <v>2</v>
      </c>
      <c r="E52" s="38"/>
      <c r="F52" s="64"/>
    </row>
    <row r="53" spans="1:6" s="9" customFormat="1" ht="30" customHeight="1" x14ac:dyDescent="0.2">
      <c r="A53" s="52"/>
      <c r="B53" s="53" t="s">
        <v>39</v>
      </c>
      <c r="C53" s="54"/>
      <c r="D53" s="55"/>
      <c r="E53" s="55"/>
      <c r="F53" s="56"/>
    </row>
    <row r="54" spans="1:6" ht="24.95" customHeight="1" x14ac:dyDescent="0.2">
      <c r="A54" s="41"/>
      <c r="B54" s="13" t="s">
        <v>87</v>
      </c>
      <c r="C54" s="6"/>
      <c r="D54" s="38"/>
      <c r="E54" s="38"/>
      <c r="F54" s="40"/>
    </row>
    <row r="55" spans="1:6" ht="24.95" customHeight="1" x14ac:dyDescent="0.2">
      <c r="A55" s="41" t="s">
        <v>104</v>
      </c>
      <c r="B55" s="7" t="s">
        <v>40</v>
      </c>
      <c r="C55" s="6" t="s">
        <v>2</v>
      </c>
      <c r="D55" s="38">
        <f>1000+2000</f>
        <v>3000</v>
      </c>
      <c r="E55" s="68"/>
      <c r="F55" s="64"/>
    </row>
    <row r="56" spans="1:6" ht="24.95" customHeight="1" x14ac:dyDescent="0.2">
      <c r="A56" s="41" t="s">
        <v>105</v>
      </c>
      <c r="B56" s="7" t="s">
        <v>41</v>
      </c>
      <c r="C56" s="6" t="s">
        <v>2</v>
      </c>
      <c r="D56" s="38">
        <f>3000+2500</f>
        <v>5500</v>
      </c>
      <c r="E56" s="69"/>
      <c r="F56" s="64"/>
    </row>
    <row r="57" spans="1:6" ht="29.25" customHeight="1" x14ac:dyDescent="0.2">
      <c r="A57" s="41" t="s">
        <v>106</v>
      </c>
      <c r="B57" s="7" t="s">
        <v>42</v>
      </c>
      <c r="C57" s="6" t="s">
        <v>2</v>
      </c>
      <c r="D57" s="38">
        <f>200+200</f>
        <v>400</v>
      </c>
      <c r="E57" s="38"/>
      <c r="F57" s="64"/>
    </row>
    <row r="58" spans="1:6" ht="24.95" customHeight="1" x14ac:dyDescent="0.2">
      <c r="A58" s="41" t="s">
        <v>107</v>
      </c>
      <c r="B58" s="7" t="s">
        <v>43</v>
      </c>
      <c r="C58" s="6" t="s">
        <v>2</v>
      </c>
      <c r="D58" s="38">
        <f>500+400</f>
        <v>900</v>
      </c>
      <c r="E58" s="38"/>
      <c r="F58" s="64"/>
    </row>
    <row r="59" spans="1:6" ht="24.95" customHeight="1" x14ac:dyDescent="0.2">
      <c r="A59" s="41" t="s">
        <v>108</v>
      </c>
      <c r="B59" s="7" t="s">
        <v>44</v>
      </c>
      <c r="C59" s="6" t="s">
        <v>2</v>
      </c>
      <c r="D59" s="38">
        <f>600+400</f>
        <v>1000</v>
      </c>
      <c r="E59" s="38"/>
      <c r="F59" s="64"/>
    </row>
    <row r="60" spans="1:6" ht="24.95" customHeight="1" x14ac:dyDescent="0.2">
      <c r="A60" s="41" t="s">
        <v>109</v>
      </c>
      <c r="B60" s="7" t="s">
        <v>52</v>
      </c>
      <c r="C60" s="6" t="s">
        <v>2</v>
      </c>
      <c r="D60" s="38">
        <f>20+80</f>
        <v>100</v>
      </c>
      <c r="E60" s="38"/>
      <c r="F60" s="64"/>
    </row>
    <row r="61" spans="1:6" s="9" customFormat="1" ht="30" customHeight="1" x14ac:dyDescent="0.2">
      <c r="A61" s="52"/>
      <c r="B61" s="53" t="s">
        <v>53</v>
      </c>
      <c r="C61" s="54"/>
      <c r="D61" s="55"/>
      <c r="E61" s="55"/>
      <c r="F61" s="56"/>
    </row>
    <row r="62" spans="1:6" ht="21" customHeight="1" x14ac:dyDescent="0.2">
      <c r="A62" s="35"/>
      <c r="B62" s="36"/>
      <c r="C62" s="10"/>
      <c r="D62" s="10"/>
      <c r="E62" s="10"/>
      <c r="F62" s="37"/>
    </row>
    <row r="63" spans="1:6" s="8" customFormat="1" ht="31.5" customHeight="1" thickBot="1" x14ac:dyDescent="0.35">
      <c r="A63" s="88" t="s">
        <v>6</v>
      </c>
      <c r="B63" s="88"/>
      <c r="C63" s="88"/>
      <c r="D63" s="88"/>
      <c r="E63" s="88"/>
      <c r="F63" s="88"/>
    </row>
    <row r="64" spans="1:6" s="8" customFormat="1" ht="24.95" customHeight="1" x14ac:dyDescent="0.3">
      <c r="A64" s="42" t="s">
        <v>7</v>
      </c>
      <c r="B64" s="98" t="s">
        <v>45</v>
      </c>
      <c r="C64" s="98"/>
      <c r="D64" s="98"/>
      <c r="E64" s="99"/>
      <c r="F64" s="60">
        <f>+F15</f>
        <v>0</v>
      </c>
    </row>
    <row r="65" spans="1:11" s="8" customFormat="1" ht="33" customHeight="1" x14ac:dyDescent="0.3">
      <c r="A65" s="43" t="s">
        <v>92</v>
      </c>
      <c r="B65" s="102" t="s">
        <v>110</v>
      </c>
      <c r="C65" s="102"/>
      <c r="D65" s="102"/>
      <c r="E65" s="103"/>
      <c r="F65" s="61">
        <f>F19</f>
        <v>0</v>
      </c>
    </row>
    <row r="66" spans="1:11" s="8" customFormat="1" ht="24.95" customHeight="1" x14ac:dyDescent="0.3">
      <c r="A66" s="43" t="s">
        <v>8</v>
      </c>
      <c r="B66" s="15" t="s">
        <v>46</v>
      </c>
      <c r="C66" s="28"/>
      <c r="D66" s="29"/>
      <c r="E66" s="30"/>
      <c r="F66" s="61">
        <f>+F23</f>
        <v>0</v>
      </c>
    </row>
    <row r="67" spans="1:11" s="8" customFormat="1" ht="33" customHeight="1" x14ac:dyDescent="0.3">
      <c r="A67" s="43" t="s">
        <v>9</v>
      </c>
      <c r="B67" s="102" t="s">
        <v>47</v>
      </c>
      <c r="C67" s="102"/>
      <c r="D67" s="102"/>
      <c r="E67" s="103"/>
      <c r="F67" s="61">
        <f>+F33</f>
        <v>0</v>
      </c>
    </row>
    <row r="68" spans="1:11" s="8" customFormat="1" ht="24.95" customHeight="1" x14ac:dyDescent="0.3">
      <c r="A68" s="43" t="s">
        <v>10</v>
      </c>
      <c r="B68" s="15" t="s">
        <v>13</v>
      </c>
      <c r="C68" s="28"/>
      <c r="D68" s="29"/>
      <c r="E68" s="30"/>
      <c r="F68" s="61">
        <f>+F43</f>
        <v>0</v>
      </c>
    </row>
    <row r="69" spans="1:11" s="8" customFormat="1" ht="24.95" customHeight="1" x14ac:dyDescent="0.3">
      <c r="A69" s="43" t="s">
        <v>12</v>
      </c>
      <c r="B69" s="15" t="s">
        <v>11</v>
      </c>
      <c r="C69" s="28"/>
      <c r="D69" s="29"/>
      <c r="E69" s="30"/>
      <c r="F69" s="61">
        <f>+F53</f>
        <v>0</v>
      </c>
    </row>
    <row r="70" spans="1:11" s="8" customFormat="1" ht="24.95" customHeight="1" thickBot="1" x14ac:dyDescent="0.35">
      <c r="A70" s="44" t="s">
        <v>111</v>
      </c>
      <c r="B70" s="45" t="s">
        <v>48</v>
      </c>
      <c r="C70" s="46"/>
      <c r="D70" s="47"/>
      <c r="E70" s="48"/>
      <c r="F70" s="62">
        <f>+F61</f>
        <v>0</v>
      </c>
    </row>
    <row r="71" spans="1:11" s="8" customFormat="1" ht="23.25" customHeight="1" x14ac:dyDescent="0.3">
      <c r="A71" s="49"/>
      <c r="B71" s="100" t="s">
        <v>14</v>
      </c>
      <c r="C71" s="100"/>
      <c r="D71" s="100"/>
      <c r="E71" s="101"/>
      <c r="F71" s="58">
        <f>SUM(F64:F70)</f>
        <v>0</v>
      </c>
    </row>
    <row r="72" spans="1:11" s="8" customFormat="1" ht="24.95" customHeight="1" x14ac:dyDescent="0.3">
      <c r="A72" s="50"/>
      <c r="B72" s="84" t="s">
        <v>15</v>
      </c>
      <c r="C72" s="84"/>
      <c r="D72" s="84"/>
      <c r="E72" s="85"/>
      <c r="F72" s="59">
        <f>+F71*0.2</f>
        <v>0</v>
      </c>
    </row>
    <row r="73" spans="1:11" s="8" customFormat="1" ht="24.75" customHeight="1" thickBot="1" x14ac:dyDescent="0.35">
      <c r="A73" s="51"/>
      <c r="B73" s="86" t="s">
        <v>16</v>
      </c>
      <c r="C73" s="86"/>
      <c r="D73" s="86"/>
      <c r="E73" s="87"/>
      <c r="F73" s="57">
        <f>+F72+F71</f>
        <v>0</v>
      </c>
      <c r="G73" s="67"/>
      <c r="H73" s="67"/>
      <c r="K73" s="67"/>
    </row>
    <row r="74" spans="1:11" s="8" customFormat="1" ht="24.95" customHeight="1" x14ac:dyDescent="0.3">
      <c r="A74" s="20"/>
      <c r="B74" s="16" t="s">
        <v>127</v>
      </c>
      <c r="C74" s="31"/>
      <c r="D74" s="27"/>
      <c r="E74" s="27"/>
      <c r="F74" s="32"/>
    </row>
    <row r="75" spans="1:11" s="1" customFormat="1" ht="24.75" x14ac:dyDescent="0.2">
      <c r="B75" s="17" t="s">
        <v>128</v>
      </c>
      <c r="C75" s="71"/>
      <c r="D75" s="72"/>
      <c r="E75" s="72"/>
      <c r="F75" s="26"/>
    </row>
    <row r="76" spans="1:11" s="1" customFormat="1" x14ac:dyDescent="0.2">
      <c r="A76" s="21"/>
      <c r="B76" s="17" t="s">
        <v>129</v>
      </c>
      <c r="C76" s="26"/>
      <c r="D76" s="10"/>
      <c r="E76" s="10"/>
      <c r="F76" s="26"/>
    </row>
    <row r="77" spans="1:11" s="1" customFormat="1" x14ac:dyDescent="0.2">
      <c r="A77" s="21"/>
      <c r="B77" s="17"/>
      <c r="C77" s="26"/>
      <c r="D77" s="10"/>
      <c r="E77" s="10"/>
      <c r="F77" s="26"/>
    </row>
    <row r="78" spans="1:11" s="1" customFormat="1" x14ac:dyDescent="0.2">
      <c r="A78" s="21"/>
      <c r="B78" s="17"/>
      <c r="C78" s="26"/>
      <c r="D78" s="10"/>
      <c r="E78" s="10"/>
      <c r="F78" s="26"/>
    </row>
    <row r="79" spans="1:11" s="1" customFormat="1" x14ac:dyDescent="0.2">
      <c r="A79" s="21"/>
      <c r="B79" s="17"/>
      <c r="C79" s="26"/>
      <c r="D79" s="10"/>
      <c r="E79" s="10"/>
      <c r="F79" s="26"/>
    </row>
    <row r="80" spans="1:11" s="1" customFormat="1" x14ac:dyDescent="0.2">
      <c r="A80" s="21"/>
      <c r="B80" s="17"/>
      <c r="C80" s="26"/>
      <c r="D80" s="10"/>
      <c r="E80" s="10"/>
      <c r="F80" s="26"/>
    </row>
    <row r="81" spans="1:6" s="1" customFormat="1" x14ac:dyDescent="0.2">
      <c r="A81" s="21"/>
      <c r="B81" s="17"/>
      <c r="C81" s="26"/>
      <c r="D81" s="10"/>
      <c r="E81" s="10"/>
      <c r="F81" s="26"/>
    </row>
    <row r="82" spans="1:6" s="1" customFormat="1" x14ac:dyDescent="0.2">
      <c r="A82" s="21"/>
      <c r="B82" s="17"/>
      <c r="C82" s="26"/>
      <c r="D82" s="10"/>
      <c r="E82" s="10"/>
      <c r="F82" s="26"/>
    </row>
    <row r="83" spans="1:6" s="1" customFormat="1" x14ac:dyDescent="0.2">
      <c r="A83" s="21"/>
      <c r="B83" s="17"/>
      <c r="C83" s="26"/>
      <c r="D83" s="10"/>
      <c r="E83" s="10"/>
      <c r="F83" s="26"/>
    </row>
    <row r="84" spans="1:6" s="1" customFormat="1" x14ac:dyDescent="0.2">
      <c r="A84" s="21"/>
      <c r="B84" s="17"/>
      <c r="C84" s="26"/>
      <c r="D84" s="10"/>
      <c r="E84" s="10"/>
      <c r="F84" s="26"/>
    </row>
    <row r="85" spans="1:6" s="1" customFormat="1" x14ac:dyDescent="0.2">
      <c r="A85" s="21"/>
      <c r="B85" s="17"/>
      <c r="C85" s="26"/>
      <c r="D85" s="10"/>
      <c r="E85" s="10"/>
      <c r="F85" s="26"/>
    </row>
    <row r="86" spans="1:6" s="1" customFormat="1" x14ac:dyDescent="0.2">
      <c r="A86" s="21"/>
      <c r="B86" s="17"/>
      <c r="C86" s="26"/>
      <c r="D86" s="10"/>
      <c r="E86" s="10"/>
      <c r="F86" s="26"/>
    </row>
    <row r="87" spans="1:6" s="1" customFormat="1" x14ac:dyDescent="0.2">
      <c r="A87" s="21"/>
      <c r="B87" s="17"/>
      <c r="C87" s="26"/>
      <c r="D87" s="10"/>
      <c r="E87" s="10"/>
      <c r="F87" s="26"/>
    </row>
    <row r="88" spans="1:6" s="1" customFormat="1" x14ac:dyDescent="0.2">
      <c r="A88" s="21"/>
      <c r="B88" s="17"/>
      <c r="C88" s="26"/>
      <c r="D88" s="10"/>
      <c r="E88" s="10"/>
      <c r="F88" s="26"/>
    </row>
    <row r="89" spans="1:6" s="1" customFormat="1" x14ac:dyDescent="0.2">
      <c r="A89" s="21"/>
      <c r="B89" s="17"/>
      <c r="C89" s="26"/>
      <c r="D89" s="10"/>
      <c r="E89" s="10"/>
      <c r="F89" s="26"/>
    </row>
    <row r="90" spans="1:6" s="1" customFormat="1" x14ac:dyDescent="0.2">
      <c r="A90" s="21"/>
      <c r="B90" s="17"/>
      <c r="C90" s="26"/>
      <c r="D90" s="10"/>
      <c r="E90" s="10"/>
      <c r="F90" s="26"/>
    </row>
    <row r="91" spans="1:6" s="1" customFormat="1" x14ac:dyDescent="0.2">
      <c r="A91" s="21"/>
      <c r="B91" s="17"/>
      <c r="C91" s="26"/>
      <c r="D91" s="10"/>
      <c r="E91" s="10"/>
      <c r="F91" s="26"/>
    </row>
    <row r="92" spans="1:6" s="1" customFormat="1" x14ac:dyDescent="0.2">
      <c r="A92" s="21"/>
      <c r="B92" s="17"/>
      <c r="C92" s="26"/>
      <c r="D92" s="10"/>
      <c r="E92" s="10"/>
      <c r="F92" s="26"/>
    </row>
    <row r="93" spans="1:6" s="1" customFormat="1" x14ac:dyDescent="0.2">
      <c r="A93" s="21"/>
      <c r="B93" s="17"/>
      <c r="C93" s="26"/>
      <c r="D93" s="10"/>
      <c r="E93" s="10"/>
      <c r="F93" s="26"/>
    </row>
    <row r="94" spans="1:6" s="1" customFormat="1" x14ac:dyDescent="0.2">
      <c r="A94" s="21"/>
      <c r="B94" s="17"/>
      <c r="C94" s="26"/>
      <c r="D94" s="10"/>
      <c r="E94" s="10"/>
      <c r="F94" s="26"/>
    </row>
    <row r="95" spans="1:6" s="1" customFormat="1" x14ac:dyDescent="0.2">
      <c r="A95" s="21"/>
      <c r="B95" s="17"/>
      <c r="C95" s="26"/>
      <c r="D95" s="10"/>
      <c r="E95" s="10"/>
      <c r="F95" s="26"/>
    </row>
    <row r="96" spans="1:6" s="1" customFormat="1" x14ac:dyDescent="0.2">
      <c r="A96" s="21"/>
      <c r="B96" s="17"/>
      <c r="C96" s="26"/>
      <c r="D96" s="10"/>
      <c r="E96" s="10"/>
      <c r="F96" s="26"/>
    </row>
    <row r="97" spans="1:6" s="1" customFormat="1" x14ac:dyDescent="0.2">
      <c r="A97" s="21"/>
      <c r="B97" s="17"/>
      <c r="C97" s="26"/>
      <c r="D97" s="10"/>
      <c r="E97" s="10"/>
      <c r="F97" s="26"/>
    </row>
    <row r="98" spans="1:6" s="1" customFormat="1" x14ac:dyDescent="0.2">
      <c r="A98" s="21"/>
      <c r="B98" s="17"/>
      <c r="C98" s="26"/>
      <c r="D98" s="10"/>
      <c r="E98" s="10"/>
      <c r="F98" s="26"/>
    </row>
    <row r="99" spans="1:6" s="1" customFormat="1" x14ac:dyDescent="0.2">
      <c r="A99" s="21"/>
      <c r="B99" s="17"/>
      <c r="C99" s="26"/>
      <c r="D99" s="10"/>
      <c r="E99" s="10"/>
      <c r="F99" s="26"/>
    </row>
    <row r="100" spans="1:6" s="1" customFormat="1" x14ac:dyDescent="0.2">
      <c r="A100" s="21"/>
      <c r="B100" s="17"/>
      <c r="C100" s="26"/>
      <c r="D100" s="10"/>
      <c r="E100" s="10"/>
      <c r="F100" s="26"/>
    </row>
    <row r="101" spans="1:6" s="1" customFormat="1" x14ac:dyDescent="0.2">
      <c r="A101" s="21"/>
      <c r="B101" s="17"/>
      <c r="C101" s="26"/>
      <c r="D101" s="10"/>
      <c r="E101" s="10"/>
      <c r="F101" s="26"/>
    </row>
    <row r="102" spans="1:6" s="1" customFormat="1" x14ac:dyDescent="0.2">
      <c r="A102" s="21"/>
      <c r="B102" s="17"/>
      <c r="C102" s="26"/>
      <c r="D102" s="10"/>
      <c r="E102" s="10"/>
      <c r="F102" s="26"/>
    </row>
    <row r="103" spans="1:6" s="1" customFormat="1" x14ac:dyDescent="0.2">
      <c r="A103" s="21"/>
      <c r="B103" s="17"/>
      <c r="C103" s="26"/>
      <c r="D103" s="10"/>
      <c r="E103" s="10"/>
      <c r="F103" s="26"/>
    </row>
    <row r="104" spans="1:6" s="1" customFormat="1" x14ac:dyDescent="0.2">
      <c r="A104" s="21"/>
      <c r="B104" s="17"/>
      <c r="C104" s="26"/>
      <c r="D104" s="10"/>
      <c r="E104" s="10"/>
      <c r="F104" s="26"/>
    </row>
    <row r="105" spans="1:6" s="1" customFormat="1" x14ac:dyDescent="0.2">
      <c r="A105" s="21"/>
      <c r="B105" s="17"/>
      <c r="C105" s="26"/>
      <c r="D105" s="10"/>
      <c r="E105" s="10"/>
      <c r="F105" s="26"/>
    </row>
    <row r="106" spans="1:6" s="1" customFormat="1" x14ac:dyDescent="0.2">
      <c r="A106" s="21"/>
      <c r="B106" s="17"/>
      <c r="C106" s="26"/>
      <c r="D106" s="10"/>
      <c r="E106" s="10"/>
      <c r="F106" s="26"/>
    </row>
    <row r="107" spans="1:6" s="1" customFormat="1" x14ac:dyDescent="0.2">
      <c r="A107" s="21"/>
      <c r="B107" s="17"/>
      <c r="C107" s="26"/>
      <c r="D107" s="10"/>
      <c r="E107" s="10"/>
      <c r="F107" s="26"/>
    </row>
    <row r="108" spans="1:6" s="1" customFormat="1" x14ac:dyDescent="0.2">
      <c r="A108" s="21"/>
      <c r="B108" s="17"/>
      <c r="C108" s="26"/>
      <c r="D108" s="10"/>
      <c r="E108" s="10"/>
      <c r="F108" s="26"/>
    </row>
    <row r="109" spans="1:6" s="1" customFormat="1" x14ac:dyDescent="0.2">
      <c r="A109" s="21"/>
      <c r="B109" s="17"/>
      <c r="C109" s="26"/>
      <c r="D109" s="10"/>
      <c r="E109" s="10"/>
      <c r="F109" s="26"/>
    </row>
    <row r="110" spans="1:6" s="1" customFormat="1" x14ac:dyDescent="0.2">
      <c r="A110" s="21"/>
      <c r="B110" s="17"/>
      <c r="C110" s="26"/>
      <c r="D110" s="10"/>
      <c r="E110" s="10"/>
      <c r="F110" s="26"/>
    </row>
    <row r="111" spans="1:6" s="1" customFormat="1" x14ac:dyDescent="0.2">
      <c r="A111" s="21"/>
      <c r="B111" s="17"/>
      <c r="C111" s="26"/>
      <c r="D111" s="10"/>
      <c r="E111" s="10"/>
      <c r="F111" s="26"/>
    </row>
    <row r="112" spans="1:6" s="1" customFormat="1" x14ac:dyDescent="0.2">
      <c r="A112" s="21"/>
      <c r="B112" s="17"/>
      <c r="C112" s="26"/>
      <c r="D112" s="10"/>
      <c r="E112" s="10"/>
      <c r="F112" s="26"/>
    </row>
    <row r="113" spans="1:6" s="1" customFormat="1" x14ac:dyDescent="0.2">
      <c r="A113" s="21"/>
      <c r="B113" s="17"/>
      <c r="C113" s="26"/>
      <c r="D113" s="10"/>
      <c r="E113" s="10"/>
      <c r="F113" s="26"/>
    </row>
    <row r="114" spans="1:6" s="1" customFormat="1" x14ac:dyDescent="0.2">
      <c r="A114" s="21"/>
      <c r="B114" s="17"/>
      <c r="C114" s="26"/>
      <c r="D114" s="10"/>
      <c r="E114" s="10"/>
      <c r="F114" s="26"/>
    </row>
    <row r="115" spans="1:6" s="1" customFormat="1" x14ac:dyDescent="0.2">
      <c r="A115" s="21"/>
      <c r="B115" s="17"/>
      <c r="C115" s="26"/>
      <c r="D115" s="10"/>
      <c r="E115" s="10"/>
      <c r="F115" s="26"/>
    </row>
    <row r="116" spans="1:6" s="1" customFormat="1" x14ac:dyDescent="0.2">
      <c r="A116" s="21"/>
      <c r="B116" s="17"/>
      <c r="C116" s="26"/>
      <c r="D116" s="10"/>
      <c r="E116" s="10"/>
      <c r="F116" s="26"/>
    </row>
    <row r="117" spans="1:6" s="1" customFormat="1" x14ac:dyDescent="0.2">
      <c r="A117" s="21"/>
      <c r="B117" s="17"/>
      <c r="C117" s="26"/>
      <c r="D117" s="10"/>
      <c r="E117" s="10"/>
      <c r="F117" s="26"/>
    </row>
    <row r="118" spans="1:6" s="1" customFormat="1" x14ac:dyDescent="0.2">
      <c r="A118" s="21"/>
      <c r="B118" s="17"/>
      <c r="C118" s="26"/>
      <c r="D118" s="10"/>
      <c r="E118" s="10"/>
      <c r="F118" s="26"/>
    </row>
    <row r="119" spans="1:6" s="1" customFormat="1" x14ac:dyDescent="0.2">
      <c r="A119" s="21"/>
      <c r="B119" s="17"/>
      <c r="C119" s="26"/>
      <c r="D119" s="10"/>
      <c r="E119" s="10"/>
      <c r="F119" s="26"/>
    </row>
    <row r="120" spans="1:6" s="1" customFormat="1" x14ac:dyDescent="0.2">
      <c r="A120" s="21"/>
      <c r="B120" s="17"/>
      <c r="C120" s="26"/>
      <c r="D120" s="10"/>
      <c r="E120" s="10"/>
      <c r="F120" s="26"/>
    </row>
    <row r="121" spans="1:6" s="1" customFormat="1" x14ac:dyDescent="0.2">
      <c r="A121" s="21"/>
      <c r="B121" s="17"/>
      <c r="C121" s="26"/>
      <c r="D121" s="10"/>
      <c r="E121" s="10"/>
      <c r="F121" s="26"/>
    </row>
    <row r="122" spans="1:6" s="1" customFormat="1" x14ac:dyDescent="0.2">
      <c r="A122" s="21"/>
      <c r="B122" s="17"/>
      <c r="C122" s="26"/>
      <c r="D122" s="10"/>
      <c r="E122" s="10"/>
      <c r="F122" s="26"/>
    </row>
    <row r="123" spans="1:6" s="1" customFormat="1" x14ac:dyDescent="0.2">
      <c r="A123" s="21"/>
      <c r="B123" s="17"/>
      <c r="C123" s="26"/>
      <c r="D123" s="10"/>
      <c r="E123" s="10"/>
      <c r="F123" s="26"/>
    </row>
    <row r="124" spans="1:6" s="1" customFormat="1" x14ac:dyDescent="0.2">
      <c r="A124" s="21"/>
      <c r="B124" s="17"/>
      <c r="C124" s="26"/>
      <c r="D124" s="10"/>
      <c r="E124" s="10"/>
      <c r="F124" s="26"/>
    </row>
    <row r="125" spans="1:6" s="1" customFormat="1" x14ac:dyDescent="0.2">
      <c r="A125" s="21"/>
      <c r="B125" s="17"/>
      <c r="C125" s="26"/>
      <c r="D125" s="10"/>
      <c r="E125" s="10"/>
      <c r="F125" s="26"/>
    </row>
    <row r="126" spans="1:6" s="1" customFormat="1" x14ac:dyDescent="0.2">
      <c r="A126" s="21"/>
      <c r="B126" s="17"/>
      <c r="C126" s="26"/>
      <c r="D126" s="10"/>
      <c r="E126" s="10"/>
      <c r="F126" s="26"/>
    </row>
    <row r="127" spans="1:6" s="1" customFormat="1" x14ac:dyDescent="0.2">
      <c r="A127" s="21"/>
      <c r="B127" s="17"/>
      <c r="C127" s="26"/>
      <c r="D127" s="10"/>
      <c r="E127" s="10"/>
      <c r="F127" s="26"/>
    </row>
    <row r="128" spans="1:6" s="1" customFormat="1" x14ac:dyDescent="0.2">
      <c r="A128" s="21"/>
      <c r="B128" s="17"/>
      <c r="C128" s="26"/>
      <c r="D128" s="10"/>
      <c r="E128" s="10"/>
      <c r="F128" s="26"/>
    </row>
    <row r="129" spans="1:6" s="1" customFormat="1" x14ac:dyDescent="0.2">
      <c r="A129" s="21"/>
      <c r="B129" s="17"/>
      <c r="C129" s="26"/>
      <c r="D129" s="10"/>
      <c r="E129" s="10"/>
      <c r="F129" s="26"/>
    </row>
    <row r="130" spans="1:6" s="1" customFormat="1" x14ac:dyDescent="0.2">
      <c r="A130" s="21"/>
      <c r="B130" s="17"/>
      <c r="C130" s="26"/>
      <c r="D130" s="10"/>
      <c r="E130" s="10"/>
      <c r="F130" s="26"/>
    </row>
    <row r="131" spans="1:6" s="1" customFormat="1" x14ac:dyDescent="0.2">
      <c r="A131" s="21"/>
      <c r="B131" s="17"/>
      <c r="C131" s="26"/>
      <c r="D131" s="10"/>
      <c r="E131" s="10"/>
      <c r="F131" s="26"/>
    </row>
    <row r="132" spans="1:6" s="1" customFormat="1" x14ac:dyDescent="0.2">
      <c r="A132" s="21"/>
      <c r="B132" s="17"/>
      <c r="C132" s="26"/>
      <c r="D132" s="10"/>
      <c r="E132" s="10"/>
      <c r="F132" s="26"/>
    </row>
    <row r="133" spans="1:6" s="1" customFormat="1" x14ac:dyDescent="0.2">
      <c r="A133" s="21"/>
      <c r="B133" s="17"/>
      <c r="C133" s="26"/>
      <c r="D133" s="10"/>
      <c r="E133" s="10"/>
      <c r="F133" s="26"/>
    </row>
    <row r="134" spans="1:6" s="1" customFormat="1" x14ac:dyDescent="0.2">
      <c r="A134" s="21"/>
      <c r="B134" s="17"/>
      <c r="C134" s="26"/>
      <c r="D134" s="10"/>
      <c r="E134" s="10"/>
      <c r="F134" s="26"/>
    </row>
    <row r="135" spans="1:6" s="1" customFormat="1" x14ac:dyDescent="0.2">
      <c r="A135" s="21"/>
      <c r="B135" s="17"/>
      <c r="C135" s="26"/>
      <c r="D135" s="10"/>
      <c r="E135" s="10"/>
      <c r="F135" s="26"/>
    </row>
    <row r="136" spans="1:6" s="1" customFormat="1" x14ac:dyDescent="0.2">
      <c r="A136" s="21"/>
      <c r="B136" s="17"/>
      <c r="C136" s="26"/>
      <c r="D136" s="10"/>
      <c r="E136" s="10"/>
      <c r="F136" s="26"/>
    </row>
    <row r="137" spans="1:6" s="1" customFormat="1" x14ac:dyDescent="0.2">
      <c r="A137" s="21"/>
      <c r="B137" s="17"/>
      <c r="C137" s="26"/>
      <c r="D137" s="10"/>
      <c r="E137" s="10"/>
      <c r="F137" s="26"/>
    </row>
    <row r="138" spans="1:6" s="1" customFormat="1" x14ac:dyDescent="0.2">
      <c r="A138" s="21"/>
      <c r="B138" s="17"/>
      <c r="C138" s="26"/>
      <c r="D138" s="10"/>
      <c r="E138" s="10"/>
      <c r="F138" s="26"/>
    </row>
    <row r="139" spans="1:6" s="1" customFormat="1" x14ac:dyDescent="0.2">
      <c r="A139" s="21"/>
      <c r="B139" s="17"/>
      <c r="C139" s="26"/>
      <c r="D139" s="10"/>
      <c r="E139" s="10"/>
      <c r="F139" s="26"/>
    </row>
  </sheetData>
  <mergeCells count="12">
    <mergeCell ref="B1:F1"/>
    <mergeCell ref="B2:F2"/>
    <mergeCell ref="B72:E72"/>
    <mergeCell ref="B73:E73"/>
    <mergeCell ref="A63:F63"/>
    <mergeCell ref="B5:F5"/>
    <mergeCell ref="B4:F4"/>
    <mergeCell ref="B6:F6"/>
    <mergeCell ref="B64:E64"/>
    <mergeCell ref="B71:E71"/>
    <mergeCell ref="B67:E67"/>
    <mergeCell ref="B65:E65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7" firstPageNumber="83" fitToHeight="2" orientation="portrait" useFirstPageNumber="1" horizontalDpi="4294967293" r:id="rId1"/>
  <headerFooter alignWithMargins="0">
    <oddHeader>&amp;C&amp;9A.O N°......./MEK/2026</oddHeader>
    <oddFooter>&amp;C&amp;P</oddFooter>
  </headerFooter>
  <rowBreaks count="2" manualBreakCount="2">
    <brk id="33" max="5" man="1"/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Utilisateur Windows</cp:lastModifiedBy>
  <cp:lastPrinted>2026-05-19T09:04:50Z</cp:lastPrinted>
  <dcterms:created xsi:type="dcterms:W3CDTF">2009-06-15T06:09:33Z</dcterms:created>
  <dcterms:modified xsi:type="dcterms:W3CDTF">2026-08-03T17:59:27Z</dcterms:modified>
</cp:coreProperties>
</file>