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rchés et BC 2026\Marchés et BC Investissement 2026\Marchés Travaux\séance 18-07\AO 25-IFR-INV-2026 EXTENSION PAR CINQ SALLES ECOLES PRIMAIRES\"/>
    </mc:Choice>
  </mc:AlternateContent>
  <xr:revisionPtr revIDLastSave="0" documentId="13_ncr:1_{CE9C57A5-18AD-49A7-93B8-715B979F62A5}" xr6:coauthVersionLast="47" xr6:coauthVersionMax="47" xr10:uidLastSave="{00000000-0000-0000-0000-000000000000}"/>
  <bookViews>
    <workbookView xWindow="28680" yWindow="-885" windowWidth="29040" windowHeight="15720" xr2:uid="{0D095CAD-BB02-4E26-ACA9-7EA12CD35BD2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8" i="1"/>
  <c r="G26" i="1" s="1"/>
  <c r="G19" i="1"/>
  <c r="G20" i="1"/>
  <c r="G21" i="1"/>
  <c r="G22" i="1"/>
  <c r="G23" i="1"/>
  <c r="G24" i="1"/>
  <c r="G25" i="1"/>
  <c r="G28" i="1"/>
  <c r="G29" i="1"/>
  <c r="G30" i="1"/>
  <c r="G33" i="1"/>
  <c r="G34" i="1"/>
  <c r="G35" i="1" s="1"/>
  <c r="G37" i="1"/>
  <c r="G38" i="1"/>
  <c r="G39" i="1"/>
  <c r="G40" i="1"/>
  <c r="G41" i="1"/>
  <c r="G42" i="1"/>
  <c r="G44" i="1"/>
  <c r="G45" i="1"/>
  <c r="G48" i="1"/>
  <c r="G49" i="1"/>
  <c r="G50" i="1" s="1"/>
  <c r="G52" i="1"/>
  <c r="G53" i="1"/>
  <c r="G54" i="1"/>
  <c r="G55" i="1"/>
  <c r="G57" i="1"/>
  <c r="G66" i="1" s="1"/>
  <c r="G58" i="1"/>
  <c r="G59" i="1"/>
  <c r="G60" i="1"/>
  <c r="G61" i="1"/>
  <c r="G62" i="1"/>
  <c r="G63" i="1"/>
  <c r="G64" i="1"/>
  <c r="G65" i="1"/>
  <c r="G68" i="1"/>
  <c r="G69" i="1"/>
  <c r="G70" i="1"/>
  <c r="G71" i="1"/>
  <c r="G72" i="1"/>
  <c r="G46" i="1" l="1"/>
  <c r="G31" i="1"/>
  <c r="G16" i="1"/>
  <c r="G73" i="1"/>
  <c r="G74" i="1" l="1"/>
  <c r="G75" i="1" s="1"/>
</calcChain>
</file>

<file path=xl/sharedStrings.xml><?xml version="1.0" encoding="utf-8"?>
<sst xmlns="http://schemas.openxmlformats.org/spreadsheetml/2006/main" count="119" uniqueCount="84">
  <si>
    <t>Montant Total  Général TTC</t>
  </si>
  <si>
    <t>Montant TVA 20%</t>
  </si>
  <si>
    <t>Montant Total HT</t>
  </si>
  <si>
    <t>TOTAL PEINTURE</t>
  </si>
  <si>
    <t>M2</t>
  </si>
  <si>
    <t>Peinture glycérophtalique laquée sur ferronnerie</t>
  </si>
  <si>
    <t>Peinture glycérophtalique laquée sur bois</t>
  </si>
  <si>
    <t>Peinture glycérophtalique mat sur murs  intérieurs</t>
  </si>
  <si>
    <t>Peinture vinylique extérieur</t>
  </si>
  <si>
    <t>F-PEINTURE</t>
  </si>
  <si>
    <t>TOTAL ELECTRICITE - ECLAIRAGE-LUSTRERIE</t>
  </si>
  <si>
    <t xml:space="preserve">Mise à la terre et liaison équipotentielle </t>
  </si>
  <si>
    <t>U</t>
  </si>
  <si>
    <t>Bloc autonome de sécurité</t>
  </si>
  <si>
    <t>Fourniture et pose d'hublot étanche mural avec éclairage LED</t>
  </si>
  <si>
    <t>Fourniture et pose de reglette PANEL  LED 50W ou plus</t>
  </si>
  <si>
    <t>Prise de courant   2 x 10 A+T  et ou 2x16 A+T y/c cablage (3x2,5mm²), raccordement et protection</t>
  </si>
  <si>
    <t>foyer lumineux simple allumage y/c cablage (3x1,5mm²), raccordement et protection</t>
  </si>
  <si>
    <t xml:space="preserve"> boite de coupe circuit partiel +disjoncteur</t>
  </si>
  <si>
    <t>Boite de dérivation</t>
  </si>
  <si>
    <t xml:space="preserve">Ml </t>
  </si>
  <si>
    <t>E-ELECTRICITE -ECLAIRAGE- LUSTRERIE</t>
  </si>
  <si>
    <t xml:space="preserve">TOTAL MENUISERIE </t>
  </si>
  <si>
    <t xml:space="preserve">Fourniture et Pose de grilles de protection métalliques </t>
  </si>
  <si>
    <t xml:space="preserve">Fourniture et pose de fenêtres  en aluminium </t>
  </si>
  <si>
    <t xml:space="preserve">Fourniture et pose de porte  à lames </t>
  </si>
  <si>
    <r>
      <rPr>
        <b/>
        <shadow/>
        <sz val="12"/>
        <rFont val="Calibri Light"/>
        <family val="1"/>
        <scheme val="major"/>
      </rPr>
      <t xml:space="preserve">D- </t>
    </r>
    <r>
      <rPr>
        <b/>
        <shadow/>
        <u/>
        <sz val="12"/>
        <rFont val="Calibri Light"/>
        <family val="1"/>
        <scheme val="major"/>
      </rPr>
      <t>MENUISERIE BOIS – MÉTALLIQUE Y/C VITRERIE-FERRONNERIE</t>
    </r>
  </si>
  <si>
    <t>TOTAL ETANCHEITE</t>
  </si>
  <si>
    <t>Etanchéité bicouche</t>
  </si>
  <si>
    <t>M²</t>
  </si>
  <si>
    <t>Fourniture et pose de tuiles mécaniques rouge y/c  planche de rive, gouttière et descente d'eau</t>
  </si>
  <si>
    <t>C-ETANCHEITE</t>
  </si>
  <si>
    <t>TOTAL REVETEMENTS SOLS ET MURS</t>
  </si>
  <si>
    <t>ML</t>
  </si>
  <si>
    <t>Plinthe en granito poli</t>
  </si>
  <si>
    <t>Fourniture et pose de granito poli pour sols et murs</t>
  </si>
  <si>
    <r>
      <rPr>
        <b/>
        <shadow/>
        <sz val="12"/>
        <rFont val="Calibri Light"/>
        <family val="1"/>
        <scheme val="major"/>
      </rPr>
      <t xml:space="preserve"> B-</t>
    </r>
    <r>
      <rPr>
        <b/>
        <shadow/>
        <u/>
        <sz val="12"/>
        <rFont val="Calibri Light"/>
        <family val="1"/>
        <scheme val="major"/>
      </rPr>
      <t>REVETEMENTS SOLS ET MURS</t>
    </r>
  </si>
  <si>
    <t>TOTAL ENDUITS</t>
  </si>
  <si>
    <t>Enduits sur appuis de fenêtres</t>
  </si>
  <si>
    <t>Baguettes de protection d'angles</t>
  </si>
  <si>
    <t>Enduits au MB intérieurs sur murs et plafonds</t>
  </si>
  <si>
    <t>Enduits au M.B. extérieurs</t>
  </si>
  <si>
    <r>
      <t>5</t>
    </r>
    <r>
      <rPr>
        <b/>
        <shadow/>
        <sz val="12"/>
        <rFont val="Calibri Light"/>
        <family val="1"/>
        <scheme val="major"/>
      </rPr>
      <t xml:space="preserve">- </t>
    </r>
    <r>
      <rPr>
        <b/>
        <shadow/>
        <u/>
        <sz val="12"/>
        <rFont val="Calibri Light"/>
        <family val="1"/>
        <scheme val="major"/>
      </rPr>
      <t>ENDUITS et FAUX PLAFONDS</t>
    </r>
  </si>
  <si>
    <t>TOTAL MACONNERIES - BRIQUETAGES</t>
  </si>
  <si>
    <t>cloisons simple en briques creuses de 8T</t>
  </si>
  <si>
    <t>16B</t>
  </si>
  <si>
    <t>Double cloisons en briques creuses de 8T+6T y/compris têtes en briques creuses</t>
  </si>
  <si>
    <r>
      <t>4</t>
    </r>
    <r>
      <rPr>
        <b/>
        <shadow/>
        <sz val="12"/>
        <rFont val="Calibri Light"/>
        <family val="1"/>
        <scheme val="major"/>
      </rPr>
      <t xml:space="preserve"> – </t>
    </r>
    <r>
      <rPr>
        <b/>
        <shadow/>
        <u/>
        <sz val="12"/>
        <rFont val="Calibri Light"/>
        <family val="1"/>
        <scheme val="major"/>
      </rPr>
      <t xml:space="preserve">MACONNERIES </t>
    </r>
  </si>
  <si>
    <t>TOTAL BETON ET ACIER EN ELEVATION</t>
  </si>
  <si>
    <t>Trottoir périphérique de 1 m y/c acier</t>
  </si>
  <si>
    <t>kg</t>
  </si>
  <si>
    <t xml:space="preserve">Fourniture et façonnage d'Acier en élévation </t>
  </si>
  <si>
    <t>M3</t>
  </si>
  <si>
    <t xml:space="preserve">Béton pour béton armé en élévation </t>
  </si>
  <si>
    <t>3 – BETON ET ACIER EN ELEVATION</t>
  </si>
  <si>
    <t>TOTAL FONDATIONS</t>
  </si>
  <si>
    <t>Fourniture et façonnage d'aciers pour BA en fondation</t>
  </si>
  <si>
    <t>Maçonnerie de moellons en fondation</t>
  </si>
  <si>
    <t>Béton pour B.A. en fondation</t>
  </si>
  <si>
    <t xml:space="preserve">Forme de béton de 10cm y/c acier </t>
  </si>
  <si>
    <t>Hérissonnage en pierres sèches de  0,20 m</t>
  </si>
  <si>
    <t>Arase étanche</t>
  </si>
  <si>
    <t>Gros béton et ou Béton cyclopéen</t>
  </si>
  <si>
    <t>Béton de propreté</t>
  </si>
  <si>
    <r>
      <t xml:space="preserve">2 - </t>
    </r>
    <r>
      <rPr>
        <b/>
        <shadow/>
        <u/>
        <sz val="12"/>
        <rFont val="Calibri Light"/>
        <family val="1"/>
        <scheme val="major"/>
      </rPr>
      <t>FONDATIONS</t>
    </r>
  </si>
  <si>
    <t>TOTAL TERRASSEMENTS</t>
  </si>
  <si>
    <t xml:space="preserve">Apport tout venant </t>
  </si>
  <si>
    <t>Evacuation des déblais  ou mise en remblais</t>
  </si>
  <si>
    <t>Fouilles en tranchées ou en puits ou en rigoles dans tous terrains sauf rocher</t>
  </si>
  <si>
    <t>Fouilles en pleine masse en tout terrain sauf rocher</t>
  </si>
  <si>
    <r>
      <t xml:space="preserve">1 - </t>
    </r>
    <r>
      <rPr>
        <b/>
        <shadow/>
        <u/>
        <sz val="12"/>
        <rFont val="Calibri Light"/>
        <family val="1"/>
        <scheme val="major"/>
      </rPr>
      <t>TERRASSEMENTS</t>
    </r>
  </si>
  <si>
    <r>
      <t>A</t>
    </r>
    <r>
      <rPr>
        <b/>
        <shadow/>
        <sz val="12"/>
        <rFont val="Calibri Light"/>
        <family val="1"/>
        <scheme val="major"/>
      </rPr>
      <t xml:space="preserve"> - </t>
    </r>
    <r>
      <rPr>
        <b/>
        <shadow/>
        <u/>
        <sz val="12"/>
        <rFont val="Calibri Light"/>
        <family val="1"/>
        <scheme val="major"/>
      </rPr>
      <t>GROS OEUVRE</t>
    </r>
  </si>
  <si>
    <t>MONTANTS HT EN DH</t>
  </si>
  <si>
    <t>PRIX UNITAIRE EN DH  H.T.</t>
  </si>
  <si>
    <t>QUANTITE</t>
  </si>
  <si>
    <t>DESIGNATION DES OUVRAGES</t>
  </si>
  <si>
    <t>N°</t>
  </si>
  <si>
    <t>BORDEREAU DES PRIX-DETAIL ESTIMATIF</t>
  </si>
  <si>
    <t>Travaux d’extension par cinq salles de l'enseignement général et d'une salle de bureau administratif aux écoles primaires relevant de la direction provinciale de l’AREF FM d’Ifrane, en lot unique.</t>
  </si>
  <si>
    <t xml:space="preserve">Faux plafond en staff lisse </t>
  </si>
  <si>
    <t>Alimentation en câble armé U1000 R2V  et  ou H07VU.</t>
  </si>
  <si>
    <t>ENS</t>
  </si>
  <si>
    <t>Académie Régionale d'Education et de Formation - Région de Fès- Meknès
ⵜⴰⴽⴰⴷⵉⵎⵉⵜ  ⵜⴰⵏⵎⵏⴰⴹⵜ  ⵏ  ⵓⵙⴳⵎⵉ  ⴷ  ⵓⵙⵎⵓⵜⵜⴳ  ⵏ  ⵜⵎⵏⴰⴹⵜ  ⴼⴰⵙ-ⵎⴽⵏⴰⵙ
Direction provinciale d’Ifrane
ⵜⴰⵎⵏⵀⴰⵍⵜ  ⵜⴰⵎⵏⴰⴹⵜ  ⵏ  ⵉⴼⵔⴰⵏ</t>
  </si>
  <si>
    <t xml:space="preserve">APPEL D’OFFRES OUVERT NATIONAL N° AO 25/IFR_INV/2026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</si>
</sst>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Calibri Light"/>
      <family val="1"/>
      <scheme val="maj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 Light"/>
      <family val="1"/>
      <scheme val="major"/>
    </font>
    <font>
      <b/>
      <shadow/>
      <sz val="12"/>
      <name val="Calibri Light"/>
      <family val="1"/>
      <scheme val="major"/>
    </font>
    <font>
      <b/>
      <shadow/>
      <u/>
      <sz val="12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hadow/>
      <sz val="11"/>
      <name val="Calibri Light"/>
      <family val="1"/>
      <scheme val="major"/>
    </font>
    <font>
      <b/>
      <sz val="14"/>
      <color rgb="FF000000"/>
      <name val="Cambria"/>
      <family val="1"/>
    </font>
    <font>
      <b/>
      <sz val="14"/>
      <color theme="1"/>
      <name val="Times New Roman"/>
      <family val="1"/>
    </font>
    <font>
      <b/>
      <sz val="1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4" fillId="0" borderId="1" xfId="1" applyNumberFormat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vertical="center" wrapText="1"/>
    </xf>
    <xf numFmtId="0" fontId="4" fillId="0" borderId="10" xfId="1" applyFont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vertical="center" wrapText="1"/>
    </xf>
    <xf numFmtId="0" fontId="4" fillId="0" borderId="15" xfId="1" applyFont="1" applyBorder="1" applyAlignment="1">
      <alignment horizontal="center" vertical="center" wrapText="1"/>
    </xf>
    <xf numFmtId="4" fontId="4" fillId="3" borderId="16" xfId="1" applyNumberFormat="1" applyFont="1" applyFill="1" applyBorder="1" applyAlignment="1">
      <alignment vertical="center" wrapText="1"/>
    </xf>
    <xf numFmtId="0" fontId="1" fillId="0" borderId="10" xfId="1" applyFont="1" applyBorder="1" applyAlignment="1">
      <alignment horizontal="center" vertical="top" wrapText="1"/>
    </xf>
    <xf numFmtId="4" fontId="1" fillId="0" borderId="16" xfId="1" applyNumberFormat="1" applyFont="1" applyBorder="1" applyAlignment="1">
      <alignment vertical="center" wrapText="1"/>
    </xf>
    <xf numFmtId="4" fontId="1" fillId="0" borderId="16" xfId="1" applyNumberFormat="1" applyFont="1" applyBorder="1" applyAlignment="1">
      <alignment horizontal="center" vertical="center" wrapText="1"/>
    </xf>
    <xf numFmtId="3" fontId="1" fillId="0" borderId="19" xfId="1" applyNumberFormat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vertical="center" wrapText="1"/>
    </xf>
    <xf numFmtId="0" fontId="1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vertical="center" wrapText="1"/>
    </xf>
    <xf numFmtId="0" fontId="1" fillId="0" borderId="20" xfId="1" applyFont="1" applyBorder="1" applyAlignment="1">
      <alignment horizontal="center" vertical="top" wrapText="1"/>
    </xf>
    <xf numFmtId="2" fontId="1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vertical="center" wrapText="1"/>
    </xf>
    <xf numFmtId="1" fontId="1" fillId="0" borderId="19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9" xfId="1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2" fontId="4" fillId="0" borderId="19" xfId="1" applyNumberFormat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/>
    </xf>
    <xf numFmtId="2" fontId="1" fillId="0" borderId="19" xfId="1" applyNumberFormat="1" applyFont="1" applyBorder="1" applyAlignment="1">
      <alignment horizontal="center" vertical="center"/>
    </xf>
    <xf numFmtId="4" fontId="1" fillId="0" borderId="9" xfId="1" applyNumberFormat="1" applyFont="1" applyBorder="1" applyAlignment="1">
      <alignment horizontal="center" vertical="center" wrapText="1"/>
    </xf>
    <xf numFmtId="2" fontId="4" fillId="0" borderId="17" xfId="1" applyNumberFormat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 wrapText="1"/>
    </xf>
    <xf numFmtId="0" fontId="6" fillId="0" borderId="18" xfId="1" applyFont="1" applyBorder="1" applyAlignment="1">
      <alignment vertical="center" wrapText="1"/>
    </xf>
    <xf numFmtId="2" fontId="1" fillId="0" borderId="17" xfId="1" applyNumberFormat="1" applyFont="1" applyBorder="1" applyAlignment="1">
      <alignment horizontal="center" vertical="center" wrapText="1"/>
    </xf>
    <xf numFmtId="0" fontId="0" fillId="0" borderId="19" xfId="0" applyBorder="1"/>
    <xf numFmtId="0" fontId="4" fillId="0" borderId="17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28" xfId="0" applyBorder="1" applyAlignment="1">
      <alignment vertical="top"/>
    </xf>
    <xf numFmtId="0" fontId="9" fillId="0" borderId="19" xfId="0" applyFont="1" applyBorder="1" applyAlignment="1">
      <alignment horizontal="center" vertical="center"/>
    </xf>
    <xf numFmtId="0" fontId="6" fillId="0" borderId="23" xfId="1" applyFont="1" applyBorder="1" applyAlignment="1">
      <alignment vertical="center" wrapText="1"/>
    </xf>
    <xf numFmtId="0" fontId="6" fillId="0" borderId="22" xfId="1" applyFont="1" applyBorder="1" applyAlignment="1">
      <alignment vertical="center" wrapText="1"/>
    </xf>
    <xf numFmtId="0" fontId="6" fillId="0" borderId="27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4" fillId="3" borderId="18" xfId="1" applyFont="1" applyFill="1" applyBorder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4" fillId="3" borderId="17" xfId="1" applyFont="1" applyFill="1" applyBorder="1" applyAlignment="1">
      <alignment vertical="center" wrapText="1"/>
    </xf>
    <xf numFmtId="0" fontId="5" fillId="2" borderId="14" xfId="1" applyFont="1" applyFill="1" applyBorder="1" applyAlignment="1">
      <alignment vertical="center" wrapText="1"/>
    </xf>
    <xf numFmtId="0" fontId="5" fillId="2" borderId="13" xfId="1" applyFont="1" applyFill="1" applyBorder="1" applyAlignment="1">
      <alignment vertical="center" wrapText="1"/>
    </xf>
    <xf numFmtId="0" fontId="5" fillId="2" borderId="12" xfId="1" applyFont="1" applyFill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1" fillId="0" borderId="30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2AB6E85-9FED-4E72-882A-5E1A9B3E8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1495425</xdr:colOff>
      <xdr:row>0</xdr:row>
      <xdr:rowOff>133350</xdr:rowOff>
    </xdr:from>
    <xdr:ext cx="3819296" cy="1024798"/>
    <xdr:pic>
      <xdr:nvPicPr>
        <xdr:cNvPr id="2" name="Image 1">
          <a:extLst>
            <a:ext uri="{FF2B5EF4-FFF2-40B4-BE49-F238E27FC236}">
              <a16:creationId xmlns:a16="http://schemas.microsoft.com/office/drawing/2014/main" id="{97261B21-516C-4A29-8A4E-20874041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33350"/>
          <a:ext cx="3819296" cy="102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95BC-0209-47AD-8A03-6AF9DF5760A4}">
  <dimension ref="A1:G76"/>
  <sheetViews>
    <sheetView tabSelected="1" view="pageBreakPreview" topLeftCell="A67" zoomScale="96" zoomScaleNormal="100" zoomScaleSheetLayoutView="96" workbookViewId="0">
      <selection activeCell="E83" sqref="E83"/>
    </sheetView>
  </sheetViews>
  <sheetFormatPr baseColWidth="10" defaultRowHeight="15" x14ac:dyDescent="0.25"/>
  <cols>
    <col min="1" max="1" width="0.7109375" customWidth="1"/>
    <col min="2" max="2" width="5.5703125" customWidth="1"/>
    <col min="3" max="3" width="62.5703125" customWidth="1"/>
    <col min="4" max="4" width="6.5703125" customWidth="1"/>
    <col min="5" max="5" width="12.85546875" customWidth="1"/>
    <col min="6" max="6" width="14.140625" customWidth="1"/>
    <col min="7" max="7" width="17.140625" customWidth="1"/>
    <col min="8" max="8" width="5.7109375" customWidth="1"/>
  </cols>
  <sheetData>
    <row r="1" spans="1:7" s="52" customFormat="1" x14ac:dyDescent="0.25">
      <c r="A1" s="71"/>
      <c r="B1" s="72"/>
      <c r="C1" s="72"/>
      <c r="D1" s="72"/>
      <c r="E1" s="72"/>
      <c r="F1" s="72"/>
      <c r="G1" s="53"/>
    </row>
    <row r="2" spans="1:7" x14ac:dyDescent="0.25">
      <c r="A2" s="73"/>
      <c r="B2" s="74"/>
      <c r="C2" s="74"/>
      <c r="D2" s="74"/>
      <c r="E2" s="74"/>
      <c r="F2" s="74"/>
      <c r="G2" s="75"/>
    </row>
    <row r="3" spans="1:7" ht="42.75" customHeight="1" x14ac:dyDescent="0.25">
      <c r="A3" s="73"/>
      <c r="B3" s="74"/>
      <c r="C3" s="74"/>
      <c r="D3" s="74"/>
      <c r="E3" s="74"/>
      <c r="F3" s="74"/>
      <c r="G3" s="75"/>
    </row>
    <row r="4" spans="1:7" ht="18" customHeight="1" x14ac:dyDescent="0.25">
      <c r="A4" s="73"/>
      <c r="B4" s="74"/>
      <c r="C4" s="74"/>
      <c r="D4" s="74"/>
      <c r="E4" s="74"/>
      <c r="F4" s="74"/>
      <c r="G4" s="75"/>
    </row>
    <row r="5" spans="1:7" ht="63.75" customHeight="1" x14ac:dyDescent="0.25">
      <c r="A5" s="76" t="s">
        <v>82</v>
      </c>
      <c r="B5" s="77"/>
      <c r="C5" s="77"/>
      <c r="D5" s="77"/>
      <c r="E5" s="77"/>
      <c r="F5" s="77"/>
      <c r="G5" s="78"/>
    </row>
    <row r="6" spans="1:7" ht="32.25" customHeight="1" x14ac:dyDescent="0.25">
      <c r="A6" s="79" t="s">
        <v>83</v>
      </c>
      <c r="B6" s="79"/>
      <c r="C6" s="79"/>
      <c r="D6" s="79"/>
      <c r="E6" s="79"/>
      <c r="F6" s="79"/>
      <c r="G6" s="79"/>
    </row>
    <row r="7" spans="1:7" ht="70.5" customHeight="1" x14ac:dyDescent="0.25">
      <c r="A7" s="79" t="s">
        <v>78</v>
      </c>
      <c r="B7" s="79"/>
      <c r="C7" s="79"/>
      <c r="D7" s="79"/>
      <c r="E7" s="79"/>
      <c r="F7" s="79"/>
      <c r="G7" s="79"/>
    </row>
    <row r="8" spans="1:7" s="52" customFormat="1" ht="25.5" customHeight="1" x14ac:dyDescent="0.25">
      <c r="A8" s="54" t="s">
        <v>77</v>
      </c>
      <c r="B8" s="54"/>
      <c r="C8" s="54"/>
      <c r="D8" s="54"/>
      <c r="E8" s="54"/>
      <c r="F8" s="54"/>
      <c r="G8" s="54"/>
    </row>
    <row r="9" spans="1:7" ht="45" x14ac:dyDescent="0.25">
      <c r="B9" s="51" t="s">
        <v>76</v>
      </c>
      <c r="C9" s="50" t="s">
        <v>75</v>
      </c>
      <c r="D9" s="50" t="s">
        <v>12</v>
      </c>
      <c r="E9" s="50" t="s">
        <v>74</v>
      </c>
      <c r="F9" s="50" t="s">
        <v>73</v>
      </c>
      <c r="G9" s="49" t="s">
        <v>72</v>
      </c>
    </row>
    <row r="10" spans="1:7" ht="15.75" x14ac:dyDescent="0.25">
      <c r="B10" s="6"/>
      <c r="C10" s="55" t="s">
        <v>71</v>
      </c>
      <c r="D10" s="56"/>
      <c r="E10" s="56"/>
      <c r="F10" s="56"/>
      <c r="G10" s="57"/>
    </row>
    <row r="11" spans="1:7" ht="15.75" x14ac:dyDescent="0.25">
      <c r="B11" s="6"/>
      <c r="C11" s="58" t="s">
        <v>70</v>
      </c>
      <c r="D11" s="59"/>
      <c r="E11" s="59"/>
      <c r="F11" s="59"/>
      <c r="G11" s="60"/>
    </row>
    <row r="12" spans="1:7" ht="16.149999999999999" customHeight="1" x14ac:dyDescent="0.25">
      <c r="B12" s="16">
        <v>1</v>
      </c>
      <c r="C12" s="15" t="s">
        <v>69</v>
      </c>
      <c r="D12" s="14" t="s">
        <v>52</v>
      </c>
      <c r="E12" s="14">
        <v>120</v>
      </c>
      <c r="F12" s="12"/>
      <c r="G12" s="11">
        <f>F12*E12</f>
        <v>0</v>
      </c>
    </row>
    <row r="13" spans="1:7" ht="16.149999999999999" customHeight="1" x14ac:dyDescent="0.25">
      <c r="B13" s="16">
        <v>2</v>
      </c>
      <c r="C13" s="15" t="s">
        <v>68</v>
      </c>
      <c r="D13" s="14" t="s">
        <v>52</v>
      </c>
      <c r="E13" s="14">
        <v>370</v>
      </c>
      <c r="F13" s="12"/>
      <c r="G13" s="11">
        <f>F13*E13</f>
        <v>0</v>
      </c>
    </row>
    <row r="14" spans="1:7" ht="16.149999999999999" customHeight="1" x14ac:dyDescent="0.25">
      <c r="B14" s="16">
        <v>3</v>
      </c>
      <c r="C14" s="15" t="s">
        <v>67</v>
      </c>
      <c r="D14" s="14" t="s">
        <v>52</v>
      </c>
      <c r="E14" s="14">
        <v>495</v>
      </c>
      <c r="F14" s="12"/>
      <c r="G14" s="11">
        <f>F14*E14</f>
        <v>0</v>
      </c>
    </row>
    <row r="15" spans="1:7" ht="16.149999999999999" customHeight="1" x14ac:dyDescent="0.25">
      <c r="B15" s="16">
        <v>4</v>
      </c>
      <c r="C15" s="15" t="s">
        <v>66</v>
      </c>
      <c r="D15" s="14" t="s">
        <v>52</v>
      </c>
      <c r="E15" s="14">
        <v>66</v>
      </c>
      <c r="F15" s="12"/>
      <c r="G15" s="11">
        <f>F15*E15</f>
        <v>0</v>
      </c>
    </row>
    <row r="16" spans="1:7" ht="16.149999999999999" customHeight="1" x14ac:dyDescent="0.25">
      <c r="B16" s="10"/>
      <c r="C16" s="22" t="s">
        <v>65</v>
      </c>
      <c r="D16" s="21"/>
      <c r="E16" s="21"/>
      <c r="F16" s="21"/>
      <c r="G16" s="9">
        <f>SUM(G12:G15)</f>
        <v>0</v>
      </c>
    </row>
    <row r="17" spans="2:7" ht="16.149999999999999" customHeight="1" x14ac:dyDescent="0.25">
      <c r="B17" s="6"/>
      <c r="C17" s="48" t="s">
        <v>64</v>
      </c>
      <c r="D17" s="36"/>
      <c r="E17" s="36"/>
      <c r="F17" s="35"/>
      <c r="G17" s="11"/>
    </row>
    <row r="18" spans="2:7" ht="16.149999999999999" customHeight="1" x14ac:dyDescent="0.25">
      <c r="B18" s="16">
        <v>5</v>
      </c>
      <c r="C18" s="15" t="s">
        <v>63</v>
      </c>
      <c r="D18" s="14" t="s">
        <v>52</v>
      </c>
      <c r="E18" s="13">
        <v>24</v>
      </c>
      <c r="F18" s="12"/>
      <c r="G18" s="11">
        <f t="shared" ref="G18:G25" si="0">F18*E18</f>
        <v>0</v>
      </c>
    </row>
    <row r="19" spans="2:7" ht="16.149999999999999" customHeight="1" x14ac:dyDescent="0.25">
      <c r="B19" s="16">
        <v>6</v>
      </c>
      <c r="C19" s="15" t="s">
        <v>62</v>
      </c>
      <c r="D19" s="14" t="s">
        <v>52</v>
      </c>
      <c r="E19" s="13">
        <v>12</v>
      </c>
      <c r="F19" s="12"/>
      <c r="G19" s="11">
        <f t="shared" si="0"/>
        <v>0</v>
      </c>
    </row>
    <row r="20" spans="2:7" ht="16.149999999999999" customHeight="1" x14ac:dyDescent="0.25">
      <c r="B20" s="16">
        <v>7</v>
      </c>
      <c r="C20" s="15" t="s">
        <v>61</v>
      </c>
      <c r="D20" s="14" t="s">
        <v>4</v>
      </c>
      <c r="E20" s="13">
        <v>90</v>
      </c>
      <c r="F20" s="12"/>
      <c r="G20" s="11">
        <f t="shared" si="0"/>
        <v>0</v>
      </c>
    </row>
    <row r="21" spans="2:7" ht="16.149999999999999" customHeight="1" x14ac:dyDescent="0.25">
      <c r="B21" s="16">
        <v>8</v>
      </c>
      <c r="C21" s="15" t="s">
        <v>60</v>
      </c>
      <c r="D21" s="14" t="s">
        <v>4</v>
      </c>
      <c r="E21" s="14">
        <v>295</v>
      </c>
      <c r="F21" s="12"/>
      <c r="G21" s="11">
        <f t="shared" si="0"/>
        <v>0</v>
      </c>
    </row>
    <row r="22" spans="2:7" ht="16.149999999999999" customHeight="1" x14ac:dyDescent="0.25">
      <c r="B22" s="16">
        <v>9</v>
      </c>
      <c r="C22" s="15" t="s">
        <v>59</v>
      </c>
      <c r="D22" s="14" t="s">
        <v>4</v>
      </c>
      <c r="E22" s="13">
        <v>295</v>
      </c>
      <c r="F22" s="12"/>
      <c r="G22" s="11">
        <f t="shared" si="0"/>
        <v>0</v>
      </c>
    </row>
    <row r="23" spans="2:7" ht="16.149999999999999" customHeight="1" x14ac:dyDescent="0.25">
      <c r="B23" s="16">
        <v>10</v>
      </c>
      <c r="C23" s="15" t="s">
        <v>58</v>
      </c>
      <c r="D23" s="14" t="s">
        <v>52</v>
      </c>
      <c r="E23" s="13">
        <v>114</v>
      </c>
      <c r="F23" s="12"/>
      <c r="G23" s="11">
        <f t="shared" si="0"/>
        <v>0</v>
      </c>
    </row>
    <row r="24" spans="2:7" ht="16.149999999999999" customHeight="1" x14ac:dyDescent="0.25">
      <c r="B24" s="16">
        <v>11</v>
      </c>
      <c r="C24" s="15" t="s">
        <v>57</v>
      </c>
      <c r="D24" s="14" t="s">
        <v>52</v>
      </c>
      <c r="E24" s="13">
        <v>72</v>
      </c>
      <c r="F24" s="12"/>
      <c r="G24" s="11">
        <f t="shared" si="0"/>
        <v>0</v>
      </c>
    </row>
    <row r="25" spans="2:7" ht="16.149999999999999" customHeight="1" x14ac:dyDescent="0.25">
      <c r="B25" s="16">
        <v>12</v>
      </c>
      <c r="C25" s="15" t="s">
        <v>56</v>
      </c>
      <c r="D25" s="14" t="s">
        <v>50</v>
      </c>
      <c r="E25" s="13">
        <v>10700</v>
      </c>
      <c r="F25" s="12"/>
      <c r="G25" s="11">
        <f t="shared" si="0"/>
        <v>0</v>
      </c>
    </row>
    <row r="26" spans="2:7" ht="16.149999999999999" customHeight="1" x14ac:dyDescent="0.25">
      <c r="B26" s="10"/>
      <c r="C26" s="22" t="s">
        <v>55</v>
      </c>
      <c r="D26" s="21"/>
      <c r="E26" s="21"/>
      <c r="F26" s="21"/>
      <c r="G26" s="9">
        <f>SUM(G18:G25)</f>
        <v>0</v>
      </c>
    </row>
    <row r="27" spans="2:7" ht="16.149999999999999" customHeight="1" x14ac:dyDescent="0.25">
      <c r="B27" s="6"/>
      <c r="C27" s="47" t="s">
        <v>54</v>
      </c>
      <c r="D27" s="46"/>
      <c r="E27" s="46"/>
      <c r="F27" s="45"/>
      <c r="G27" s="11"/>
    </row>
    <row r="28" spans="2:7" ht="16.149999999999999" customHeight="1" x14ac:dyDescent="0.25">
      <c r="B28" s="16">
        <v>13</v>
      </c>
      <c r="C28" s="15" t="s">
        <v>53</v>
      </c>
      <c r="D28" s="14" t="s">
        <v>52</v>
      </c>
      <c r="E28" s="13">
        <v>138</v>
      </c>
      <c r="F28" s="44"/>
      <c r="G28" s="11">
        <f>F28*E28</f>
        <v>0</v>
      </c>
    </row>
    <row r="29" spans="2:7" ht="16.149999999999999" customHeight="1" x14ac:dyDescent="0.25">
      <c r="B29" s="16">
        <v>14</v>
      </c>
      <c r="C29" s="15" t="s">
        <v>51</v>
      </c>
      <c r="D29" s="14" t="s">
        <v>50</v>
      </c>
      <c r="E29" s="13">
        <v>13700</v>
      </c>
      <c r="F29" s="12"/>
      <c r="G29" s="11">
        <f>F29*E29</f>
        <v>0</v>
      </c>
    </row>
    <row r="30" spans="2:7" ht="16.149999999999999" customHeight="1" x14ac:dyDescent="0.25">
      <c r="B30" s="16">
        <v>15</v>
      </c>
      <c r="C30" s="15" t="s">
        <v>49</v>
      </c>
      <c r="D30" s="14" t="s">
        <v>4</v>
      </c>
      <c r="E30" s="13">
        <v>265</v>
      </c>
      <c r="F30" s="12"/>
      <c r="G30" s="11">
        <f>F30*E30</f>
        <v>0</v>
      </c>
    </row>
    <row r="31" spans="2:7" ht="16.149999999999999" customHeight="1" x14ac:dyDescent="0.25">
      <c r="B31" s="10"/>
      <c r="C31" s="22" t="s">
        <v>48</v>
      </c>
      <c r="D31" s="21"/>
      <c r="E31" s="21"/>
      <c r="F31" s="21"/>
      <c r="G31" s="9">
        <f>SUM(G28:G30)</f>
        <v>0</v>
      </c>
    </row>
    <row r="32" spans="2:7" ht="16.149999999999999" customHeight="1" x14ac:dyDescent="0.25">
      <c r="B32" s="6"/>
      <c r="C32" s="43" t="s">
        <v>47</v>
      </c>
      <c r="D32" s="42"/>
      <c r="E32" s="41"/>
      <c r="F32" s="40"/>
      <c r="G32" s="11"/>
    </row>
    <row r="33" spans="2:7" ht="34.5" customHeight="1" x14ac:dyDescent="0.25">
      <c r="B33" s="16">
        <v>16</v>
      </c>
      <c r="C33" s="15" t="s">
        <v>46</v>
      </c>
      <c r="D33" s="37" t="s">
        <v>4</v>
      </c>
      <c r="E33" s="37">
        <v>635</v>
      </c>
      <c r="F33" s="12"/>
      <c r="G33" s="11">
        <f>F33*E33</f>
        <v>0</v>
      </c>
    </row>
    <row r="34" spans="2:7" ht="16.149999999999999" customHeight="1" x14ac:dyDescent="0.25">
      <c r="B34" s="14" t="s">
        <v>45</v>
      </c>
      <c r="C34" s="15" t="s">
        <v>44</v>
      </c>
      <c r="D34" s="37" t="s">
        <v>4</v>
      </c>
      <c r="E34" s="37">
        <v>35</v>
      </c>
      <c r="F34" s="39"/>
      <c r="G34" s="11">
        <f>E34*F34</f>
        <v>0</v>
      </c>
    </row>
    <row r="35" spans="2:7" ht="16.149999999999999" customHeight="1" x14ac:dyDescent="0.25">
      <c r="B35" s="10"/>
      <c r="C35" s="22" t="s">
        <v>43</v>
      </c>
      <c r="D35" s="21"/>
      <c r="E35" s="21"/>
      <c r="F35" s="21"/>
      <c r="G35" s="9">
        <f>SUM(G33:G34)</f>
        <v>0</v>
      </c>
    </row>
    <row r="36" spans="2:7" ht="16.149999999999999" customHeight="1" x14ac:dyDescent="0.25">
      <c r="B36" s="27"/>
      <c r="C36" s="33" t="s">
        <v>42</v>
      </c>
      <c r="D36" s="14"/>
      <c r="E36" s="37"/>
      <c r="F36" s="38"/>
      <c r="G36" s="11"/>
    </row>
    <row r="37" spans="2:7" ht="16.149999999999999" customHeight="1" x14ac:dyDescent="0.25">
      <c r="B37" s="16">
        <v>17</v>
      </c>
      <c r="C37" s="15" t="s">
        <v>41</v>
      </c>
      <c r="D37" s="14" t="s">
        <v>4</v>
      </c>
      <c r="E37" s="13">
        <v>780</v>
      </c>
      <c r="F37" s="12"/>
      <c r="G37" s="11">
        <f>F37*E37</f>
        <v>0</v>
      </c>
    </row>
    <row r="38" spans="2:7" ht="16.149999999999999" customHeight="1" x14ac:dyDescent="0.25">
      <c r="B38" s="16">
        <v>18</v>
      </c>
      <c r="C38" s="15" t="s">
        <v>40</v>
      </c>
      <c r="D38" s="14" t="s">
        <v>4</v>
      </c>
      <c r="E38" s="13">
        <v>1020</v>
      </c>
      <c r="F38" s="12"/>
      <c r="G38" s="11">
        <f>F38*E38</f>
        <v>0</v>
      </c>
    </row>
    <row r="39" spans="2:7" ht="16.149999999999999" customHeight="1" x14ac:dyDescent="0.25">
      <c r="B39" s="16">
        <v>19</v>
      </c>
      <c r="C39" s="15" t="s">
        <v>39</v>
      </c>
      <c r="D39" s="14" t="s">
        <v>12</v>
      </c>
      <c r="E39" s="13">
        <v>24</v>
      </c>
      <c r="F39" s="12"/>
      <c r="G39" s="11">
        <f>F39*E39</f>
        <v>0</v>
      </c>
    </row>
    <row r="40" spans="2:7" ht="16.149999999999999" customHeight="1" x14ac:dyDescent="0.25">
      <c r="B40" s="16">
        <v>20</v>
      </c>
      <c r="C40" s="15" t="s">
        <v>38</v>
      </c>
      <c r="D40" s="14" t="s">
        <v>33</v>
      </c>
      <c r="E40" s="37">
        <v>72</v>
      </c>
      <c r="F40" s="12"/>
      <c r="G40" s="11">
        <f>F40*E40</f>
        <v>0</v>
      </c>
    </row>
    <row r="41" spans="2:7" ht="16.149999999999999" customHeight="1" x14ac:dyDescent="0.25">
      <c r="B41" s="16">
        <v>21</v>
      </c>
      <c r="C41" s="15" t="s">
        <v>79</v>
      </c>
      <c r="D41" s="14" t="s">
        <v>4</v>
      </c>
      <c r="E41" s="13">
        <v>317</v>
      </c>
      <c r="F41" s="12"/>
      <c r="G41" s="11">
        <f>F41*E41</f>
        <v>0</v>
      </c>
    </row>
    <row r="42" spans="2:7" ht="16.149999999999999" customHeight="1" x14ac:dyDescent="0.25">
      <c r="B42" s="10"/>
      <c r="C42" s="22" t="s">
        <v>37</v>
      </c>
      <c r="D42" s="21"/>
      <c r="E42" s="21"/>
      <c r="F42" s="21"/>
      <c r="G42" s="9">
        <f>SUM(G37:G41)</f>
        <v>0</v>
      </c>
    </row>
    <row r="43" spans="2:7" ht="16.149999999999999" customHeight="1" x14ac:dyDescent="0.25">
      <c r="B43" s="6"/>
      <c r="C43" s="33" t="s">
        <v>36</v>
      </c>
      <c r="D43" s="36"/>
      <c r="E43" s="36"/>
      <c r="F43" s="35"/>
      <c r="G43" s="11"/>
    </row>
    <row r="44" spans="2:7" ht="16.149999999999999" customHeight="1" x14ac:dyDescent="0.25">
      <c r="B44" s="16">
        <v>22</v>
      </c>
      <c r="C44" s="15" t="s">
        <v>35</v>
      </c>
      <c r="D44" s="14" t="s">
        <v>4</v>
      </c>
      <c r="E44" s="13">
        <v>317</v>
      </c>
      <c r="F44" s="12"/>
      <c r="G44" s="11">
        <f>F44*E44</f>
        <v>0</v>
      </c>
    </row>
    <row r="45" spans="2:7" ht="16.149999999999999" customHeight="1" x14ac:dyDescent="0.25">
      <c r="B45" s="16">
        <v>23</v>
      </c>
      <c r="C45" s="15" t="s">
        <v>34</v>
      </c>
      <c r="D45" s="14" t="s">
        <v>33</v>
      </c>
      <c r="E45" s="13">
        <v>180</v>
      </c>
      <c r="F45" s="12"/>
      <c r="G45" s="11">
        <f>F45*E45</f>
        <v>0</v>
      </c>
    </row>
    <row r="46" spans="2:7" ht="16.149999999999999" customHeight="1" x14ac:dyDescent="0.25">
      <c r="B46" s="10"/>
      <c r="C46" s="22" t="s">
        <v>32</v>
      </c>
      <c r="D46" s="21"/>
      <c r="E46" s="21"/>
      <c r="F46" s="21"/>
      <c r="G46" s="9">
        <f>SUM(G44:G45)</f>
        <v>0</v>
      </c>
    </row>
    <row r="47" spans="2:7" ht="16.149999999999999" customHeight="1" x14ac:dyDescent="0.25">
      <c r="B47" s="6"/>
      <c r="C47" s="33" t="s">
        <v>31</v>
      </c>
      <c r="D47" s="36"/>
      <c r="E47" s="36"/>
      <c r="F47" s="35"/>
      <c r="G47" s="11"/>
    </row>
    <row r="48" spans="2:7" ht="33.75" customHeight="1" x14ac:dyDescent="0.25">
      <c r="B48" s="16">
        <v>24</v>
      </c>
      <c r="C48" s="15" t="s">
        <v>30</v>
      </c>
      <c r="D48" s="14" t="s">
        <v>29</v>
      </c>
      <c r="E48" s="34">
        <v>385</v>
      </c>
      <c r="F48" s="12"/>
      <c r="G48" s="11">
        <f>F48*E48</f>
        <v>0</v>
      </c>
    </row>
    <row r="49" spans="2:7" ht="16.149999999999999" customHeight="1" x14ac:dyDescent="0.25">
      <c r="B49" s="16">
        <v>25</v>
      </c>
      <c r="C49" s="15" t="s">
        <v>28</v>
      </c>
      <c r="D49" s="14" t="s">
        <v>4</v>
      </c>
      <c r="E49" s="34">
        <v>385</v>
      </c>
      <c r="F49" s="12"/>
      <c r="G49" s="11">
        <f>F49*E49</f>
        <v>0</v>
      </c>
    </row>
    <row r="50" spans="2:7" ht="16.149999999999999" customHeight="1" x14ac:dyDescent="0.25">
      <c r="B50" s="10"/>
      <c r="C50" s="30" t="s">
        <v>27</v>
      </c>
      <c r="D50" s="29"/>
      <c r="E50" s="29"/>
      <c r="F50" s="28"/>
      <c r="G50" s="9">
        <f>SUM(G48:G49)</f>
        <v>0</v>
      </c>
    </row>
    <row r="51" spans="2:7" ht="16.149999999999999" customHeight="1" x14ac:dyDescent="0.25">
      <c r="B51" s="6"/>
      <c r="C51" s="33" t="s">
        <v>26</v>
      </c>
      <c r="D51" s="32"/>
      <c r="E51" s="32"/>
      <c r="F51" s="32"/>
      <c r="G51" s="11"/>
    </row>
    <row r="52" spans="2:7" ht="16.149999999999999" customHeight="1" x14ac:dyDescent="0.25">
      <c r="B52" s="16">
        <v>26</v>
      </c>
      <c r="C52" s="15" t="s">
        <v>25</v>
      </c>
      <c r="D52" s="14" t="s">
        <v>4</v>
      </c>
      <c r="E52" s="31">
        <v>19</v>
      </c>
      <c r="F52" s="12"/>
      <c r="G52" s="11">
        <f>F52*E52</f>
        <v>0</v>
      </c>
    </row>
    <row r="53" spans="2:7" ht="16.149999999999999" customHeight="1" x14ac:dyDescent="0.25">
      <c r="B53" s="16">
        <v>27</v>
      </c>
      <c r="C53" s="15" t="s">
        <v>24</v>
      </c>
      <c r="D53" s="14" t="s">
        <v>4</v>
      </c>
      <c r="E53" s="13">
        <v>60</v>
      </c>
      <c r="F53" s="12"/>
      <c r="G53" s="11">
        <f>F53*E53</f>
        <v>0</v>
      </c>
    </row>
    <row r="54" spans="2:7" ht="21" customHeight="1" x14ac:dyDescent="0.25">
      <c r="B54" s="16">
        <v>28</v>
      </c>
      <c r="C54" s="15" t="s">
        <v>23</v>
      </c>
      <c r="D54" s="14" t="s">
        <v>4</v>
      </c>
      <c r="E54" s="13">
        <v>60</v>
      </c>
      <c r="F54" s="12"/>
      <c r="G54" s="11">
        <f>F54*E54</f>
        <v>0</v>
      </c>
    </row>
    <row r="55" spans="2:7" ht="16.149999999999999" customHeight="1" x14ac:dyDescent="0.25">
      <c r="B55" s="10"/>
      <c r="C55" s="30" t="s">
        <v>22</v>
      </c>
      <c r="D55" s="29"/>
      <c r="E55" s="29"/>
      <c r="F55" s="28"/>
      <c r="G55" s="9">
        <f>SUM(G52:G54)</f>
        <v>0</v>
      </c>
    </row>
    <row r="56" spans="2:7" ht="16.149999999999999" customHeight="1" x14ac:dyDescent="0.25">
      <c r="B56" s="27"/>
      <c r="C56" s="26" t="s">
        <v>21</v>
      </c>
      <c r="D56" s="25"/>
      <c r="E56" s="25"/>
      <c r="F56" s="24"/>
      <c r="G56" s="11"/>
    </row>
    <row r="57" spans="2:7" ht="39" customHeight="1" x14ac:dyDescent="0.25">
      <c r="B57" s="16">
        <v>29</v>
      </c>
      <c r="C57" s="15" t="s">
        <v>80</v>
      </c>
      <c r="D57" s="14" t="s">
        <v>20</v>
      </c>
      <c r="E57" s="14">
        <v>180</v>
      </c>
      <c r="F57" s="12"/>
      <c r="G57" s="11">
        <f t="shared" ref="G57:G65" si="1">F57*E57</f>
        <v>0</v>
      </c>
    </row>
    <row r="58" spans="2:7" ht="16.149999999999999" customHeight="1" x14ac:dyDescent="0.25">
      <c r="B58" s="16">
        <v>30</v>
      </c>
      <c r="C58" s="15" t="s">
        <v>19</v>
      </c>
      <c r="D58" s="14" t="s">
        <v>12</v>
      </c>
      <c r="E58" s="14">
        <v>6</v>
      </c>
      <c r="F58" s="12"/>
      <c r="G58" s="11">
        <f t="shared" si="1"/>
        <v>0</v>
      </c>
    </row>
    <row r="59" spans="2:7" ht="16.149999999999999" customHeight="1" x14ac:dyDescent="0.25">
      <c r="B59" s="16">
        <v>31</v>
      </c>
      <c r="C59" s="15" t="s">
        <v>18</v>
      </c>
      <c r="D59" s="14" t="s">
        <v>12</v>
      </c>
      <c r="E59" s="14">
        <v>6</v>
      </c>
      <c r="F59" s="12"/>
      <c r="G59" s="11">
        <f t="shared" si="1"/>
        <v>0</v>
      </c>
    </row>
    <row r="60" spans="2:7" ht="32.25" customHeight="1" x14ac:dyDescent="0.25">
      <c r="B60" s="16">
        <v>32</v>
      </c>
      <c r="C60" s="15" t="s">
        <v>17</v>
      </c>
      <c r="D60" s="14" t="s">
        <v>12</v>
      </c>
      <c r="E60" s="14">
        <v>42</v>
      </c>
      <c r="F60" s="12"/>
      <c r="G60" s="11">
        <f t="shared" si="1"/>
        <v>0</v>
      </c>
    </row>
    <row r="61" spans="2:7" ht="33" customHeight="1" x14ac:dyDescent="0.25">
      <c r="B61" s="16">
        <v>33</v>
      </c>
      <c r="C61" s="15" t="s">
        <v>16</v>
      </c>
      <c r="D61" s="14" t="s">
        <v>12</v>
      </c>
      <c r="E61" s="14">
        <v>12</v>
      </c>
      <c r="F61" s="12"/>
      <c r="G61" s="11">
        <f t="shared" si="1"/>
        <v>0</v>
      </c>
    </row>
    <row r="62" spans="2:7" ht="33" customHeight="1" x14ac:dyDescent="0.25">
      <c r="B62" s="16">
        <v>34</v>
      </c>
      <c r="C62" s="15" t="s">
        <v>15</v>
      </c>
      <c r="D62" s="14" t="s">
        <v>12</v>
      </c>
      <c r="E62" s="14">
        <v>6</v>
      </c>
      <c r="F62" s="12"/>
      <c r="G62" s="11">
        <f t="shared" si="1"/>
        <v>0</v>
      </c>
    </row>
    <row r="63" spans="2:7" ht="16.5" customHeight="1" x14ac:dyDescent="0.25">
      <c r="B63" s="16">
        <v>35</v>
      </c>
      <c r="C63" s="15" t="s">
        <v>14</v>
      </c>
      <c r="D63" s="14" t="s">
        <v>12</v>
      </c>
      <c r="E63" s="14">
        <v>18</v>
      </c>
      <c r="F63" s="12"/>
      <c r="G63" s="11">
        <f t="shared" si="1"/>
        <v>0</v>
      </c>
    </row>
    <row r="64" spans="2:7" ht="16.149999999999999" customHeight="1" x14ac:dyDescent="0.25">
      <c r="B64" s="16">
        <v>36</v>
      </c>
      <c r="C64" s="15" t="s">
        <v>13</v>
      </c>
      <c r="D64" s="14" t="s">
        <v>12</v>
      </c>
      <c r="E64" s="14">
        <v>6</v>
      </c>
      <c r="F64" s="12"/>
      <c r="G64" s="11">
        <f t="shared" si="1"/>
        <v>0</v>
      </c>
    </row>
    <row r="65" spans="2:7" ht="16.149999999999999" customHeight="1" x14ac:dyDescent="0.25">
      <c r="B65" s="16">
        <v>37</v>
      </c>
      <c r="C65" s="15" t="s">
        <v>11</v>
      </c>
      <c r="D65" s="14" t="s">
        <v>81</v>
      </c>
      <c r="E65" s="14">
        <v>6</v>
      </c>
      <c r="F65" s="12"/>
      <c r="G65" s="11">
        <f t="shared" si="1"/>
        <v>0</v>
      </c>
    </row>
    <row r="66" spans="2:7" ht="16.149999999999999" customHeight="1" x14ac:dyDescent="0.25">
      <c r="B66" s="23"/>
      <c r="C66" s="22" t="s">
        <v>10</v>
      </c>
      <c r="D66" s="21"/>
      <c r="E66" s="21"/>
      <c r="F66" s="21"/>
      <c r="G66" s="9">
        <f>SUM(G57:G65)</f>
        <v>0</v>
      </c>
    </row>
    <row r="67" spans="2:7" ht="16.149999999999999" customHeight="1" x14ac:dyDescent="0.25">
      <c r="B67" s="20"/>
      <c r="C67" s="19" t="s">
        <v>9</v>
      </c>
      <c r="D67" s="18"/>
      <c r="E67" s="18"/>
      <c r="F67" s="17"/>
      <c r="G67" s="11"/>
    </row>
    <row r="68" spans="2:7" ht="16.149999999999999" customHeight="1" x14ac:dyDescent="0.25">
      <c r="B68" s="16">
        <v>38</v>
      </c>
      <c r="C68" s="15" t="s">
        <v>8</v>
      </c>
      <c r="D68" s="14" t="s">
        <v>4</v>
      </c>
      <c r="E68" s="13">
        <v>780</v>
      </c>
      <c r="F68" s="12"/>
      <c r="G68" s="11">
        <f>F68*E68</f>
        <v>0</v>
      </c>
    </row>
    <row r="69" spans="2:7" ht="16.149999999999999" customHeight="1" x14ac:dyDescent="0.25">
      <c r="B69" s="16">
        <v>39</v>
      </c>
      <c r="C69" s="15" t="s">
        <v>7</v>
      </c>
      <c r="D69" s="14" t="s">
        <v>4</v>
      </c>
      <c r="E69" s="13">
        <v>1020</v>
      </c>
      <c r="F69" s="12"/>
      <c r="G69" s="11">
        <f>F69*E69</f>
        <v>0</v>
      </c>
    </row>
    <row r="70" spans="2:7" ht="16.149999999999999" customHeight="1" x14ac:dyDescent="0.25">
      <c r="B70" s="16">
        <v>40</v>
      </c>
      <c r="C70" s="15" t="s">
        <v>6</v>
      </c>
      <c r="D70" s="14" t="s">
        <v>4</v>
      </c>
      <c r="E70" s="13">
        <v>54</v>
      </c>
      <c r="F70" s="12"/>
      <c r="G70" s="11">
        <f>F70*E70</f>
        <v>0</v>
      </c>
    </row>
    <row r="71" spans="2:7" ht="16.149999999999999" customHeight="1" x14ac:dyDescent="0.25">
      <c r="B71" s="16">
        <v>41</v>
      </c>
      <c r="C71" s="15" t="s">
        <v>5</v>
      </c>
      <c r="D71" s="14" t="s">
        <v>4</v>
      </c>
      <c r="E71" s="13">
        <v>60</v>
      </c>
      <c r="F71" s="12"/>
      <c r="G71" s="11">
        <f>F71*E71</f>
        <v>0</v>
      </c>
    </row>
    <row r="72" spans="2:7" ht="20.25" customHeight="1" thickBot="1" x14ac:dyDescent="0.3">
      <c r="B72" s="10"/>
      <c r="C72" s="61" t="s">
        <v>3</v>
      </c>
      <c r="D72" s="62"/>
      <c r="E72" s="62"/>
      <c r="F72" s="63"/>
      <c r="G72" s="9">
        <f>SUM(G68:G71)</f>
        <v>0</v>
      </c>
    </row>
    <row r="73" spans="2:7" ht="21" customHeight="1" x14ac:dyDescent="0.25">
      <c r="B73" s="8"/>
      <c r="C73" s="64" t="s">
        <v>2</v>
      </c>
      <c r="D73" s="65"/>
      <c r="E73" s="65"/>
      <c r="F73" s="66"/>
      <c r="G73" s="7">
        <f>G16+G26+G31+G35+G42+G46+G50+G55+G66+G72</f>
        <v>0</v>
      </c>
    </row>
    <row r="74" spans="2:7" ht="21" customHeight="1" x14ac:dyDescent="0.25">
      <c r="B74" s="6"/>
      <c r="C74" s="58" t="s">
        <v>1</v>
      </c>
      <c r="D74" s="59"/>
      <c r="E74" s="59"/>
      <c r="F74" s="67"/>
      <c r="G74" s="5">
        <f>G73*0.2</f>
        <v>0</v>
      </c>
    </row>
    <row r="75" spans="2:7" ht="21" customHeight="1" thickBot="1" x14ac:dyDescent="0.3">
      <c r="B75" s="4"/>
      <c r="C75" s="68" t="s">
        <v>0</v>
      </c>
      <c r="D75" s="69"/>
      <c r="E75" s="69"/>
      <c r="F75" s="70"/>
      <c r="G75" s="3">
        <f>G73+G74</f>
        <v>0</v>
      </c>
    </row>
    <row r="76" spans="2:7" x14ac:dyDescent="0.25">
      <c r="B76" s="1"/>
      <c r="C76" s="2"/>
      <c r="D76" s="2"/>
      <c r="E76" s="2"/>
      <c r="F76" s="2"/>
      <c r="G76" s="1"/>
    </row>
  </sheetData>
  <mergeCells count="12">
    <mergeCell ref="A1:F1"/>
    <mergeCell ref="A2:G4"/>
    <mergeCell ref="A5:G5"/>
    <mergeCell ref="A6:G6"/>
    <mergeCell ref="A7:G7"/>
    <mergeCell ref="A8:G8"/>
    <mergeCell ref="C10:G10"/>
    <mergeCell ref="C11:G11"/>
    <mergeCell ref="C72:F72"/>
    <mergeCell ref="C73:F73"/>
    <mergeCell ref="C74:F74"/>
    <mergeCell ref="C75:F7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verticalDpi="300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BUREAU</dc:creator>
  <cp:lastModifiedBy>BEN MHAMED RIDOUAN</cp:lastModifiedBy>
  <dcterms:created xsi:type="dcterms:W3CDTF">2025-09-04T11:03:25Z</dcterms:created>
  <dcterms:modified xsi:type="dcterms:W3CDTF">2026-06-25T10:11:18Z</dcterms:modified>
</cp:coreProperties>
</file>