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VICE ACHATS\MAROUANE ERRAIJ\1.AO 2026 SRM-CS DP EL JADIDA\DAO 49-DPJ 2026 EF\3.Bordereau des prix\"/>
    </mc:Choice>
  </mc:AlternateContent>
  <xr:revisionPtr revIDLastSave="0" documentId="13_ncr:1_{E8F039CF-618D-48CF-A657-6D093BFB62AD}" xr6:coauthVersionLast="47" xr6:coauthVersionMax="47" xr10:uidLastSave="{00000000-0000-0000-0000-000000000000}"/>
  <bookViews>
    <workbookView xWindow="-120" yWindow="-120" windowWidth="29040" windowHeight="15840" tabRatio="720" activeTab="9" xr2:uid="{00000000-000D-0000-FFFF-FFFF00000000}"/>
  </bookViews>
  <sheets>
    <sheet name="LOT 1" sheetId="10" r:id="rId1"/>
    <sheet name="LOT 2" sheetId="1" r:id="rId2"/>
    <sheet name="LOT 3" sheetId="9" r:id="rId3"/>
    <sheet name="LOT 4" sheetId="2" r:id="rId4"/>
    <sheet name="LOT 5" sheetId="4" r:id="rId5"/>
    <sheet name="LOT 6" sheetId="5" r:id="rId6"/>
    <sheet name="LOT 7" sheetId="6" r:id="rId7"/>
    <sheet name="LOT 8" sheetId="8" r:id="rId8"/>
    <sheet name="LOT 9" sheetId="7" r:id="rId9"/>
    <sheet name="LOT 10" sheetId="11" r:id="rId10"/>
  </sheets>
  <definedNames>
    <definedName name="_xlnm._FilterDatabase" localSheetId="1" hidden="1">'LOT 2'!#REF!</definedName>
    <definedName name="_xlnm.Print_Area" localSheetId="2">'LOT 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0" l="1"/>
  <c r="F10" i="10"/>
  <c r="F11" i="10"/>
  <c r="F12" i="10"/>
  <c r="F13" i="10"/>
  <c r="F14" i="10"/>
  <c r="F15" i="10"/>
  <c r="F16" i="10"/>
  <c r="F17" i="10"/>
  <c r="F18" i="10"/>
  <c r="F19" i="10"/>
  <c r="G12" i="6"/>
  <c r="G11" i="6"/>
  <c r="G10" i="6"/>
  <c r="G9" i="6"/>
  <c r="G13" i="6" s="1"/>
  <c r="F20" i="10" l="1"/>
  <c r="F21" i="10" s="1"/>
  <c r="G14" i="6"/>
  <c r="G15" i="6" s="1"/>
  <c r="F22" i="10" l="1"/>
  <c r="F11" i="8" l="1"/>
  <c r="F10" i="8"/>
  <c r="F9" i="8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18" i="4"/>
  <c r="F17" i="4"/>
  <c r="F16" i="4"/>
  <c r="F15" i="4"/>
  <c r="F14" i="4"/>
  <c r="F13" i="4"/>
  <c r="F12" i="4"/>
  <c r="F11" i="4"/>
  <c r="F10" i="4"/>
  <c r="F9" i="4"/>
  <c r="F30" i="5" l="1"/>
  <c r="F12" i="8"/>
  <c r="F19" i="4"/>
  <c r="F19" i="11"/>
  <c r="F20" i="11" l="1"/>
  <c r="F21" i="11" s="1"/>
  <c r="F13" i="8"/>
  <c r="F14" i="8" s="1"/>
  <c r="F31" i="5"/>
  <c r="F32" i="5" s="1"/>
  <c r="F20" i="4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21" i="4" l="1"/>
  <c r="F53" i="9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54" i="9" l="1"/>
  <c r="F55" i="9" s="1"/>
  <c r="F44" i="2"/>
  <c r="F23" i="1"/>
  <c r="F24" i="1" l="1"/>
  <c r="F25" i="1" s="1"/>
  <c r="F45" i="2"/>
  <c r="F46" i="2" s="1"/>
</calcChain>
</file>

<file path=xl/sharedStrings.xml><?xml version="1.0" encoding="utf-8"?>
<sst xmlns="http://schemas.openxmlformats.org/spreadsheetml/2006/main" count="450" uniqueCount="201">
  <si>
    <t>PRIX TOTAL HT:</t>
  </si>
  <si>
    <t>TVA 20%:</t>
  </si>
  <si>
    <t>PRIX TOTAL TTC:</t>
  </si>
  <si>
    <t>U</t>
  </si>
  <si>
    <t>Console d'ancrage CA1500</t>
  </si>
  <si>
    <t>Connecteur de réseau CDR/CT 1S70 (35-70/35-70)</t>
  </si>
  <si>
    <t>Connecteur de branchement CBS/CT 70 (35-70/10-25)</t>
  </si>
  <si>
    <t>Pince d'ancrage PA1500</t>
  </si>
  <si>
    <t>Ensemble de suspension 1500</t>
  </si>
  <si>
    <t>Manchon de jonction préisolé MJPT 35</t>
  </si>
  <si>
    <t xml:space="preserve">Berceau BRTF 70-10 </t>
  </si>
  <si>
    <t>Coffret de remontée aéro-souterraine</t>
  </si>
  <si>
    <t>Manchon de jonction préisolé MJPT 50</t>
  </si>
  <si>
    <t>Manchon de jonction préisolé MJPT 70</t>
  </si>
  <si>
    <t>Disjoncteur Haut poteau type 6 165A avec déclencheur et commande mécanique</t>
  </si>
  <si>
    <t>Disjoncteur Haut poteau type 7 265A  avec déclencheur et commande mécanique</t>
  </si>
  <si>
    <t>Affiche triangle terre du neutre</t>
  </si>
  <si>
    <t>Affiche triangle terre des masses</t>
  </si>
  <si>
    <t>Cosse à double brides 240mm²</t>
  </si>
  <si>
    <t>Cosse à double brides 150mm²</t>
  </si>
  <si>
    <t>Cosse à double brides 95 mm²</t>
  </si>
  <si>
    <t>Cosse à bride 70 mm²</t>
  </si>
  <si>
    <t>Fusible à couteau T2 250A</t>
  </si>
  <si>
    <t>Fusible à couteau T2 160A</t>
  </si>
  <si>
    <t>Fusible à couteau T2 125A</t>
  </si>
  <si>
    <t>Fusible MT Ø55 24 kV 40A</t>
  </si>
  <si>
    <t>Fusible MT Ø55 24 kV 31,5A</t>
  </si>
  <si>
    <t>Fusible MT Ø55 24 kV 25A</t>
  </si>
  <si>
    <t>Fusible MT Ø45 24 kV 31,5A</t>
  </si>
  <si>
    <t>Fusible MT Ø45 24 kV 25A</t>
  </si>
  <si>
    <t>Fusible MT Ø55 24kV 16A</t>
  </si>
  <si>
    <t>Fusible MT Ø45 24 kV 10A</t>
  </si>
  <si>
    <t>Fusible MT Ø45 24kV 6,3A</t>
  </si>
  <si>
    <t>Trolley cuivre nu 80/10</t>
  </si>
  <si>
    <t>Raccord en T à bride 80/10</t>
  </si>
  <si>
    <t>Resistance chaufante 150W</t>
  </si>
  <si>
    <t>Resistance chauffante 100W</t>
  </si>
  <si>
    <t>Extracteur triphasé avec coffret de protection et commande</t>
  </si>
  <si>
    <t>ml</t>
  </si>
  <si>
    <t>Connecteur séparable équerre CSE MT 24kV ou 36kV 400A- Interface B</t>
  </si>
  <si>
    <t>Connecteur séparable droite CSD MT 24kV ou 36kV 250A- Interface A avec  cosse étamé 25-95mm²</t>
  </si>
  <si>
    <t>Connecteur séparable équerre CSE MT 24kV ou 36kV 250A- Interface A avec  cosse étamé 25-95mm²</t>
  </si>
  <si>
    <t>Boite d'éxtrémité intérieure 36kV 1x240mm2 rétractable à froid</t>
  </si>
  <si>
    <t>Boite d'éxtrémité intérieure 36kV 1x35mm2 rétractable à froid</t>
  </si>
  <si>
    <t>Boite d'éxtrémité extérieure 36kV 1x240mm² rétractable à froid</t>
  </si>
  <si>
    <t>Boite d'éxtrémité extérieure 36kV 1x150mm² rétractable à froid</t>
  </si>
  <si>
    <t>Boite d'éxtrémité extérieure 36kV 1x95mm² rétractable à froid</t>
  </si>
  <si>
    <t>Boite d'éxtrémité extérieure 36kV 1x35mm² rétractable à froid</t>
  </si>
  <si>
    <t>Boite de jonction 36kV rétractable à froid 1x240mm²</t>
  </si>
  <si>
    <t>Transformateur de courant basse tension 50/5A</t>
  </si>
  <si>
    <t>Transformateur de courant basse tension 75/5A</t>
  </si>
  <si>
    <t>Transformateur de courant basse tension 100/5A</t>
  </si>
  <si>
    <t>Transformateur de courant basse tension 150/5A</t>
  </si>
  <si>
    <t>Transformateur de courant basse tension 200/5A</t>
  </si>
  <si>
    <t>Transformateur de courant basse tension 250/5A</t>
  </si>
  <si>
    <t>Transformateur de courant basse tension 300/5A</t>
  </si>
  <si>
    <t>Transformateur de courant basse tension 400/5A</t>
  </si>
  <si>
    <t>Transformateur de courant basse tension 500/5A</t>
  </si>
  <si>
    <t>Transformateur de courant basse tension 600/5A</t>
  </si>
  <si>
    <t>Transformateur de courant basse tension 750/5A</t>
  </si>
  <si>
    <t>Transformateur de courant basse tension 1000/5A</t>
  </si>
  <si>
    <t>Transformateur de courant moyenne tension 20/5A</t>
  </si>
  <si>
    <t>Transformateur de courant moyenne tension 25/5A</t>
  </si>
  <si>
    <t>Transformateur de courant moyenne tension 30/5A</t>
  </si>
  <si>
    <t>Transformateur de courant moyenne tension 50/5A</t>
  </si>
  <si>
    <t>Transformateur de courant moyenne tension 75/5A</t>
  </si>
  <si>
    <t>Transformateur de courant moyenne tension 100/5A</t>
  </si>
  <si>
    <t>Transformateur de courant moyenne tension 150/5A</t>
  </si>
  <si>
    <t>Transformateur de courant moyenne tension 200/5A</t>
  </si>
  <si>
    <t>Transformateur de tension moyenne tension de rapport 22000/√3/ (100/√3V)</t>
  </si>
  <si>
    <t>Compteur électrique numérique avec branchement direct équipé de modem y compris le logiciel de programmation, l'application informatique de traitement des fichiers, la formation et la documentation</t>
  </si>
  <si>
    <t>Compteur électrique numérique avec branchement sur TC équipé de modem y compris le logiciel de programmation, l'application informatique de traitement des fichiers, la formation et la documentation</t>
  </si>
  <si>
    <t>Cable d'haubanage en acier galvanisé à chaud 5mm</t>
  </si>
  <si>
    <t>Cable coaxiale HELIAX</t>
  </si>
  <si>
    <t>Tendeur pour Cable acier</t>
  </si>
  <si>
    <t>Bloc de secours</t>
  </si>
  <si>
    <t>Hublot étanche PM</t>
  </si>
  <si>
    <t>Prise étanche 2P+T femelle</t>
  </si>
  <si>
    <t>Interrupteur simple étanche</t>
  </si>
  <si>
    <t>Cheville en plastique Ø12</t>
  </si>
  <si>
    <t>Cheville en plastique Ø10</t>
  </si>
  <si>
    <t>Cheville en plastique Ø8</t>
  </si>
  <si>
    <t>Vis à bois tête fraisée 3 x 35 mm</t>
  </si>
  <si>
    <t>Tirefond galvanisé 6x40 mm</t>
  </si>
  <si>
    <t>Paumelle à souder 140 mm</t>
  </si>
  <si>
    <t>Vis autoperceuse à tôle tête hexagonale 6x30mm</t>
  </si>
  <si>
    <t>Vis autoperceuse à tôle tête hexagonale 6x50mm</t>
  </si>
  <si>
    <t>Solvant dégraissant diélectrique 5L</t>
  </si>
  <si>
    <t>Pince de suspension AGS Alu 75,5mm²</t>
  </si>
  <si>
    <t>Pince de suspension AGS Alu 148mm²</t>
  </si>
  <si>
    <t>Pince de suspension Alu à serrage par étrier Norme 11</t>
  </si>
  <si>
    <t>Pince de suspension Alu à serrage par étrier Norme 16</t>
  </si>
  <si>
    <t xml:space="preserve">Pince d’ancrage Alu à serrage par étrier Norme 11 </t>
  </si>
  <si>
    <t>Pince d’ancrage Alu à serrage par étrier Norme 16</t>
  </si>
  <si>
    <t>Manchon d’ancrage pour conducteur Alu 34,4mm²</t>
  </si>
  <si>
    <t>Manchon d’ancrage pour conducteur Alu 75,5mm²</t>
  </si>
  <si>
    <t>Manchon d’ancrage pour conducteur Alu 148mm²</t>
  </si>
  <si>
    <t>Manchon de jonction pour conducteur Alu 34,4mm²</t>
  </si>
  <si>
    <t>Manchon de jonction pour conducteur Alu 54,6mm²</t>
  </si>
  <si>
    <t>Manchon de jonction pour conducteur Alu 75,5mm²</t>
  </si>
  <si>
    <t>Manchon de jonction pour conducteur Alu Acier 147,1mm²</t>
  </si>
  <si>
    <t>Manchon de jonction pour conducteur Alu 148mm²</t>
  </si>
  <si>
    <t>Manchon de réparation pour conducteur Alu 34,4mm²</t>
  </si>
  <si>
    <t>Manchon de réparation pour conducteur Alu 54,6mm²</t>
  </si>
  <si>
    <t>Manchon de réparation pour conducteur Alu 75,5mm²</t>
  </si>
  <si>
    <t>Manchon de réparation pour conducteur Alu 148mm²</t>
  </si>
  <si>
    <t xml:space="preserve">Bloc de doublement Alu 25-150mm² </t>
  </si>
  <si>
    <t xml:space="preserve">Bloc de doublement Alu 10-95mm² </t>
  </si>
  <si>
    <t>Connecteur pour broche 34,4mm²</t>
  </si>
  <si>
    <t>Connecteur pour broche 75,5mm²</t>
  </si>
  <si>
    <t>Connecteur pour broche 148mm²</t>
  </si>
  <si>
    <t>Raccord de dérivation à broche 34,4mm²</t>
  </si>
  <si>
    <t>Raccord de dérivation à broche 75,5mm²</t>
  </si>
  <si>
    <t>Raccord de dérivation à broche 148mm²</t>
  </si>
  <si>
    <t>Ball-Socket Norme 11</t>
  </si>
  <si>
    <t>Ball-Socket Norme 16</t>
  </si>
  <si>
    <t>Oeillet à rotule  Norme 11</t>
  </si>
  <si>
    <t>Oeillet à rotule  Norme 16</t>
  </si>
  <si>
    <t>Etrier 14-70</t>
  </si>
  <si>
    <t>Parafoudre 24KV spécial</t>
  </si>
  <si>
    <t>Boulon galvanisé 12X30mm</t>
  </si>
  <si>
    <t>Boulon galvanisé 12X40mm</t>
  </si>
  <si>
    <t>Boulon galvanisé 12X50mm</t>
  </si>
  <si>
    <t>Boulon galvanisé 14X350mm</t>
  </si>
  <si>
    <t>Manille galvanisé 22 mm 4.75 Tonnes</t>
  </si>
  <si>
    <t>Rallonge en acier galvanisé 200mm</t>
  </si>
  <si>
    <t>Rallonge en acier galvanisé 300mm</t>
  </si>
  <si>
    <t>Rallonge en acier galvanisé 400mm</t>
  </si>
  <si>
    <t>Rallonge en acier galvanisé 500mm</t>
  </si>
  <si>
    <t>kg</t>
  </si>
  <si>
    <t>Chaine de rechange pour tronçonneuse marque STIHL - MS 462</t>
  </si>
  <si>
    <t>Paire de mâchoire pour fusible HTA 24kV Ø45</t>
  </si>
  <si>
    <t>Barette de terre neutre 160A</t>
  </si>
  <si>
    <t>Barette de terre masses 160A</t>
  </si>
  <si>
    <t>Cosse à bride 25 mm²</t>
  </si>
  <si>
    <t>Cosse à bride 50 mm²</t>
  </si>
  <si>
    <t>Isolateur composite 36kV Norme 11 Lf 960 mm</t>
  </si>
  <si>
    <t>Isolateur composite 36kV Norme 16 Lf 960 mm</t>
  </si>
  <si>
    <t>MONTANT TOTAL DH/ HT :</t>
  </si>
  <si>
    <t>T.V.A. 20 % :</t>
  </si>
  <si>
    <t>MONTANT TOTAL DH/T.T.C :</t>
  </si>
  <si>
    <t>Jeu</t>
  </si>
  <si>
    <t xml:space="preserve">Batterie étanche 12V 38AH </t>
  </si>
  <si>
    <t xml:space="preserve">Batterie étanche 12V 7,2AH </t>
  </si>
  <si>
    <t>Lampe LED 12W B22</t>
  </si>
  <si>
    <t>Lampe LED 12W E27</t>
  </si>
  <si>
    <t>Jeu de 3 Bras métallique galvanisé enveloppant B.A</t>
  </si>
  <si>
    <t>Herse d'ancrage simple                                                     </t>
  </si>
  <si>
    <t>Herse d'ancrage double                                 </t>
  </si>
  <si>
    <t>Support parafoudre</t>
  </si>
  <si>
    <t>PT (DH/HT)</t>
  </si>
  <si>
    <t>PU (DH/HT)</t>
  </si>
  <si>
    <t>Qté</t>
  </si>
  <si>
    <t xml:space="preserve">Désignation </t>
  </si>
  <si>
    <t>N° de Prix</t>
  </si>
  <si>
    <t xml:space="preserve">Coffret de dérivation 2A 2D 50 mm² </t>
  </si>
  <si>
    <t xml:space="preserve">Serre fil en laiton  pour trolley  80/10 </t>
  </si>
  <si>
    <t>Affiche ordre de service pour poste HTA/BT</t>
  </si>
  <si>
    <t>Affiche instruction AM1 pour poste HTA/BT</t>
  </si>
  <si>
    <t>Affiche instruction AM2  pour poste HTA/BT</t>
  </si>
  <si>
    <t>Affiche «Danger de mort» pour poste HTA/BT</t>
  </si>
  <si>
    <t>Armement Horizontale H170 UPN Moisé sur poteau</t>
  </si>
  <si>
    <t>Support pour les extremité câble</t>
  </si>
  <si>
    <t xml:space="preserve">Surchaise latérale pour IACM (support BA)  </t>
  </si>
  <si>
    <t xml:space="preserve">Armement NV1 Moisé galvanisé 170-125-N70-80-C70  </t>
  </si>
  <si>
    <t>Armement NA2 pour BA   </t>
  </si>
  <si>
    <t>Herse d'arrêt pour poste H61</t>
  </si>
  <si>
    <t>FR</t>
  </si>
  <si>
    <t xml:space="preserve">Cosse bimétal à sertir pour conducteur 34,4 mm²  </t>
  </si>
  <si>
    <t>Cosse bimétal  à sertir pour conducteur 75,5 mm²</t>
  </si>
  <si>
    <t xml:space="preserve">Cosse bimétal  à sertir pour conducteur 148 mm² </t>
  </si>
  <si>
    <t>Rallonge en acier galvanisé 250mm</t>
  </si>
  <si>
    <t>Rallonge en acier galvanisé 350mm</t>
  </si>
  <si>
    <t>Fusible MT Ø45 24 kV 43A</t>
  </si>
  <si>
    <t xml:space="preserve">Batterie étanche 12V 24AH </t>
  </si>
  <si>
    <t xml:space="preserve">Boîte de jonction BT avec manchons Alu 3x150+1X70 mm² </t>
  </si>
  <si>
    <t>Boîte de jonction BT avec manchons Alu 4x50 mm²</t>
  </si>
  <si>
    <t>Boîte de jonction BT avec manchons Cuivre 4x25mm²</t>
  </si>
  <si>
    <t xml:space="preserve">Poteau BA de 9m 700 daN </t>
  </si>
  <si>
    <t xml:space="preserve">Poteau BA de 9m 500 daN                                        </t>
  </si>
  <si>
    <t xml:space="preserve">Poteau BA de 9m 300 daN </t>
  </si>
  <si>
    <t xml:space="preserve">Poteau BA de 12m 500 daN  </t>
  </si>
  <si>
    <t xml:space="preserve">Poteau BA de 12m 1000 daN  </t>
  </si>
  <si>
    <t xml:space="preserve">Poteau BA de 12m 1500 daN  </t>
  </si>
  <si>
    <t xml:space="preserve">Poteau BA de 13m 500 daN  </t>
  </si>
  <si>
    <t xml:space="preserve">Poteau BA de 13m 1000 daN  </t>
  </si>
  <si>
    <t xml:space="preserve">Poteau BA de 14m 800 daN  </t>
  </si>
  <si>
    <t xml:space="preserve">Poteau BA de 14m 1000 daN  </t>
  </si>
  <si>
    <t xml:space="preserve">Poteau BA de 14m 1500 daN  </t>
  </si>
  <si>
    <t xml:space="preserve">Boite d'essai circuit Courant </t>
  </si>
  <si>
    <t xml:space="preserve">Boite d'essai circuit Tension </t>
  </si>
  <si>
    <t xml:space="preserve">FOURNITURE DE SUPPORTS BA ET DE MATERIEL ET ACCESSOIRES POUR RESEAUX ELECTRIQUES HTA/BT
LOT 1 : FOURNITURE DE SUPPORTS BA  </t>
  </si>
  <si>
    <t>FOURNITURE DE SUPPORTS BA ET DE MATERIEL ET ACCESSOIRES POUR RESEAUX ELECTRIQUES HTA/BT
LOT 2 : FOURNITURE DES ACCESSOIRES POUR RESEAUX BT</t>
  </si>
  <si>
    <t>FOURNITURE DE SUPPORTS BA ET DE MATERIEL ET ACCESSOIRES POUR RESEAUX ELECTRIQUES HTA/BT
LOT 3: FOURNITURE DES ACCESSOIRES POUR RESEAUX HTA</t>
  </si>
  <si>
    <t>FOURNITURE DE SUPPORTS BA ET DE MATERIEL ET ACCESSOIRES POUR RESEAUX ELECTRIQUES HTA/BT
LOT 4: FOURNITURE DES ACCESSOIRES POUR POSTES HTA/BT</t>
  </si>
  <si>
    <t>FOURNITURE DE SUPPORTS BA ET DE MATERIEL ET ACCESSOIRES POUR RESEAUX ELECTRIQUES HTA/BT
LOT 5: FOURNITURE DES CONNECTEURS SEPARABLES ET BOITES D'EXTREMITE</t>
  </si>
  <si>
    <t>FOURNITURE DE SUPPORTS BA ET DE MATERIEL ET ACCESSOIRES POUR RESEAUX ELECTRIQUES HTA/BT
LOT 6: FOURNITURE DES TRANSFORMATEURS DE COURANT ET DE TENSION</t>
  </si>
  <si>
    <t>FOURNITURE DE SUPPORTS BA ET DE MATERIEL ET ACCESSOIRES POUR RESEAUX ELECTRIQUES HTA/BT
LOT 7 : FOURNITURE DES COMPTEURS ELECTRIQUES NUMERIQUES</t>
  </si>
  <si>
    <t>FOURNITURE DE SUPPORTS BA ET DE MATERIEL ET ACCESSOIRES POUR RESEAUX ELECTRIQUES HTA/BT
LOT 8: FOURNITURE DES BATTERIES POUR PA</t>
  </si>
  <si>
    <t>FOURNITURE DE SUPPORTS BA ET DE MATERIEL ET ACCESSOIRES POUR RESEAUX ELECTRIQUES HTA/BT
LOT 10: FOURNITURE DES ARMEMENTS POUR LIGNE HTA</t>
  </si>
  <si>
    <t>FOURNITURE DE SUPPORTS BA ET DE MATERIEL ET ACCESSOIRES POUR RESEAUX ELECTRIQUES HTA/BT
LOT 9: DIVERS MATERIEL POUR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</si>
</sst>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4"/>
      <name val="Arial"/>
      <family val="2"/>
    </font>
    <font>
      <b/>
      <sz val="10"/>
      <color rgb="FF00000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ont="0" applyBorder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3" applyFont="1"/>
    <xf numFmtId="0" fontId="0" fillId="0" borderId="0" xfId="3" applyNumberFormat="1" applyFont="1" applyAlignment="1">
      <alignment horizontal="center" vertical="center"/>
    </xf>
    <xf numFmtId="0" fontId="0" fillId="0" borderId="0" xfId="0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164" fontId="6" fillId="0" borderId="0" xfId="3" applyFont="1" applyBorder="1" applyAlignment="1">
      <alignment horizontal="center" vertical="center" wrapText="1"/>
    </xf>
    <xf numFmtId="0" fontId="5" fillId="0" borderId="0" xfId="3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3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4" fontId="11" fillId="0" borderId="9" xfId="3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1" fillId="0" borderId="1" xfId="3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5" fillId="0" borderId="0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center" vertical="center" wrapText="1"/>
    </xf>
    <xf numFmtId="164" fontId="9" fillId="0" borderId="0" xfId="3" applyFont="1" applyBorder="1" applyAlignment="1">
      <alignment horizontal="center" vertical="center" wrapText="1"/>
    </xf>
    <xf numFmtId="0" fontId="11" fillId="0" borderId="0" xfId="0" applyFont="1"/>
    <xf numFmtId="164" fontId="16" fillId="0" borderId="1" xfId="3" applyFont="1" applyBorder="1"/>
    <xf numFmtId="0" fontId="17" fillId="4" borderId="1" xfId="0" applyFont="1" applyFill="1" applyBorder="1" applyAlignment="1">
      <alignment horizontal="center" vertical="center" wrapText="1"/>
    </xf>
    <xf numFmtId="164" fontId="17" fillId="4" borderId="1" xfId="3" applyFont="1" applyFill="1" applyBorder="1" applyAlignment="1">
      <alignment horizontal="center" vertical="center" wrapText="1"/>
    </xf>
    <xf numFmtId="0" fontId="18" fillId="0" borderId="9" xfId="4" quotePrefix="1" applyFont="1" applyBorder="1" applyAlignment="1">
      <alignment vertical="center" wrapText="1"/>
    </xf>
    <xf numFmtId="0" fontId="18" fillId="0" borderId="9" xfId="4" applyFont="1" applyBorder="1" applyAlignment="1">
      <alignment horizontal="center" vertical="center"/>
    </xf>
    <xf numFmtId="0" fontId="18" fillId="0" borderId="1" xfId="4" quotePrefix="1" applyFont="1" applyBorder="1" applyAlignment="1">
      <alignment vertical="center" wrapText="1"/>
    </xf>
    <xf numFmtId="0" fontId="18" fillId="0" borderId="1" xfId="4" applyFont="1" applyBorder="1" applyAlignment="1">
      <alignment horizontal="center" vertical="center"/>
    </xf>
    <xf numFmtId="0" fontId="18" fillId="0" borderId="8" xfId="4" quotePrefix="1" applyFont="1" applyBorder="1" applyAlignment="1">
      <alignment vertical="center" wrapText="1"/>
    </xf>
    <xf numFmtId="0" fontId="18" fillId="0" borderId="8" xfId="4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0" fontId="18" fillId="2" borderId="1" xfId="4" quotePrefix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164" fontId="11" fillId="0" borderId="1" xfId="3" applyFont="1" applyBorder="1"/>
    <xf numFmtId="0" fontId="11" fillId="0" borderId="1" xfId="0" applyFont="1" applyBorder="1"/>
    <xf numFmtId="0" fontId="11" fillId="2" borderId="1" xfId="0" applyFont="1" applyFill="1" applyBorder="1" applyAlignment="1">
      <alignment horizontal="left" vertical="center"/>
    </xf>
    <xf numFmtId="164" fontId="19" fillId="2" borderId="1" xfId="3" applyFont="1" applyFill="1" applyBorder="1" applyAlignment="1">
      <alignment horizontal="center" vertical="center" wrapText="1"/>
    </xf>
    <xf numFmtId="164" fontId="11" fillId="2" borderId="1" xfId="3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11" fillId="0" borderId="0" xfId="3" applyFont="1" applyAlignment="1">
      <alignment horizontal="center" vertical="center"/>
    </xf>
    <xf numFmtId="0" fontId="11" fillId="0" borderId="0" xfId="0" applyFont="1" applyAlignment="1">
      <alignment horizontal="left"/>
    </xf>
    <xf numFmtId="164" fontId="16" fillId="0" borderId="1" xfId="3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top"/>
    </xf>
    <xf numFmtId="0" fontId="11" fillId="2" borderId="2" xfId="0" applyFont="1" applyFill="1" applyBorder="1" applyAlignment="1">
      <alignment horizontal="center" vertical="top"/>
    </xf>
    <xf numFmtId="0" fontId="18" fillId="2" borderId="6" xfId="3" applyNumberFormat="1" applyFont="1" applyFill="1" applyBorder="1" applyAlignment="1">
      <alignment horizontal="center" vertical="top"/>
    </xf>
    <xf numFmtId="164" fontId="11" fillId="0" borderId="1" xfId="3" applyFont="1" applyBorder="1" applyAlignment="1">
      <alignment horizontal="center"/>
    </xf>
    <xf numFmtId="0" fontId="11" fillId="0" borderId="7" xfId="0" applyFont="1" applyBorder="1" applyAlignment="1">
      <alignment vertical="top" wrapText="1"/>
    </xf>
    <xf numFmtId="0" fontId="18" fillId="3" borderId="5" xfId="0" applyFont="1" applyFill="1" applyBorder="1" applyAlignment="1">
      <alignment vertical="top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top"/>
    </xf>
    <xf numFmtId="164" fontId="20" fillId="0" borderId="1" xfId="3" applyFont="1" applyBorder="1" applyAlignment="1">
      <alignment horizontal="center" vertical="center"/>
    </xf>
    <xf numFmtId="0" fontId="11" fillId="0" borderId="0" xfId="3" applyNumberFormat="1" applyFont="1" applyAlignment="1">
      <alignment horizontal="center" vertical="center"/>
    </xf>
    <xf numFmtId="164" fontId="11" fillId="0" borderId="0" xfId="3" applyFont="1"/>
    <xf numFmtId="0" fontId="13" fillId="0" borderId="0" xfId="0" applyFont="1" applyAlignment="1">
      <alignment horizontal="left"/>
    </xf>
    <xf numFmtId="0" fontId="13" fillId="0" borderId="0" xfId="3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3" applyFont="1"/>
    <xf numFmtId="164" fontId="18" fillId="0" borderId="1" xfId="3" applyFont="1" applyFill="1" applyBorder="1" applyAlignment="1">
      <alignment horizontal="center" vertical="center"/>
    </xf>
    <xf numFmtId="164" fontId="11" fillId="0" borderId="1" xfId="3" applyFont="1" applyBorder="1" applyAlignment="1">
      <alignment vertical="center"/>
    </xf>
    <xf numFmtId="0" fontId="0" fillId="0" borderId="0" xfId="0" applyAlignment="1">
      <alignment vertical="center"/>
    </xf>
    <xf numFmtId="164" fontId="16" fillId="0" borderId="1" xfId="3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164" fontId="14" fillId="0" borderId="1" xfId="3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1" xfId="3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Milliers" xfId="3" builtinId="3"/>
    <cellStyle name="Milliers 2" xfId="2" xr:uid="{00000000-0005-0000-0000-000001000000}"/>
    <cellStyle name="Normal" xfId="0" builtinId="0"/>
    <cellStyle name="Normal 2" xfId="1" xr:uid="{00000000-0005-0000-0000-000003000000}"/>
    <cellStyle name="Normal 3" xfId="5" xr:uid="{00000000-0005-0000-0000-000004000000}"/>
    <cellStyle name="Normal_Feuil1" xfId="4" xr:uid="{00000000-0005-0000-0000-000005000000}"/>
  </cellStyles>
  <dxfs count="0"/>
  <tableStyles count="0" defaultTableStyle="TableStyleMedium2" defaultPivotStyle="PivotStyleMedium9"/>
  <colors>
    <mruColors>
      <color rgb="FF29F7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57149</xdr:rowOff>
    </xdr:from>
    <xdr:to>
      <xdr:col>0</xdr:col>
      <xdr:colOff>1249680</xdr:colOff>
      <xdr:row>5</xdr:row>
      <xdr:rowOff>94230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49"/>
          <a:ext cx="1221105" cy="989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1343024</xdr:colOff>
      <xdr:row>5</xdr:row>
      <xdr:rowOff>114300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40030"/>
          <a:ext cx="1314449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1343024</xdr:colOff>
      <xdr:row>5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" y="240030"/>
          <a:ext cx="1314449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1343024</xdr:colOff>
      <xdr:row>5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40030"/>
          <a:ext cx="1314449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1343024</xdr:colOff>
      <xdr:row>5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40030"/>
          <a:ext cx="1314449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1343024</xdr:colOff>
      <xdr:row>5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40030"/>
          <a:ext cx="1314449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1343024</xdr:colOff>
      <xdr:row>5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40030"/>
          <a:ext cx="1314449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57150</xdr:rowOff>
    </xdr:from>
    <xdr:to>
      <xdr:col>1</xdr:col>
      <xdr:colOff>1089660</xdr:colOff>
      <xdr:row>5</xdr:row>
      <xdr:rowOff>64335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" y="57150"/>
          <a:ext cx="1061085" cy="959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1343024</xdr:colOff>
      <xdr:row>5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" y="422910"/>
          <a:ext cx="1123949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1343024</xdr:colOff>
      <xdr:row>5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40030"/>
          <a:ext cx="1314449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2"/>
  <sheetViews>
    <sheetView zoomScaleNormal="100" workbookViewId="0">
      <selection activeCell="B1" sqref="B1:E6"/>
    </sheetView>
  </sheetViews>
  <sheetFormatPr baseColWidth="10" defaultRowHeight="15" x14ac:dyDescent="0.25"/>
  <cols>
    <col min="1" max="1" width="18.5703125" customWidth="1"/>
    <col min="2" max="2" width="54.140625" customWidth="1"/>
    <col min="3" max="4" width="7.42578125" customWidth="1"/>
    <col min="5" max="5" width="13.85546875" customWidth="1"/>
    <col min="6" max="6" width="14.28515625" customWidth="1"/>
  </cols>
  <sheetData>
    <row r="1" spans="1:6" s="1" customFormat="1" ht="15" customHeight="1" x14ac:dyDescent="0.2">
      <c r="A1" s="82"/>
      <c r="B1" s="77" t="s">
        <v>191</v>
      </c>
      <c r="C1" s="77"/>
      <c r="D1" s="77"/>
      <c r="E1" s="77"/>
      <c r="F1" s="83"/>
    </row>
    <row r="2" spans="1:6" s="1" customFormat="1" ht="15" customHeight="1" x14ac:dyDescent="0.2">
      <c r="A2" s="82"/>
      <c r="B2" s="77"/>
      <c r="C2" s="77"/>
      <c r="D2" s="77"/>
      <c r="E2" s="77"/>
      <c r="F2" s="83"/>
    </row>
    <row r="3" spans="1:6" s="1" customFormat="1" ht="15" customHeight="1" x14ac:dyDescent="0.2">
      <c r="A3" s="82"/>
      <c r="B3" s="77"/>
      <c r="C3" s="77"/>
      <c r="D3" s="77"/>
      <c r="E3" s="77"/>
      <c r="F3" s="83"/>
    </row>
    <row r="4" spans="1:6" s="1" customFormat="1" ht="15" customHeight="1" x14ac:dyDescent="0.2">
      <c r="A4" s="82"/>
      <c r="B4" s="77"/>
      <c r="C4" s="77"/>
      <c r="D4" s="77"/>
      <c r="E4" s="77"/>
      <c r="F4" s="83"/>
    </row>
    <row r="5" spans="1:6" s="1" customFormat="1" ht="15" customHeight="1" x14ac:dyDescent="0.2">
      <c r="A5" s="82"/>
      <c r="B5" s="77"/>
      <c r="C5" s="77"/>
      <c r="D5" s="77"/>
      <c r="E5" s="77"/>
      <c r="F5" s="83"/>
    </row>
    <row r="6" spans="1:6" s="1" customFormat="1" ht="9.6" customHeight="1" x14ac:dyDescent="0.2">
      <c r="A6" s="82"/>
      <c r="B6" s="77"/>
      <c r="C6" s="77"/>
      <c r="D6" s="77"/>
      <c r="E6" s="77"/>
      <c r="F6" s="83"/>
    </row>
    <row r="7" spans="1:6" ht="15.6" customHeight="1" x14ac:dyDescent="0.25"/>
    <row r="8" spans="1:6" x14ac:dyDescent="0.25">
      <c r="A8" s="28" t="s">
        <v>154</v>
      </c>
      <c r="B8" s="28" t="s">
        <v>153</v>
      </c>
      <c r="C8" s="28" t="s">
        <v>3</v>
      </c>
      <c r="D8" s="28" t="s">
        <v>152</v>
      </c>
      <c r="E8" s="28" t="s">
        <v>151</v>
      </c>
      <c r="F8" s="29" t="s">
        <v>150</v>
      </c>
    </row>
    <row r="9" spans="1:6" x14ac:dyDescent="0.25">
      <c r="A9" s="15">
        <v>1</v>
      </c>
      <c r="B9" s="30" t="s">
        <v>178</v>
      </c>
      <c r="C9" s="31" t="s">
        <v>3</v>
      </c>
      <c r="D9" s="15">
        <v>20</v>
      </c>
      <c r="E9" s="15"/>
      <c r="F9" s="16">
        <f t="shared" ref="F9:F12" si="0">+D9*E9</f>
        <v>0</v>
      </c>
    </row>
    <row r="10" spans="1:6" x14ac:dyDescent="0.25">
      <c r="A10" s="18">
        <v>2</v>
      </c>
      <c r="B10" s="32" t="s">
        <v>179</v>
      </c>
      <c r="C10" s="33" t="s">
        <v>3</v>
      </c>
      <c r="D10" s="18">
        <v>20</v>
      </c>
      <c r="E10" s="15"/>
      <c r="F10" s="19">
        <f t="shared" si="0"/>
        <v>0</v>
      </c>
    </row>
    <row r="11" spans="1:6" x14ac:dyDescent="0.25">
      <c r="A11" s="18">
        <v>3</v>
      </c>
      <c r="B11" s="32" t="s">
        <v>180</v>
      </c>
      <c r="C11" s="33" t="s">
        <v>3</v>
      </c>
      <c r="D11" s="18">
        <v>20</v>
      </c>
      <c r="E11" s="15"/>
      <c r="F11" s="19">
        <f t="shared" si="0"/>
        <v>0</v>
      </c>
    </row>
    <row r="12" spans="1:6" x14ac:dyDescent="0.25">
      <c r="A12" s="18">
        <v>4</v>
      </c>
      <c r="B12" s="32" t="s">
        <v>181</v>
      </c>
      <c r="C12" s="33" t="s">
        <v>3</v>
      </c>
      <c r="D12" s="18">
        <v>15</v>
      </c>
      <c r="E12" s="15"/>
      <c r="F12" s="19">
        <f t="shared" si="0"/>
        <v>0</v>
      </c>
    </row>
    <row r="13" spans="1:6" x14ac:dyDescent="0.25">
      <c r="A13" s="18">
        <v>5</v>
      </c>
      <c r="B13" s="32" t="s">
        <v>182</v>
      </c>
      <c r="C13" s="33" t="s">
        <v>3</v>
      </c>
      <c r="D13" s="18">
        <v>10</v>
      </c>
      <c r="E13" s="15"/>
      <c r="F13" s="19">
        <f>+D13*E13</f>
        <v>0</v>
      </c>
    </row>
    <row r="14" spans="1:6" x14ac:dyDescent="0.25">
      <c r="A14" s="18">
        <v>6</v>
      </c>
      <c r="B14" s="32" t="s">
        <v>183</v>
      </c>
      <c r="C14" s="33" t="s">
        <v>3</v>
      </c>
      <c r="D14" s="18">
        <v>15</v>
      </c>
      <c r="E14" s="15"/>
      <c r="F14" s="19">
        <f t="shared" ref="F14:F19" si="1">+D14*E14</f>
        <v>0</v>
      </c>
    </row>
    <row r="15" spans="1:6" x14ac:dyDescent="0.25">
      <c r="A15" s="18">
        <v>7</v>
      </c>
      <c r="B15" s="32" t="s">
        <v>184</v>
      </c>
      <c r="C15" s="33" t="s">
        <v>3</v>
      </c>
      <c r="D15" s="18">
        <v>10</v>
      </c>
      <c r="E15" s="15"/>
      <c r="F15" s="19">
        <f t="shared" si="1"/>
        <v>0</v>
      </c>
    </row>
    <row r="16" spans="1:6" x14ac:dyDescent="0.25">
      <c r="A16" s="18">
        <v>8</v>
      </c>
      <c r="B16" s="32" t="s">
        <v>185</v>
      </c>
      <c r="C16" s="33" t="s">
        <v>3</v>
      </c>
      <c r="D16" s="18">
        <v>10</v>
      </c>
      <c r="E16" s="15"/>
      <c r="F16" s="19">
        <f t="shared" si="1"/>
        <v>0</v>
      </c>
    </row>
    <row r="17" spans="1:6" x14ac:dyDescent="0.25">
      <c r="A17" s="18">
        <v>9</v>
      </c>
      <c r="B17" s="32" t="s">
        <v>186</v>
      </c>
      <c r="C17" s="33" t="s">
        <v>3</v>
      </c>
      <c r="D17" s="18">
        <v>10</v>
      </c>
      <c r="E17" s="15"/>
      <c r="F17" s="19">
        <f t="shared" si="1"/>
        <v>0</v>
      </c>
    </row>
    <row r="18" spans="1:6" x14ac:dyDescent="0.25">
      <c r="A18" s="18">
        <v>10</v>
      </c>
      <c r="B18" s="32" t="s">
        <v>187</v>
      </c>
      <c r="C18" s="33" t="s">
        <v>3</v>
      </c>
      <c r="D18" s="18">
        <v>15</v>
      </c>
      <c r="E18" s="15"/>
      <c r="F18" s="19">
        <f t="shared" si="1"/>
        <v>0</v>
      </c>
    </row>
    <row r="19" spans="1:6" x14ac:dyDescent="0.25">
      <c r="A19" s="18">
        <v>11</v>
      </c>
      <c r="B19" s="34" t="s">
        <v>188</v>
      </c>
      <c r="C19" s="35" t="s">
        <v>3</v>
      </c>
      <c r="D19" s="20">
        <v>20</v>
      </c>
      <c r="E19" s="15"/>
      <c r="F19" s="19">
        <f t="shared" si="1"/>
        <v>0</v>
      </c>
    </row>
    <row r="20" spans="1:6" x14ac:dyDescent="0.25">
      <c r="A20" s="79" t="s">
        <v>138</v>
      </c>
      <c r="B20" s="80"/>
      <c r="C20" s="80"/>
      <c r="D20" s="80"/>
      <c r="E20" s="81"/>
      <c r="F20" s="36">
        <f>+SUM(F9:F19)</f>
        <v>0</v>
      </c>
    </row>
    <row r="21" spans="1:6" x14ac:dyDescent="0.25">
      <c r="A21" s="79" t="s">
        <v>139</v>
      </c>
      <c r="B21" s="80"/>
      <c r="C21" s="80"/>
      <c r="D21" s="80"/>
      <c r="E21" s="81"/>
      <c r="F21" s="36">
        <f>+F20*0.2</f>
        <v>0</v>
      </c>
    </row>
    <row r="22" spans="1:6" x14ac:dyDescent="0.25">
      <c r="A22" s="79" t="s">
        <v>140</v>
      </c>
      <c r="B22" s="80"/>
      <c r="C22" s="80"/>
      <c r="D22" s="80"/>
      <c r="E22" s="81"/>
      <c r="F22" s="36">
        <f>+F20+F21</f>
        <v>0</v>
      </c>
    </row>
  </sheetData>
  <mergeCells count="6">
    <mergeCell ref="A22:E22"/>
    <mergeCell ref="A1:A6"/>
    <mergeCell ref="B1:E6"/>
    <mergeCell ref="F1:F6"/>
    <mergeCell ref="A20:E20"/>
    <mergeCell ref="A21:E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L21"/>
  <sheetViews>
    <sheetView tabSelected="1" workbookViewId="0">
      <selection activeCell="H22" sqref="H22"/>
    </sheetView>
  </sheetViews>
  <sheetFormatPr baseColWidth="10" defaultColWidth="11.5703125" defaultRowHeight="15" x14ac:dyDescent="0.25"/>
  <cols>
    <col min="1" max="1" width="17.42578125" style="26" customWidth="1"/>
    <col min="2" max="2" width="53.5703125" style="26" customWidth="1"/>
    <col min="3" max="3" width="7" style="26" customWidth="1"/>
    <col min="4" max="4" width="7.42578125" style="26" customWidth="1"/>
    <col min="5" max="5" width="13" style="26" customWidth="1"/>
    <col min="6" max="6" width="15.140625" style="26" customWidth="1"/>
    <col min="7" max="16384" width="11.5703125" style="26"/>
  </cols>
  <sheetData>
    <row r="1" spans="1:12" x14ac:dyDescent="0.25">
      <c r="A1" s="76"/>
      <c r="B1" s="77" t="s">
        <v>199</v>
      </c>
      <c r="C1" s="77"/>
      <c r="D1" s="77"/>
      <c r="E1" s="77"/>
      <c r="F1" s="78"/>
      <c r="G1" s="22"/>
      <c r="H1" s="63"/>
      <c r="I1" s="21"/>
      <c r="J1" s="64"/>
      <c r="K1" s="65"/>
      <c r="L1" s="66"/>
    </row>
    <row r="2" spans="1:12" x14ac:dyDescent="0.25">
      <c r="A2" s="76"/>
      <c r="B2" s="77"/>
      <c r="C2" s="77"/>
      <c r="D2" s="77"/>
      <c r="E2" s="77"/>
      <c r="F2" s="78"/>
      <c r="G2" s="22"/>
      <c r="H2" s="63"/>
      <c r="I2" s="21"/>
      <c r="J2" s="64"/>
      <c r="K2" s="65"/>
      <c r="L2" s="66"/>
    </row>
    <row r="3" spans="1:12" x14ac:dyDescent="0.25">
      <c r="A3" s="76"/>
      <c r="B3" s="77"/>
      <c r="C3" s="77"/>
      <c r="D3" s="77"/>
      <c r="E3" s="77"/>
      <c r="F3" s="78"/>
      <c r="G3" s="22"/>
      <c r="H3" s="63"/>
      <c r="I3" s="21"/>
      <c r="J3" s="64"/>
      <c r="K3" s="65"/>
      <c r="L3" s="66"/>
    </row>
    <row r="4" spans="1:12" x14ac:dyDescent="0.25">
      <c r="A4" s="76"/>
      <c r="B4" s="77"/>
      <c r="C4" s="77"/>
      <c r="D4" s="77"/>
      <c r="E4" s="77"/>
      <c r="F4" s="78"/>
      <c r="G4" s="22"/>
      <c r="H4" s="63"/>
      <c r="I4" s="21"/>
      <c r="J4" s="64"/>
      <c r="K4" s="65"/>
      <c r="L4" s="66"/>
    </row>
    <row r="5" spans="1:12" x14ac:dyDescent="0.25">
      <c r="A5" s="76"/>
      <c r="B5" s="77"/>
      <c r="C5" s="77"/>
      <c r="D5" s="77"/>
      <c r="E5" s="77"/>
      <c r="F5" s="78"/>
      <c r="G5" s="22"/>
      <c r="H5" s="63"/>
      <c r="I5" s="21"/>
      <c r="J5" s="64"/>
      <c r="K5" s="65"/>
      <c r="L5" s="66"/>
    </row>
    <row r="6" spans="1:12" x14ac:dyDescent="0.25">
      <c r="A6" s="76"/>
      <c r="B6" s="77"/>
      <c r="C6" s="77"/>
      <c r="D6" s="77"/>
      <c r="E6" s="77"/>
      <c r="F6" s="78"/>
      <c r="G6" s="22"/>
      <c r="H6" s="63"/>
      <c r="I6" s="21"/>
      <c r="J6" s="64"/>
      <c r="K6" s="65"/>
      <c r="L6" s="66"/>
    </row>
    <row r="7" spans="1:12" x14ac:dyDescent="0.25">
      <c r="A7" s="47"/>
      <c r="G7" s="22"/>
      <c r="H7" s="63"/>
      <c r="I7" s="21"/>
      <c r="J7" s="64"/>
      <c r="K7" s="65"/>
      <c r="L7" s="66"/>
    </row>
    <row r="8" spans="1:12" x14ac:dyDescent="0.25">
      <c r="A8" s="12" t="s">
        <v>154</v>
      </c>
      <c r="B8" s="12" t="s">
        <v>153</v>
      </c>
      <c r="C8" s="12" t="s">
        <v>3</v>
      </c>
      <c r="D8" s="12" t="s">
        <v>152</v>
      </c>
      <c r="E8" s="12" t="s">
        <v>151</v>
      </c>
      <c r="F8" s="13" t="s">
        <v>150</v>
      </c>
    </row>
    <row r="9" spans="1:12" ht="15.75" x14ac:dyDescent="0.25">
      <c r="A9" s="17">
        <v>1</v>
      </c>
      <c r="B9" s="32" t="s">
        <v>164</v>
      </c>
      <c r="C9" s="33" t="s">
        <v>3</v>
      </c>
      <c r="D9" s="18">
        <v>10</v>
      </c>
      <c r="E9" s="19"/>
      <c r="F9" s="19"/>
    </row>
    <row r="10" spans="1:12" ht="15.75" x14ac:dyDescent="0.25">
      <c r="A10" s="17">
        <v>2</v>
      </c>
      <c r="B10" s="32" t="s">
        <v>161</v>
      </c>
      <c r="C10" s="33" t="s">
        <v>3</v>
      </c>
      <c r="D10" s="18">
        <v>10</v>
      </c>
      <c r="E10" s="19"/>
      <c r="F10" s="19"/>
    </row>
    <row r="11" spans="1:12" ht="15.75" x14ac:dyDescent="0.25">
      <c r="A11" s="14">
        <v>3</v>
      </c>
      <c r="B11" s="32" t="s">
        <v>146</v>
      </c>
      <c r="C11" s="33" t="s">
        <v>141</v>
      </c>
      <c r="D11" s="18">
        <v>10</v>
      </c>
      <c r="E11" s="19"/>
      <c r="F11" s="19"/>
    </row>
    <row r="12" spans="1:12" ht="15.75" x14ac:dyDescent="0.25">
      <c r="A12" s="17">
        <v>4</v>
      </c>
      <c r="B12" s="32" t="s">
        <v>165</v>
      </c>
      <c r="C12" s="31" t="s">
        <v>3</v>
      </c>
      <c r="D12" s="15">
        <v>10</v>
      </c>
      <c r="E12" s="19"/>
      <c r="F12" s="19"/>
    </row>
    <row r="13" spans="1:12" ht="15.75" x14ac:dyDescent="0.25">
      <c r="A13" s="17">
        <v>5</v>
      </c>
      <c r="B13" s="32" t="s">
        <v>147</v>
      </c>
      <c r="C13" s="33" t="s">
        <v>3</v>
      </c>
      <c r="D13" s="18">
        <v>10</v>
      </c>
      <c r="E13" s="19"/>
      <c r="F13" s="19"/>
    </row>
    <row r="14" spans="1:12" ht="15.75" x14ac:dyDescent="0.25">
      <c r="A14" s="17">
        <v>6</v>
      </c>
      <c r="B14" s="32" t="s">
        <v>148</v>
      </c>
      <c r="C14" s="33" t="s">
        <v>3</v>
      </c>
      <c r="D14" s="18">
        <v>10</v>
      </c>
      <c r="E14" s="19"/>
      <c r="F14" s="19"/>
    </row>
    <row r="15" spans="1:12" ht="15.75" x14ac:dyDescent="0.25">
      <c r="A15" s="17">
        <v>7</v>
      </c>
      <c r="B15" s="32" t="s">
        <v>149</v>
      </c>
      <c r="C15" s="33" t="s">
        <v>3</v>
      </c>
      <c r="D15" s="18">
        <v>10</v>
      </c>
      <c r="E15" s="19"/>
      <c r="F15" s="19"/>
    </row>
    <row r="16" spans="1:12" ht="15.75" x14ac:dyDescent="0.25">
      <c r="A16" s="17">
        <v>8</v>
      </c>
      <c r="B16" s="32" t="s">
        <v>163</v>
      </c>
      <c r="C16" s="33" t="s">
        <v>3</v>
      </c>
      <c r="D16" s="18">
        <v>5</v>
      </c>
      <c r="E16" s="19"/>
      <c r="F16" s="19"/>
    </row>
    <row r="17" spans="1:6" ht="15.75" x14ac:dyDescent="0.25">
      <c r="A17" s="17">
        <v>9</v>
      </c>
      <c r="B17" s="32" t="s">
        <v>162</v>
      </c>
      <c r="C17" s="33" t="s">
        <v>3</v>
      </c>
      <c r="D17" s="18">
        <v>10</v>
      </c>
      <c r="E17" s="19"/>
      <c r="F17" s="19"/>
    </row>
    <row r="18" spans="1:6" ht="15.75" x14ac:dyDescent="0.25">
      <c r="A18" s="17">
        <v>10</v>
      </c>
      <c r="B18" s="32" t="s">
        <v>166</v>
      </c>
      <c r="C18" s="33" t="s">
        <v>3</v>
      </c>
      <c r="D18" s="18">
        <v>5</v>
      </c>
      <c r="E18" s="19"/>
      <c r="F18" s="19"/>
    </row>
    <row r="19" spans="1:6" ht="15.75" x14ac:dyDescent="0.25">
      <c r="A19" s="91" t="s">
        <v>138</v>
      </c>
      <c r="B19" s="91"/>
      <c r="C19" s="91"/>
      <c r="D19" s="91"/>
      <c r="E19" s="91"/>
      <c r="F19" s="7">
        <f>+SUM(F9:F18)</f>
        <v>0</v>
      </c>
    </row>
    <row r="20" spans="1:6" ht="15.75" x14ac:dyDescent="0.25">
      <c r="A20" s="91" t="s">
        <v>139</v>
      </c>
      <c r="B20" s="91"/>
      <c r="C20" s="91"/>
      <c r="D20" s="91"/>
      <c r="E20" s="91"/>
      <c r="F20" s="7">
        <f>+F19*0.2</f>
        <v>0</v>
      </c>
    </row>
    <row r="21" spans="1:6" ht="15.75" x14ac:dyDescent="0.25">
      <c r="A21" s="91" t="s">
        <v>140</v>
      </c>
      <c r="B21" s="91"/>
      <c r="C21" s="91"/>
      <c r="D21" s="91"/>
      <c r="E21" s="91"/>
      <c r="F21" s="7">
        <f>+F19+F20</f>
        <v>0</v>
      </c>
    </row>
  </sheetData>
  <mergeCells count="6">
    <mergeCell ref="A19:E19"/>
    <mergeCell ref="A20:E20"/>
    <mergeCell ref="A21:E21"/>
    <mergeCell ref="F1:F6"/>
    <mergeCell ref="A1:A6"/>
    <mergeCell ref="B1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tabColor rgb="FFFF0000"/>
  </sheetPr>
  <dimension ref="A1:G25"/>
  <sheetViews>
    <sheetView zoomScale="99" zoomScaleNormal="99" workbookViewId="0">
      <selection activeCell="B13" sqref="B13"/>
    </sheetView>
  </sheetViews>
  <sheetFormatPr baseColWidth="10" defaultColWidth="8.85546875" defaultRowHeight="15" x14ac:dyDescent="0.25"/>
  <cols>
    <col min="1" max="1" width="21.85546875" style="3" customWidth="1"/>
    <col min="2" max="2" width="58.5703125" customWidth="1"/>
    <col min="3" max="3" width="7.140625" customWidth="1"/>
    <col min="4" max="4" width="8.85546875" style="3" customWidth="1"/>
    <col min="5" max="5" width="14.28515625" customWidth="1"/>
    <col min="6" max="6" width="14.7109375" style="4" customWidth="1"/>
    <col min="7" max="7" width="14.7109375" customWidth="1"/>
  </cols>
  <sheetData>
    <row r="1" spans="1:7" s="1" customFormat="1" ht="15" customHeight="1" x14ac:dyDescent="0.2">
      <c r="A1" s="76"/>
      <c r="B1" s="77" t="s">
        <v>192</v>
      </c>
      <c r="C1" s="77"/>
      <c r="D1" s="77"/>
      <c r="E1" s="77"/>
      <c r="F1" s="78"/>
      <c r="G1" s="21"/>
    </row>
    <row r="2" spans="1:7" s="1" customFormat="1" ht="15" customHeight="1" x14ac:dyDescent="0.2">
      <c r="A2" s="76"/>
      <c r="B2" s="77"/>
      <c r="C2" s="77"/>
      <c r="D2" s="77"/>
      <c r="E2" s="77"/>
      <c r="F2" s="78"/>
      <c r="G2" s="21"/>
    </row>
    <row r="3" spans="1:7" s="1" customFormat="1" ht="15" customHeight="1" x14ac:dyDescent="0.2">
      <c r="A3" s="76"/>
      <c r="B3" s="77"/>
      <c r="C3" s="77"/>
      <c r="D3" s="77"/>
      <c r="E3" s="77"/>
      <c r="F3" s="78"/>
      <c r="G3" s="21"/>
    </row>
    <row r="4" spans="1:7" s="1" customFormat="1" ht="15" customHeight="1" x14ac:dyDescent="0.2">
      <c r="A4" s="76"/>
      <c r="B4" s="77"/>
      <c r="C4" s="77"/>
      <c r="D4" s="77"/>
      <c r="E4" s="77"/>
      <c r="F4" s="78"/>
      <c r="G4" s="21"/>
    </row>
    <row r="5" spans="1:7" s="1" customFormat="1" ht="15" customHeight="1" x14ac:dyDescent="0.2">
      <c r="A5" s="76"/>
      <c r="B5" s="77"/>
      <c r="C5" s="77"/>
      <c r="D5" s="77"/>
      <c r="E5" s="77"/>
      <c r="F5" s="78"/>
      <c r="G5" s="21"/>
    </row>
    <row r="6" spans="1:7" s="1" customFormat="1" ht="15.75" customHeight="1" x14ac:dyDescent="0.2">
      <c r="A6" s="76"/>
      <c r="B6" s="77"/>
      <c r="C6" s="77"/>
      <c r="D6" s="77"/>
      <c r="E6" s="77"/>
      <c r="F6" s="78"/>
      <c r="G6" s="21"/>
    </row>
    <row r="8" spans="1:7" x14ac:dyDescent="0.25">
      <c r="A8" s="28" t="s">
        <v>154</v>
      </c>
      <c r="B8" s="28" t="s">
        <v>153</v>
      </c>
      <c r="C8" s="28" t="s">
        <v>3</v>
      </c>
      <c r="D8" s="28" t="s">
        <v>152</v>
      </c>
      <c r="E8" s="28" t="s">
        <v>151</v>
      </c>
      <c r="F8" s="29" t="s">
        <v>150</v>
      </c>
    </row>
    <row r="9" spans="1:7" x14ac:dyDescent="0.25">
      <c r="A9" s="18">
        <v>1</v>
      </c>
      <c r="B9" s="37" t="s">
        <v>5</v>
      </c>
      <c r="C9" s="33" t="s">
        <v>3</v>
      </c>
      <c r="D9" s="18">
        <v>3000</v>
      </c>
      <c r="E9" s="67"/>
      <c r="F9" s="19">
        <f t="shared" ref="F9:F20" si="0">D9*E9</f>
        <v>0</v>
      </c>
    </row>
    <row r="10" spans="1:7" x14ac:dyDescent="0.25">
      <c r="A10" s="18">
        <v>2</v>
      </c>
      <c r="B10" s="37" t="s">
        <v>6</v>
      </c>
      <c r="C10" s="33" t="s">
        <v>3</v>
      </c>
      <c r="D10" s="18">
        <v>1000</v>
      </c>
      <c r="E10" s="67"/>
      <c r="F10" s="19">
        <f t="shared" si="0"/>
        <v>0</v>
      </c>
    </row>
    <row r="11" spans="1:7" x14ac:dyDescent="0.25">
      <c r="A11" s="18">
        <v>3</v>
      </c>
      <c r="B11" s="37" t="s">
        <v>7</v>
      </c>
      <c r="C11" s="33" t="s">
        <v>3</v>
      </c>
      <c r="D11" s="18">
        <v>2000</v>
      </c>
      <c r="E11" s="19"/>
      <c r="F11" s="19">
        <f t="shared" si="0"/>
        <v>0</v>
      </c>
    </row>
    <row r="12" spans="1:7" x14ac:dyDescent="0.25">
      <c r="A12" s="18">
        <v>4</v>
      </c>
      <c r="B12" s="37" t="s">
        <v>8</v>
      </c>
      <c r="C12" s="33" t="s">
        <v>3</v>
      </c>
      <c r="D12" s="18">
        <v>500</v>
      </c>
      <c r="E12" s="19"/>
      <c r="F12" s="19">
        <f t="shared" si="0"/>
        <v>0</v>
      </c>
    </row>
    <row r="13" spans="1:7" x14ac:dyDescent="0.25">
      <c r="A13" s="18">
        <v>5</v>
      </c>
      <c r="B13" s="37" t="s">
        <v>4</v>
      </c>
      <c r="C13" s="33" t="s">
        <v>3</v>
      </c>
      <c r="D13" s="18">
        <v>1000</v>
      </c>
      <c r="E13" s="19"/>
      <c r="F13" s="19">
        <f t="shared" si="0"/>
        <v>0</v>
      </c>
    </row>
    <row r="14" spans="1:7" x14ac:dyDescent="0.25">
      <c r="A14" s="18">
        <v>6</v>
      </c>
      <c r="B14" s="37" t="s">
        <v>10</v>
      </c>
      <c r="C14" s="33" t="s">
        <v>3</v>
      </c>
      <c r="D14" s="18">
        <v>500</v>
      </c>
      <c r="E14" s="19"/>
      <c r="F14" s="19">
        <f t="shared" si="0"/>
        <v>0</v>
      </c>
    </row>
    <row r="15" spans="1:7" x14ac:dyDescent="0.25">
      <c r="A15" s="18">
        <v>7</v>
      </c>
      <c r="B15" s="37" t="s">
        <v>9</v>
      </c>
      <c r="C15" s="33" t="s">
        <v>3</v>
      </c>
      <c r="D15" s="18">
        <v>300</v>
      </c>
      <c r="E15" s="19"/>
      <c r="F15" s="19">
        <f t="shared" si="0"/>
        <v>0</v>
      </c>
    </row>
    <row r="16" spans="1:7" x14ac:dyDescent="0.25">
      <c r="A16" s="18">
        <v>8</v>
      </c>
      <c r="B16" s="37" t="s">
        <v>12</v>
      </c>
      <c r="C16" s="33" t="s">
        <v>3</v>
      </c>
      <c r="D16" s="18">
        <v>300</v>
      </c>
      <c r="E16" s="19"/>
      <c r="F16" s="19">
        <f t="shared" si="0"/>
        <v>0</v>
      </c>
    </row>
    <row r="17" spans="1:6" x14ac:dyDescent="0.25">
      <c r="A17" s="18">
        <v>9</v>
      </c>
      <c r="B17" s="37" t="s">
        <v>13</v>
      </c>
      <c r="C17" s="33" t="s">
        <v>3</v>
      </c>
      <c r="D17" s="18">
        <v>300</v>
      </c>
      <c r="E17" s="19"/>
      <c r="F17" s="19">
        <f t="shared" si="0"/>
        <v>0</v>
      </c>
    </row>
    <row r="18" spans="1:6" x14ac:dyDescent="0.25">
      <c r="A18" s="18">
        <v>10</v>
      </c>
      <c r="B18" s="37" t="s">
        <v>175</v>
      </c>
      <c r="C18" s="33" t="s">
        <v>3</v>
      </c>
      <c r="D18" s="18">
        <v>20</v>
      </c>
      <c r="E18" s="19"/>
      <c r="F18" s="19">
        <f t="shared" si="0"/>
        <v>0</v>
      </c>
    </row>
    <row r="19" spans="1:6" x14ac:dyDescent="0.25">
      <c r="A19" s="18">
        <v>11</v>
      </c>
      <c r="B19" s="37" t="s">
        <v>176</v>
      </c>
      <c r="C19" s="33" t="s">
        <v>3</v>
      </c>
      <c r="D19" s="18">
        <v>50</v>
      </c>
      <c r="E19" s="19"/>
      <c r="F19" s="19">
        <f t="shared" si="0"/>
        <v>0</v>
      </c>
    </row>
    <row r="20" spans="1:6" x14ac:dyDescent="0.25">
      <c r="A20" s="18">
        <v>12</v>
      </c>
      <c r="B20" s="37" t="s">
        <v>177</v>
      </c>
      <c r="C20" s="33" t="s">
        <v>3</v>
      </c>
      <c r="D20" s="18">
        <v>50</v>
      </c>
      <c r="E20" s="19"/>
      <c r="F20" s="19">
        <f t="shared" si="0"/>
        <v>0</v>
      </c>
    </row>
    <row r="21" spans="1:6" x14ac:dyDescent="0.25">
      <c r="A21" s="18">
        <v>13</v>
      </c>
      <c r="B21" s="37" t="s">
        <v>155</v>
      </c>
      <c r="C21" s="33" t="s">
        <v>3</v>
      </c>
      <c r="D21" s="18">
        <v>50</v>
      </c>
      <c r="E21" s="19"/>
      <c r="F21" s="19">
        <f>D21*E21</f>
        <v>0</v>
      </c>
    </row>
    <row r="22" spans="1:6" x14ac:dyDescent="0.25">
      <c r="A22" s="18">
        <v>14</v>
      </c>
      <c r="B22" s="37" t="s">
        <v>11</v>
      </c>
      <c r="C22" s="33" t="s">
        <v>3</v>
      </c>
      <c r="D22" s="18">
        <v>50</v>
      </c>
      <c r="E22" s="19"/>
      <c r="F22" s="19">
        <f t="shared" ref="F22" si="1">D22*E22</f>
        <v>0</v>
      </c>
    </row>
    <row r="23" spans="1:6" x14ac:dyDescent="0.25">
      <c r="A23" s="84" t="s">
        <v>0</v>
      </c>
      <c r="B23" s="85"/>
      <c r="C23" s="85"/>
      <c r="D23" s="85"/>
      <c r="E23" s="86"/>
      <c r="F23" s="27">
        <f>SUM(F9:F22)</f>
        <v>0</v>
      </c>
    </row>
    <row r="24" spans="1:6" x14ac:dyDescent="0.25">
      <c r="A24" s="84" t="s">
        <v>1</v>
      </c>
      <c r="B24" s="85"/>
      <c r="C24" s="85"/>
      <c r="D24" s="85"/>
      <c r="E24" s="86"/>
      <c r="F24" s="27">
        <f>F23*0.2</f>
        <v>0</v>
      </c>
    </row>
    <row r="25" spans="1:6" x14ac:dyDescent="0.25">
      <c r="A25" s="84" t="s">
        <v>2</v>
      </c>
      <c r="B25" s="85"/>
      <c r="C25" s="85"/>
      <c r="D25" s="85"/>
      <c r="E25" s="86"/>
      <c r="F25" s="27">
        <f>F23+F24</f>
        <v>0</v>
      </c>
    </row>
  </sheetData>
  <mergeCells count="6">
    <mergeCell ref="A23:E23"/>
    <mergeCell ref="A24:E24"/>
    <mergeCell ref="A25:E25"/>
    <mergeCell ref="F1:F6"/>
    <mergeCell ref="A1:A6"/>
    <mergeCell ref="B1:E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55"/>
  <sheetViews>
    <sheetView zoomScaleNormal="100" workbookViewId="0">
      <selection activeCell="B27" sqref="B27"/>
    </sheetView>
  </sheetViews>
  <sheetFormatPr baseColWidth="10" defaultColWidth="8.85546875" defaultRowHeight="15" x14ac:dyDescent="0.25"/>
  <cols>
    <col min="1" max="1" width="21.85546875" style="3" customWidth="1"/>
    <col min="2" max="2" width="53.85546875" bestFit="1" customWidth="1"/>
    <col min="3" max="3" width="7.28515625" customWidth="1"/>
    <col min="4" max="4" width="8.42578125" style="3" bestFit="1" customWidth="1"/>
    <col min="5" max="5" width="16.140625" style="3" customWidth="1"/>
    <col min="6" max="6" width="16.7109375" style="4" customWidth="1"/>
    <col min="11" max="11" width="19.28515625" customWidth="1"/>
    <col min="12" max="12" width="10.28515625" customWidth="1"/>
  </cols>
  <sheetData>
    <row r="1" spans="1:6" s="1" customFormat="1" ht="15" customHeight="1" x14ac:dyDescent="0.2">
      <c r="A1" s="82"/>
      <c r="B1" s="77" t="s">
        <v>193</v>
      </c>
      <c r="C1" s="77"/>
      <c r="D1" s="77"/>
      <c r="E1" s="77"/>
      <c r="F1" s="83"/>
    </row>
    <row r="2" spans="1:6" s="1" customFormat="1" ht="15" customHeight="1" x14ac:dyDescent="0.2">
      <c r="A2" s="82"/>
      <c r="B2" s="77"/>
      <c r="C2" s="77"/>
      <c r="D2" s="77"/>
      <c r="E2" s="77"/>
      <c r="F2" s="83"/>
    </row>
    <row r="3" spans="1:6" s="1" customFormat="1" ht="15" customHeight="1" x14ac:dyDescent="0.2">
      <c r="A3" s="82"/>
      <c r="B3" s="77"/>
      <c r="C3" s="77"/>
      <c r="D3" s="77"/>
      <c r="E3" s="77"/>
      <c r="F3" s="83"/>
    </row>
    <row r="4" spans="1:6" s="1" customFormat="1" ht="15" customHeight="1" x14ac:dyDescent="0.2">
      <c r="A4" s="82"/>
      <c r="B4" s="77"/>
      <c r="C4" s="77"/>
      <c r="D4" s="77"/>
      <c r="E4" s="77"/>
      <c r="F4" s="83"/>
    </row>
    <row r="5" spans="1:6" s="1" customFormat="1" ht="15" customHeight="1" x14ac:dyDescent="0.2">
      <c r="A5" s="82"/>
      <c r="B5" s="77"/>
      <c r="C5" s="77"/>
      <c r="D5" s="77"/>
      <c r="E5" s="77"/>
      <c r="F5" s="83"/>
    </row>
    <row r="6" spans="1:6" s="1" customFormat="1" ht="15.75" customHeight="1" x14ac:dyDescent="0.2">
      <c r="A6" s="82"/>
      <c r="B6" s="77"/>
      <c r="C6" s="77"/>
      <c r="D6" s="77"/>
      <c r="E6" s="77"/>
      <c r="F6" s="83"/>
    </row>
    <row r="8" spans="1:6" s="1" customFormat="1" ht="14.25" x14ac:dyDescent="0.2">
      <c r="A8" s="28" t="s">
        <v>154</v>
      </c>
      <c r="B8" s="28" t="s">
        <v>153</v>
      </c>
      <c r="C8" s="28" t="s">
        <v>3</v>
      </c>
      <c r="D8" s="28" t="s">
        <v>152</v>
      </c>
      <c r="E8" s="28" t="s">
        <v>151</v>
      </c>
      <c r="F8" s="29" t="s">
        <v>150</v>
      </c>
    </row>
    <row r="9" spans="1:6" x14ac:dyDescent="0.25">
      <c r="A9" s="18">
        <v>1</v>
      </c>
      <c r="B9" s="38" t="s">
        <v>88</v>
      </c>
      <c r="C9" s="39" t="s">
        <v>3</v>
      </c>
      <c r="D9" s="40">
        <v>100</v>
      </c>
      <c r="E9" s="44"/>
      <c r="F9" s="41">
        <f t="shared" ref="F9:F14" si="0">D9*E9</f>
        <v>0</v>
      </c>
    </row>
    <row r="10" spans="1:6" x14ac:dyDescent="0.25">
      <c r="A10" s="18">
        <v>2</v>
      </c>
      <c r="B10" s="38" t="s">
        <v>89</v>
      </c>
      <c r="C10" s="39" t="s">
        <v>3</v>
      </c>
      <c r="D10" s="40">
        <v>100</v>
      </c>
      <c r="E10" s="44"/>
      <c r="F10" s="41">
        <f t="shared" si="0"/>
        <v>0</v>
      </c>
    </row>
    <row r="11" spans="1:6" x14ac:dyDescent="0.25">
      <c r="A11" s="18">
        <v>3</v>
      </c>
      <c r="B11" s="38" t="s">
        <v>90</v>
      </c>
      <c r="C11" s="39" t="s">
        <v>3</v>
      </c>
      <c r="D11" s="40">
        <v>200</v>
      </c>
      <c r="E11" s="44"/>
      <c r="F11" s="41">
        <f t="shared" si="0"/>
        <v>0</v>
      </c>
    </row>
    <row r="12" spans="1:6" x14ac:dyDescent="0.25">
      <c r="A12" s="18">
        <v>4</v>
      </c>
      <c r="B12" s="38" t="s">
        <v>91</v>
      </c>
      <c r="C12" s="39" t="s">
        <v>3</v>
      </c>
      <c r="D12" s="40">
        <v>100</v>
      </c>
      <c r="E12" s="44"/>
      <c r="F12" s="41">
        <f t="shared" si="0"/>
        <v>0</v>
      </c>
    </row>
    <row r="13" spans="1:6" x14ac:dyDescent="0.25">
      <c r="A13" s="18">
        <v>5</v>
      </c>
      <c r="B13" s="38" t="s">
        <v>92</v>
      </c>
      <c r="C13" s="39" t="s">
        <v>3</v>
      </c>
      <c r="D13" s="40">
        <v>100</v>
      </c>
      <c r="E13" s="44"/>
      <c r="F13" s="41">
        <f t="shared" si="0"/>
        <v>0</v>
      </c>
    </row>
    <row r="14" spans="1:6" x14ac:dyDescent="0.25">
      <c r="A14" s="18">
        <v>6</v>
      </c>
      <c r="B14" s="38" t="s">
        <v>93</v>
      </c>
      <c r="C14" s="39" t="s">
        <v>3</v>
      </c>
      <c r="D14" s="40">
        <v>100</v>
      </c>
      <c r="E14" s="44"/>
      <c r="F14" s="41">
        <f t="shared" si="0"/>
        <v>0</v>
      </c>
    </row>
    <row r="15" spans="1:6" x14ac:dyDescent="0.25">
      <c r="A15" s="18">
        <v>7</v>
      </c>
      <c r="B15" s="38" t="s">
        <v>94</v>
      </c>
      <c r="C15" s="39" t="s">
        <v>3</v>
      </c>
      <c r="D15" s="40">
        <v>100</v>
      </c>
      <c r="E15" s="44"/>
      <c r="F15" s="41">
        <f>D15*E15</f>
        <v>0</v>
      </c>
    </row>
    <row r="16" spans="1:6" x14ac:dyDescent="0.25">
      <c r="A16" s="18">
        <v>8</v>
      </c>
      <c r="B16" s="38" t="s">
        <v>95</v>
      </c>
      <c r="C16" s="39" t="s">
        <v>3</v>
      </c>
      <c r="D16" s="40">
        <v>100</v>
      </c>
      <c r="E16" s="44"/>
      <c r="F16" s="41">
        <f>D16*E16</f>
        <v>0</v>
      </c>
    </row>
    <row r="17" spans="1:6" x14ac:dyDescent="0.25">
      <c r="A17" s="18">
        <v>9</v>
      </c>
      <c r="B17" s="38" t="s">
        <v>96</v>
      </c>
      <c r="C17" s="39" t="s">
        <v>3</v>
      </c>
      <c r="D17" s="40">
        <v>100</v>
      </c>
      <c r="E17" s="44"/>
      <c r="F17" s="41">
        <f>D17*E17</f>
        <v>0</v>
      </c>
    </row>
    <row r="18" spans="1:6" x14ac:dyDescent="0.25">
      <c r="A18" s="18">
        <v>10</v>
      </c>
      <c r="B18" s="38" t="s">
        <v>97</v>
      </c>
      <c r="C18" s="39" t="s">
        <v>3</v>
      </c>
      <c r="D18" s="40">
        <v>500</v>
      </c>
      <c r="E18" s="44"/>
      <c r="F18" s="41">
        <f t="shared" ref="F18:F33" si="1">D18*E18</f>
        <v>0</v>
      </c>
    </row>
    <row r="19" spans="1:6" x14ac:dyDescent="0.25">
      <c r="A19" s="18">
        <v>11</v>
      </c>
      <c r="B19" s="38" t="s">
        <v>98</v>
      </c>
      <c r="C19" s="39" t="s">
        <v>3</v>
      </c>
      <c r="D19" s="40">
        <v>500</v>
      </c>
      <c r="E19" s="44"/>
      <c r="F19" s="41">
        <f t="shared" si="1"/>
        <v>0</v>
      </c>
    </row>
    <row r="20" spans="1:6" x14ac:dyDescent="0.25">
      <c r="A20" s="18">
        <v>12</v>
      </c>
      <c r="B20" s="38" t="s">
        <v>99</v>
      </c>
      <c r="C20" s="39" t="s">
        <v>3</v>
      </c>
      <c r="D20" s="40">
        <v>300</v>
      </c>
      <c r="E20" s="44"/>
      <c r="F20" s="41">
        <f t="shared" si="1"/>
        <v>0</v>
      </c>
    </row>
    <row r="21" spans="1:6" x14ac:dyDescent="0.25">
      <c r="A21" s="18">
        <v>13</v>
      </c>
      <c r="B21" s="38" t="s">
        <v>100</v>
      </c>
      <c r="C21" s="39" t="s">
        <v>3</v>
      </c>
      <c r="D21" s="40">
        <v>100</v>
      </c>
      <c r="E21" s="44"/>
      <c r="F21" s="41">
        <f t="shared" si="1"/>
        <v>0</v>
      </c>
    </row>
    <row r="22" spans="1:6" x14ac:dyDescent="0.25">
      <c r="A22" s="18">
        <v>14</v>
      </c>
      <c r="B22" s="38" t="s">
        <v>101</v>
      </c>
      <c r="C22" s="39" t="s">
        <v>3</v>
      </c>
      <c r="D22" s="40">
        <v>300</v>
      </c>
      <c r="E22" s="44"/>
      <c r="F22" s="41">
        <f t="shared" si="1"/>
        <v>0</v>
      </c>
    </row>
    <row r="23" spans="1:6" x14ac:dyDescent="0.25">
      <c r="A23" s="18">
        <v>15</v>
      </c>
      <c r="B23" s="38" t="s">
        <v>102</v>
      </c>
      <c r="C23" s="39" t="s">
        <v>3</v>
      </c>
      <c r="D23" s="40">
        <v>300</v>
      </c>
      <c r="E23" s="44"/>
      <c r="F23" s="41">
        <f t="shared" si="1"/>
        <v>0</v>
      </c>
    </row>
    <row r="24" spans="1:6" x14ac:dyDescent="0.25">
      <c r="A24" s="18">
        <v>16</v>
      </c>
      <c r="B24" s="38" t="s">
        <v>103</v>
      </c>
      <c r="C24" s="39" t="s">
        <v>3</v>
      </c>
      <c r="D24" s="40">
        <v>300</v>
      </c>
      <c r="E24" s="44"/>
      <c r="F24" s="41">
        <f t="shared" si="1"/>
        <v>0</v>
      </c>
    </row>
    <row r="25" spans="1:6" x14ac:dyDescent="0.25">
      <c r="A25" s="18">
        <v>17</v>
      </c>
      <c r="B25" s="38" t="s">
        <v>104</v>
      </c>
      <c r="C25" s="39" t="s">
        <v>3</v>
      </c>
      <c r="D25" s="40">
        <v>300</v>
      </c>
      <c r="E25" s="44"/>
      <c r="F25" s="41">
        <f t="shared" si="1"/>
        <v>0</v>
      </c>
    </row>
    <row r="26" spans="1:6" x14ac:dyDescent="0.25">
      <c r="A26" s="18">
        <v>18</v>
      </c>
      <c r="B26" s="38" t="s">
        <v>105</v>
      </c>
      <c r="C26" s="39" t="s">
        <v>3</v>
      </c>
      <c r="D26" s="40">
        <v>300</v>
      </c>
      <c r="E26" s="44"/>
      <c r="F26" s="41">
        <f t="shared" si="1"/>
        <v>0</v>
      </c>
    </row>
    <row r="27" spans="1:6" x14ac:dyDescent="0.25">
      <c r="A27" s="18">
        <v>19</v>
      </c>
      <c r="B27" s="38" t="s">
        <v>106</v>
      </c>
      <c r="C27" s="39" t="s">
        <v>3</v>
      </c>
      <c r="D27" s="40">
        <v>500</v>
      </c>
      <c r="E27" s="44"/>
      <c r="F27" s="41">
        <f t="shared" si="1"/>
        <v>0</v>
      </c>
    </row>
    <row r="28" spans="1:6" x14ac:dyDescent="0.25">
      <c r="A28" s="18">
        <v>20</v>
      </c>
      <c r="B28" s="38" t="s">
        <v>107</v>
      </c>
      <c r="C28" s="39" t="s">
        <v>3</v>
      </c>
      <c r="D28" s="40">
        <v>500</v>
      </c>
      <c r="E28" s="44"/>
      <c r="F28" s="41">
        <f t="shared" si="1"/>
        <v>0</v>
      </c>
    </row>
    <row r="29" spans="1:6" x14ac:dyDescent="0.25">
      <c r="A29" s="18">
        <v>21</v>
      </c>
      <c r="B29" s="38" t="s">
        <v>108</v>
      </c>
      <c r="C29" s="39" t="s">
        <v>3</v>
      </c>
      <c r="D29" s="40">
        <v>50</v>
      </c>
      <c r="E29" s="44"/>
      <c r="F29" s="41">
        <f t="shared" si="1"/>
        <v>0</v>
      </c>
    </row>
    <row r="30" spans="1:6" x14ac:dyDescent="0.25">
      <c r="A30" s="18">
        <v>22</v>
      </c>
      <c r="B30" s="38" t="s">
        <v>109</v>
      </c>
      <c r="C30" s="39" t="s">
        <v>3</v>
      </c>
      <c r="D30" s="40">
        <v>30</v>
      </c>
      <c r="E30" s="44"/>
      <c r="F30" s="41">
        <f t="shared" si="1"/>
        <v>0</v>
      </c>
    </row>
    <row r="31" spans="1:6" x14ac:dyDescent="0.25">
      <c r="A31" s="18">
        <v>23</v>
      </c>
      <c r="B31" s="38" t="s">
        <v>110</v>
      </c>
      <c r="C31" s="39" t="s">
        <v>3</v>
      </c>
      <c r="D31" s="40">
        <v>50</v>
      </c>
      <c r="E31" s="44"/>
      <c r="F31" s="41">
        <f t="shared" si="1"/>
        <v>0</v>
      </c>
    </row>
    <row r="32" spans="1:6" x14ac:dyDescent="0.25">
      <c r="A32" s="18">
        <v>24</v>
      </c>
      <c r="B32" s="38" t="s">
        <v>111</v>
      </c>
      <c r="C32" s="39" t="s">
        <v>3</v>
      </c>
      <c r="D32" s="40">
        <v>50</v>
      </c>
      <c r="E32" s="44"/>
      <c r="F32" s="41">
        <f t="shared" si="1"/>
        <v>0</v>
      </c>
    </row>
    <row r="33" spans="1:6" x14ac:dyDescent="0.25">
      <c r="A33" s="18">
        <v>25</v>
      </c>
      <c r="B33" s="38" t="s">
        <v>112</v>
      </c>
      <c r="C33" s="39" t="s">
        <v>3</v>
      </c>
      <c r="D33" s="40">
        <v>30</v>
      </c>
      <c r="E33" s="44"/>
      <c r="F33" s="41">
        <f t="shared" si="1"/>
        <v>0</v>
      </c>
    </row>
    <row r="34" spans="1:6" x14ac:dyDescent="0.25">
      <c r="A34" s="18">
        <v>26</v>
      </c>
      <c r="B34" s="38" t="s">
        <v>113</v>
      </c>
      <c r="C34" s="39" t="s">
        <v>3</v>
      </c>
      <c r="D34" s="40">
        <v>50</v>
      </c>
      <c r="E34" s="44"/>
      <c r="F34" s="41">
        <f>D34*E34</f>
        <v>0</v>
      </c>
    </row>
    <row r="35" spans="1:6" x14ac:dyDescent="0.25">
      <c r="A35" s="18">
        <v>27</v>
      </c>
      <c r="B35" s="38" t="s">
        <v>168</v>
      </c>
      <c r="C35" s="39" t="s">
        <v>3</v>
      </c>
      <c r="D35" s="40">
        <v>500</v>
      </c>
      <c r="E35" s="44"/>
      <c r="F35" s="41">
        <f t="shared" ref="F35:F52" si="2">D35*E35</f>
        <v>0</v>
      </c>
    </row>
    <row r="36" spans="1:6" x14ac:dyDescent="0.25">
      <c r="A36" s="18">
        <v>28</v>
      </c>
      <c r="B36" s="38" t="s">
        <v>169</v>
      </c>
      <c r="C36" s="39" t="s">
        <v>3</v>
      </c>
      <c r="D36" s="40">
        <v>500</v>
      </c>
      <c r="E36" s="44"/>
      <c r="F36" s="41">
        <f t="shared" si="2"/>
        <v>0</v>
      </c>
    </row>
    <row r="37" spans="1:6" x14ac:dyDescent="0.25">
      <c r="A37" s="18">
        <v>29</v>
      </c>
      <c r="B37" s="38" t="s">
        <v>170</v>
      </c>
      <c r="C37" s="39" t="s">
        <v>3</v>
      </c>
      <c r="D37" s="40">
        <v>500</v>
      </c>
      <c r="E37" s="44"/>
      <c r="F37" s="41">
        <f t="shared" si="2"/>
        <v>0</v>
      </c>
    </row>
    <row r="38" spans="1:6" x14ac:dyDescent="0.25">
      <c r="A38" s="18">
        <v>30</v>
      </c>
      <c r="B38" s="38" t="s">
        <v>136</v>
      </c>
      <c r="C38" s="39" t="s">
        <v>3</v>
      </c>
      <c r="D38" s="18">
        <v>200</v>
      </c>
      <c r="E38" s="44"/>
      <c r="F38" s="41">
        <f t="shared" si="2"/>
        <v>0</v>
      </c>
    </row>
    <row r="39" spans="1:6" x14ac:dyDescent="0.25">
      <c r="A39" s="18">
        <v>31</v>
      </c>
      <c r="B39" s="38" t="s">
        <v>137</v>
      </c>
      <c r="C39" s="39" t="s">
        <v>3</v>
      </c>
      <c r="D39" s="18">
        <v>50</v>
      </c>
      <c r="E39" s="44"/>
      <c r="F39" s="41">
        <f t="shared" si="2"/>
        <v>0</v>
      </c>
    </row>
    <row r="40" spans="1:6" x14ac:dyDescent="0.25">
      <c r="A40" s="18">
        <v>32</v>
      </c>
      <c r="B40" s="38" t="s">
        <v>114</v>
      </c>
      <c r="C40" s="39" t="s">
        <v>3</v>
      </c>
      <c r="D40" s="18">
        <v>200</v>
      </c>
      <c r="E40" s="44"/>
      <c r="F40" s="41">
        <f t="shared" si="2"/>
        <v>0</v>
      </c>
    </row>
    <row r="41" spans="1:6" x14ac:dyDescent="0.25">
      <c r="A41" s="18">
        <v>33</v>
      </c>
      <c r="B41" s="42" t="s">
        <v>115</v>
      </c>
      <c r="C41" s="39" t="s">
        <v>3</v>
      </c>
      <c r="D41" s="18">
        <v>50</v>
      </c>
      <c r="E41" s="44"/>
      <c r="F41" s="41">
        <f t="shared" si="2"/>
        <v>0</v>
      </c>
    </row>
    <row r="42" spans="1:6" x14ac:dyDescent="0.25">
      <c r="A42" s="18">
        <v>34</v>
      </c>
      <c r="B42" s="42" t="s">
        <v>116</v>
      </c>
      <c r="C42" s="39" t="s">
        <v>3</v>
      </c>
      <c r="D42" s="18">
        <v>200</v>
      </c>
      <c r="E42" s="44"/>
      <c r="F42" s="41">
        <f t="shared" si="2"/>
        <v>0</v>
      </c>
    </row>
    <row r="43" spans="1:6" x14ac:dyDescent="0.25">
      <c r="A43" s="18">
        <v>35</v>
      </c>
      <c r="B43" s="42" t="s">
        <v>117</v>
      </c>
      <c r="C43" s="39" t="s">
        <v>3</v>
      </c>
      <c r="D43" s="18">
        <v>100</v>
      </c>
      <c r="E43" s="44"/>
      <c r="F43" s="41">
        <f t="shared" si="2"/>
        <v>0</v>
      </c>
    </row>
    <row r="44" spans="1:6" x14ac:dyDescent="0.25">
      <c r="A44" s="18">
        <v>36</v>
      </c>
      <c r="B44" s="42" t="s">
        <v>118</v>
      </c>
      <c r="C44" s="39" t="s">
        <v>3</v>
      </c>
      <c r="D44" s="18">
        <v>100</v>
      </c>
      <c r="E44" s="44"/>
      <c r="F44" s="41">
        <f t="shared" si="2"/>
        <v>0</v>
      </c>
    </row>
    <row r="45" spans="1:6" s="1" customFormat="1" x14ac:dyDescent="0.25">
      <c r="A45" s="18">
        <v>37</v>
      </c>
      <c r="B45" s="38" t="s">
        <v>119</v>
      </c>
      <c r="C45" s="39" t="s">
        <v>3</v>
      </c>
      <c r="D45" s="18">
        <v>200</v>
      </c>
      <c r="E45" s="44"/>
      <c r="F45" s="41">
        <f t="shared" si="2"/>
        <v>0</v>
      </c>
    </row>
    <row r="46" spans="1:6" s="1" customFormat="1" x14ac:dyDescent="0.25">
      <c r="A46" s="18">
        <v>38</v>
      </c>
      <c r="B46" s="42" t="s">
        <v>124</v>
      </c>
      <c r="C46" s="39" t="s">
        <v>3</v>
      </c>
      <c r="D46" s="18">
        <v>50</v>
      </c>
      <c r="E46" s="44"/>
      <c r="F46" s="41">
        <f t="shared" si="2"/>
        <v>0</v>
      </c>
    </row>
    <row r="47" spans="1:6" s="1" customFormat="1" x14ac:dyDescent="0.25">
      <c r="A47" s="18">
        <v>39</v>
      </c>
      <c r="B47" s="42" t="s">
        <v>125</v>
      </c>
      <c r="C47" s="39" t="s">
        <v>3</v>
      </c>
      <c r="D47" s="18">
        <v>100</v>
      </c>
      <c r="E47" s="44"/>
      <c r="F47" s="41">
        <f t="shared" si="2"/>
        <v>0</v>
      </c>
    </row>
    <row r="48" spans="1:6" s="1" customFormat="1" x14ac:dyDescent="0.25">
      <c r="A48" s="18">
        <v>40</v>
      </c>
      <c r="B48" s="42" t="s">
        <v>171</v>
      </c>
      <c r="C48" s="39" t="s">
        <v>3</v>
      </c>
      <c r="D48" s="18">
        <v>100</v>
      </c>
      <c r="E48" s="44"/>
      <c r="F48" s="41">
        <f t="shared" si="2"/>
        <v>0</v>
      </c>
    </row>
    <row r="49" spans="1:6" s="1" customFormat="1" x14ac:dyDescent="0.25">
      <c r="A49" s="18">
        <v>41</v>
      </c>
      <c r="B49" s="42" t="s">
        <v>126</v>
      </c>
      <c r="C49" s="39" t="s">
        <v>3</v>
      </c>
      <c r="D49" s="18">
        <v>100</v>
      </c>
      <c r="E49" s="44"/>
      <c r="F49" s="41">
        <f t="shared" si="2"/>
        <v>0</v>
      </c>
    </row>
    <row r="50" spans="1:6" s="1" customFormat="1" x14ac:dyDescent="0.25">
      <c r="A50" s="18">
        <v>42</v>
      </c>
      <c r="B50" s="42" t="s">
        <v>172</v>
      </c>
      <c r="C50" s="39" t="s">
        <v>3</v>
      </c>
      <c r="D50" s="18">
        <v>100</v>
      </c>
      <c r="E50" s="44"/>
      <c r="F50" s="41">
        <f t="shared" si="2"/>
        <v>0</v>
      </c>
    </row>
    <row r="51" spans="1:6" s="1" customFormat="1" x14ac:dyDescent="0.25">
      <c r="A51" s="18">
        <v>43</v>
      </c>
      <c r="B51" s="42" t="s">
        <v>127</v>
      </c>
      <c r="C51" s="39" t="s">
        <v>3</v>
      </c>
      <c r="D51" s="18">
        <v>100</v>
      </c>
      <c r="E51" s="44"/>
      <c r="F51" s="41">
        <f t="shared" si="2"/>
        <v>0</v>
      </c>
    </row>
    <row r="52" spans="1:6" s="1" customFormat="1" x14ac:dyDescent="0.25">
      <c r="A52" s="18">
        <v>44</v>
      </c>
      <c r="B52" s="43" t="s">
        <v>128</v>
      </c>
      <c r="C52" s="39" t="s">
        <v>3</v>
      </c>
      <c r="D52" s="18">
        <v>100</v>
      </c>
      <c r="E52" s="44"/>
      <c r="F52" s="41">
        <f t="shared" si="2"/>
        <v>0</v>
      </c>
    </row>
    <row r="53" spans="1:6" x14ac:dyDescent="0.25">
      <c r="A53" s="87" t="s">
        <v>0</v>
      </c>
      <c r="B53" s="87"/>
      <c r="C53" s="87"/>
      <c r="D53" s="87"/>
      <c r="E53" s="87"/>
      <c r="F53" s="27">
        <f>SUM(F9:F52)</f>
        <v>0</v>
      </c>
    </row>
    <row r="54" spans="1:6" x14ac:dyDescent="0.25">
      <c r="A54" s="87" t="s">
        <v>1</v>
      </c>
      <c r="B54" s="87"/>
      <c r="C54" s="87"/>
      <c r="D54" s="87"/>
      <c r="E54" s="87"/>
      <c r="F54" s="27">
        <f>F53*0.2</f>
        <v>0</v>
      </c>
    </row>
    <row r="55" spans="1:6" x14ac:dyDescent="0.25">
      <c r="A55" s="87" t="s">
        <v>2</v>
      </c>
      <c r="B55" s="87"/>
      <c r="C55" s="87"/>
      <c r="D55" s="87"/>
      <c r="E55" s="87"/>
      <c r="F55" s="27">
        <f>F53+F54</f>
        <v>0</v>
      </c>
    </row>
  </sheetData>
  <mergeCells count="6">
    <mergeCell ref="A55:E55"/>
    <mergeCell ref="F1:F6"/>
    <mergeCell ref="A54:E54"/>
    <mergeCell ref="A53:E53"/>
    <mergeCell ref="A1:A6"/>
    <mergeCell ref="B1:E6"/>
  </mergeCells>
  <pageMargins left="0.31496062992125984" right="0.31496062992125984" top="0.74803149606299213" bottom="0.74803149606299213" header="0.31496062992125984" footer="0.31496062992125984"/>
  <pageSetup paperSize="9" fitToHeight="3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F46"/>
  <sheetViews>
    <sheetView zoomScale="102" zoomScaleNormal="102" zoomScaleSheetLayoutView="100" workbookViewId="0">
      <selection activeCell="H8" sqref="H8"/>
    </sheetView>
  </sheetViews>
  <sheetFormatPr baseColWidth="10" defaultColWidth="8.85546875" defaultRowHeight="15" x14ac:dyDescent="0.25"/>
  <cols>
    <col min="1" max="1" width="21.85546875" style="3" customWidth="1"/>
    <col min="2" max="2" width="68.7109375" customWidth="1"/>
    <col min="3" max="3" width="5.5703125" bestFit="1" customWidth="1"/>
    <col min="4" max="4" width="8.42578125" style="5" bestFit="1" customWidth="1"/>
    <col min="5" max="5" width="12.42578125" bestFit="1" customWidth="1"/>
    <col min="6" max="6" width="19.85546875" style="4" customWidth="1"/>
  </cols>
  <sheetData>
    <row r="1" spans="1:6" s="1" customFormat="1" ht="15" customHeight="1" x14ac:dyDescent="0.2">
      <c r="A1" s="82"/>
      <c r="B1" s="77" t="s">
        <v>194</v>
      </c>
      <c r="C1" s="77"/>
      <c r="D1" s="77"/>
      <c r="E1" s="77"/>
      <c r="F1" s="83"/>
    </row>
    <row r="2" spans="1:6" s="1" customFormat="1" ht="15" customHeight="1" x14ac:dyDescent="0.2">
      <c r="A2" s="82"/>
      <c r="B2" s="77"/>
      <c r="C2" s="77"/>
      <c r="D2" s="77"/>
      <c r="E2" s="77"/>
      <c r="F2" s="83"/>
    </row>
    <row r="3" spans="1:6" s="1" customFormat="1" ht="15" customHeight="1" x14ac:dyDescent="0.2">
      <c r="A3" s="82"/>
      <c r="B3" s="77"/>
      <c r="C3" s="77"/>
      <c r="D3" s="77"/>
      <c r="E3" s="77"/>
      <c r="F3" s="83"/>
    </row>
    <row r="4" spans="1:6" s="1" customFormat="1" ht="15" customHeight="1" x14ac:dyDescent="0.2">
      <c r="A4" s="82"/>
      <c r="B4" s="77"/>
      <c r="C4" s="77"/>
      <c r="D4" s="77"/>
      <c r="E4" s="77"/>
      <c r="F4" s="83"/>
    </row>
    <row r="5" spans="1:6" s="1" customFormat="1" ht="15" customHeight="1" x14ac:dyDescent="0.2">
      <c r="A5" s="82"/>
      <c r="B5" s="77"/>
      <c r="C5" s="77"/>
      <c r="D5" s="77"/>
      <c r="E5" s="77"/>
      <c r="F5" s="83"/>
    </row>
    <row r="6" spans="1:6" s="1" customFormat="1" ht="15.75" customHeight="1" x14ac:dyDescent="0.2">
      <c r="A6" s="82"/>
      <c r="B6" s="77"/>
      <c r="C6" s="77"/>
      <c r="D6" s="77"/>
      <c r="E6" s="77"/>
      <c r="F6" s="83"/>
    </row>
    <row r="7" spans="1:6" s="1" customFormat="1" ht="15.75" customHeight="1" x14ac:dyDescent="0.2">
      <c r="A7" s="2"/>
      <c r="B7" s="8"/>
      <c r="C7" s="9"/>
      <c r="D7" s="11"/>
      <c r="E7" s="9"/>
      <c r="F7" s="10"/>
    </row>
    <row r="8" spans="1:6" s="1" customFormat="1" ht="28.5" x14ac:dyDescent="0.2">
      <c r="A8" s="28" t="s">
        <v>154</v>
      </c>
      <c r="B8" s="28" t="s">
        <v>153</v>
      </c>
      <c r="C8" s="28" t="s">
        <v>3</v>
      </c>
      <c r="D8" s="28" t="s">
        <v>152</v>
      </c>
      <c r="E8" s="28" t="s">
        <v>151</v>
      </c>
      <c r="F8" s="29" t="s">
        <v>150</v>
      </c>
    </row>
    <row r="9" spans="1:6" s="69" customFormat="1" ht="19.149999999999999" customHeight="1" x14ac:dyDescent="0.25">
      <c r="A9" s="18">
        <v>1</v>
      </c>
      <c r="B9" s="43" t="s">
        <v>14</v>
      </c>
      <c r="C9" s="40" t="s">
        <v>3</v>
      </c>
      <c r="D9" s="40">
        <v>50</v>
      </c>
      <c r="E9" s="45"/>
      <c r="F9" s="68">
        <f>D9*E9</f>
        <v>0</v>
      </c>
    </row>
    <row r="10" spans="1:6" s="69" customFormat="1" ht="19.149999999999999" customHeight="1" x14ac:dyDescent="0.25">
      <c r="A10" s="18">
        <v>2</v>
      </c>
      <c r="B10" s="43" t="s">
        <v>15</v>
      </c>
      <c r="C10" s="40" t="s">
        <v>3</v>
      </c>
      <c r="D10" s="40">
        <v>50</v>
      </c>
      <c r="E10" s="45"/>
      <c r="F10" s="68">
        <f t="shared" ref="F10:F20" si="0">D10*E10</f>
        <v>0</v>
      </c>
    </row>
    <row r="11" spans="1:6" s="69" customFormat="1" ht="19.149999999999999" customHeight="1" x14ac:dyDescent="0.25">
      <c r="A11" s="18">
        <v>3</v>
      </c>
      <c r="B11" s="43" t="s">
        <v>25</v>
      </c>
      <c r="C11" s="40" t="s">
        <v>3</v>
      </c>
      <c r="D11" s="40">
        <v>30</v>
      </c>
      <c r="E11" s="45"/>
      <c r="F11" s="68">
        <f t="shared" si="0"/>
        <v>0</v>
      </c>
    </row>
    <row r="12" spans="1:6" s="69" customFormat="1" ht="19.149999999999999" customHeight="1" x14ac:dyDescent="0.25">
      <c r="A12" s="18">
        <v>4</v>
      </c>
      <c r="B12" s="43" t="s">
        <v>26</v>
      </c>
      <c r="C12" s="40" t="s">
        <v>3</v>
      </c>
      <c r="D12" s="40">
        <v>30</v>
      </c>
      <c r="E12" s="45"/>
      <c r="F12" s="68">
        <f t="shared" si="0"/>
        <v>0</v>
      </c>
    </row>
    <row r="13" spans="1:6" s="69" customFormat="1" ht="19.149999999999999" customHeight="1" x14ac:dyDescent="0.25">
      <c r="A13" s="18">
        <v>5</v>
      </c>
      <c r="B13" s="43" t="s">
        <v>27</v>
      </c>
      <c r="C13" s="40" t="s">
        <v>3</v>
      </c>
      <c r="D13" s="40">
        <v>30</v>
      </c>
      <c r="E13" s="45"/>
      <c r="F13" s="68">
        <f t="shared" si="0"/>
        <v>0</v>
      </c>
    </row>
    <row r="14" spans="1:6" s="69" customFormat="1" ht="19.149999999999999" customHeight="1" x14ac:dyDescent="0.25">
      <c r="A14" s="18">
        <v>6</v>
      </c>
      <c r="B14" s="43" t="s">
        <v>30</v>
      </c>
      <c r="C14" s="40" t="s">
        <v>3</v>
      </c>
      <c r="D14" s="40">
        <v>60</v>
      </c>
      <c r="E14" s="45"/>
      <c r="F14" s="68">
        <f t="shared" si="0"/>
        <v>0</v>
      </c>
    </row>
    <row r="15" spans="1:6" s="69" customFormat="1" ht="19.149999999999999" customHeight="1" x14ac:dyDescent="0.25">
      <c r="A15" s="18">
        <v>7</v>
      </c>
      <c r="B15" s="43" t="s">
        <v>173</v>
      </c>
      <c r="C15" s="40" t="s">
        <v>3</v>
      </c>
      <c r="D15" s="40">
        <v>30</v>
      </c>
      <c r="E15" s="45"/>
      <c r="F15" s="68">
        <f t="shared" si="0"/>
        <v>0</v>
      </c>
    </row>
    <row r="16" spans="1:6" s="69" customFormat="1" ht="19.149999999999999" customHeight="1" x14ac:dyDescent="0.25">
      <c r="A16" s="18">
        <v>8</v>
      </c>
      <c r="B16" s="43" t="s">
        <v>28</v>
      </c>
      <c r="C16" s="40" t="s">
        <v>3</v>
      </c>
      <c r="D16" s="40">
        <v>30</v>
      </c>
      <c r="E16" s="45"/>
      <c r="F16" s="68">
        <f t="shared" si="0"/>
        <v>0</v>
      </c>
    </row>
    <row r="17" spans="1:6" s="69" customFormat="1" ht="19.149999999999999" customHeight="1" x14ac:dyDescent="0.25">
      <c r="A17" s="18">
        <v>9</v>
      </c>
      <c r="B17" s="43" t="s">
        <v>29</v>
      </c>
      <c r="C17" s="40" t="s">
        <v>3</v>
      </c>
      <c r="D17" s="40">
        <v>30</v>
      </c>
      <c r="E17" s="45"/>
      <c r="F17" s="68">
        <f t="shared" si="0"/>
        <v>0</v>
      </c>
    </row>
    <row r="18" spans="1:6" s="69" customFormat="1" ht="19.149999999999999" customHeight="1" x14ac:dyDescent="0.25">
      <c r="A18" s="18">
        <v>10</v>
      </c>
      <c r="B18" s="43" t="s">
        <v>31</v>
      </c>
      <c r="C18" s="40" t="s">
        <v>3</v>
      </c>
      <c r="D18" s="40">
        <v>150</v>
      </c>
      <c r="E18" s="45"/>
      <c r="F18" s="68">
        <f t="shared" si="0"/>
        <v>0</v>
      </c>
    </row>
    <row r="19" spans="1:6" s="69" customFormat="1" ht="19.149999999999999" customHeight="1" x14ac:dyDescent="0.25">
      <c r="A19" s="18">
        <v>11</v>
      </c>
      <c r="B19" s="43" t="s">
        <v>32</v>
      </c>
      <c r="C19" s="40" t="s">
        <v>3</v>
      </c>
      <c r="D19" s="40">
        <v>150</v>
      </c>
      <c r="E19" s="45"/>
      <c r="F19" s="68">
        <f t="shared" si="0"/>
        <v>0</v>
      </c>
    </row>
    <row r="20" spans="1:6" s="69" customFormat="1" ht="19.149999999999999" customHeight="1" x14ac:dyDescent="0.25">
      <c r="A20" s="18">
        <v>12</v>
      </c>
      <c r="B20" s="43" t="s">
        <v>131</v>
      </c>
      <c r="C20" s="40" t="s">
        <v>141</v>
      </c>
      <c r="D20" s="40">
        <v>60</v>
      </c>
      <c r="E20" s="45"/>
      <c r="F20" s="68">
        <f t="shared" si="0"/>
        <v>0</v>
      </c>
    </row>
    <row r="21" spans="1:6" s="69" customFormat="1" ht="19.149999999999999" customHeight="1" x14ac:dyDescent="0.25">
      <c r="A21" s="18">
        <v>13</v>
      </c>
      <c r="B21" s="43" t="s">
        <v>37</v>
      </c>
      <c r="C21" s="40" t="s">
        <v>3</v>
      </c>
      <c r="D21" s="40">
        <v>30</v>
      </c>
      <c r="E21" s="45"/>
      <c r="F21" s="68">
        <f>D21*E21</f>
        <v>0</v>
      </c>
    </row>
    <row r="22" spans="1:6" s="69" customFormat="1" ht="19.149999999999999" customHeight="1" x14ac:dyDescent="0.25">
      <c r="A22" s="18">
        <v>14</v>
      </c>
      <c r="B22" s="43" t="s">
        <v>132</v>
      </c>
      <c r="C22" s="40" t="s">
        <v>3</v>
      </c>
      <c r="D22" s="40">
        <v>100</v>
      </c>
      <c r="E22" s="45"/>
      <c r="F22" s="68">
        <f t="shared" ref="F22:F43" si="1">D22*E22</f>
        <v>0</v>
      </c>
    </row>
    <row r="23" spans="1:6" s="69" customFormat="1" ht="19.149999999999999" customHeight="1" x14ac:dyDescent="0.25">
      <c r="A23" s="18">
        <v>15</v>
      </c>
      <c r="B23" s="43" t="s">
        <v>133</v>
      </c>
      <c r="C23" s="40" t="s">
        <v>3</v>
      </c>
      <c r="D23" s="40">
        <v>100</v>
      </c>
      <c r="E23" s="45"/>
      <c r="F23" s="68">
        <f t="shared" si="1"/>
        <v>0</v>
      </c>
    </row>
    <row r="24" spans="1:6" s="69" customFormat="1" ht="19.149999999999999" customHeight="1" x14ac:dyDescent="0.25">
      <c r="A24" s="18">
        <v>16</v>
      </c>
      <c r="B24" s="43" t="s">
        <v>35</v>
      </c>
      <c r="C24" s="40" t="s">
        <v>3</v>
      </c>
      <c r="D24" s="40">
        <v>100</v>
      </c>
      <c r="E24" s="45"/>
      <c r="F24" s="68">
        <f t="shared" si="1"/>
        <v>0</v>
      </c>
    </row>
    <row r="25" spans="1:6" s="69" customFormat="1" ht="19.149999999999999" customHeight="1" x14ac:dyDescent="0.25">
      <c r="A25" s="18">
        <v>17</v>
      </c>
      <c r="B25" s="43" t="s">
        <v>36</v>
      </c>
      <c r="C25" s="40" t="s">
        <v>3</v>
      </c>
      <c r="D25" s="40">
        <v>100</v>
      </c>
      <c r="E25" s="45"/>
      <c r="F25" s="68">
        <f t="shared" si="1"/>
        <v>0</v>
      </c>
    </row>
    <row r="26" spans="1:6" s="69" customFormat="1" ht="19.149999999999999" customHeight="1" x14ac:dyDescent="0.25">
      <c r="A26" s="18">
        <v>18</v>
      </c>
      <c r="B26" s="43" t="s">
        <v>18</v>
      </c>
      <c r="C26" s="40" t="s">
        <v>3</v>
      </c>
      <c r="D26" s="40">
        <v>200</v>
      </c>
      <c r="E26" s="45"/>
      <c r="F26" s="68">
        <f t="shared" si="1"/>
        <v>0</v>
      </c>
    </row>
    <row r="27" spans="1:6" s="69" customFormat="1" ht="19.149999999999999" customHeight="1" x14ac:dyDescent="0.25">
      <c r="A27" s="18">
        <v>19</v>
      </c>
      <c r="B27" s="43" t="s">
        <v>19</v>
      </c>
      <c r="C27" s="40" t="s">
        <v>3</v>
      </c>
      <c r="D27" s="40">
        <v>200</v>
      </c>
      <c r="E27" s="45"/>
      <c r="F27" s="68">
        <f t="shared" si="1"/>
        <v>0</v>
      </c>
    </row>
    <row r="28" spans="1:6" s="69" customFormat="1" ht="19.149999999999999" customHeight="1" x14ac:dyDescent="0.25">
      <c r="A28" s="18">
        <v>20</v>
      </c>
      <c r="B28" s="43" t="s">
        <v>20</v>
      </c>
      <c r="C28" s="40" t="s">
        <v>3</v>
      </c>
      <c r="D28" s="40">
        <v>200</v>
      </c>
      <c r="E28" s="45"/>
      <c r="F28" s="68">
        <f t="shared" si="1"/>
        <v>0</v>
      </c>
    </row>
    <row r="29" spans="1:6" s="69" customFormat="1" ht="19.149999999999999" customHeight="1" x14ac:dyDescent="0.25">
      <c r="A29" s="18">
        <v>21</v>
      </c>
      <c r="B29" s="71" t="s">
        <v>21</v>
      </c>
      <c r="C29" s="40" t="s">
        <v>3</v>
      </c>
      <c r="D29" s="40">
        <v>200</v>
      </c>
      <c r="E29" s="45"/>
      <c r="F29" s="68">
        <f t="shared" si="1"/>
        <v>0</v>
      </c>
    </row>
    <row r="30" spans="1:6" s="69" customFormat="1" ht="19.149999999999999" customHeight="1" x14ac:dyDescent="0.25">
      <c r="A30" s="18">
        <v>22</v>
      </c>
      <c r="B30" s="43" t="s">
        <v>135</v>
      </c>
      <c r="C30" s="40" t="s">
        <v>3</v>
      </c>
      <c r="D30" s="40">
        <v>200</v>
      </c>
      <c r="E30" s="45"/>
      <c r="F30" s="68">
        <f t="shared" si="1"/>
        <v>0</v>
      </c>
    </row>
    <row r="31" spans="1:6" s="69" customFormat="1" ht="19.149999999999999" customHeight="1" x14ac:dyDescent="0.25">
      <c r="A31" s="18">
        <v>23</v>
      </c>
      <c r="B31" s="43" t="s">
        <v>134</v>
      </c>
      <c r="C31" s="40" t="s">
        <v>3</v>
      </c>
      <c r="D31" s="40">
        <v>200</v>
      </c>
      <c r="E31" s="45"/>
      <c r="F31" s="68">
        <f t="shared" si="1"/>
        <v>0</v>
      </c>
    </row>
    <row r="32" spans="1:6" s="69" customFormat="1" ht="19.149999999999999" customHeight="1" x14ac:dyDescent="0.25">
      <c r="A32" s="18">
        <v>24</v>
      </c>
      <c r="B32" s="43" t="s">
        <v>22</v>
      </c>
      <c r="C32" s="40" t="s">
        <v>3</v>
      </c>
      <c r="D32" s="40">
        <v>400</v>
      </c>
      <c r="E32" s="45"/>
      <c r="F32" s="68">
        <f t="shared" si="1"/>
        <v>0</v>
      </c>
    </row>
    <row r="33" spans="1:6" s="69" customFormat="1" ht="19.149999999999999" customHeight="1" x14ac:dyDescent="0.25">
      <c r="A33" s="18">
        <v>25</v>
      </c>
      <c r="B33" s="43" t="s">
        <v>23</v>
      </c>
      <c r="C33" s="40" t="s">
        <v>3</v>
      </c>
      <c r="D33" s="40">
        <v>100</v>
      </c>
      <c r="E33" s="45"/>
      <c r="F33" s="68">
        <f t="shared" si="1"/>
        <v>0</v>
      </c>
    </row>
    <row r="34" spans="1:6" s="69" customFormat="1" ht="19.149999999999999" customHeight="1" x14ac:dyDescent="0.25">
      <c r="A34" s="18">
        <v>26</v>
      </c>
      <c r="B34" s="43" t="s">
        <v>24</v>
      </c>
      <c r="C34" s="40" t="s">
        <v>3</v>
      </c>
      <c r="D34" s="40">
        <v>100</v>
      </c>
      <c r="E34" s="45"/>
      <c r="F34" s="68">
        <f t="shared" si="1"/>
        <v>0</v>
      </c>
    </row>
    <row r="35" spans="1:6" s="69" customFormat="1" ht="19.149999999999999" customHeight="1" x14ac:dyDescent="0.25">
      <c r="A35" s="18">
        <v>27</v>
      </c>
      <c r="B35" s="43" t="s">
        <v>33</v>
      </c>
      <c r="C35" s="40" t="s">
        <v>129</v>
      </c>
      <c r="D35" s="40">
        <v>150</v>
      </c>
      <c r="E35" s="45"/>
      <c r="F35" s="68">
        <f t="shared" si="1"/>
        <v>0</v>
      </c>
    </row>
    <row r="36" spans="1:6" s="69" customFormat="1" ht="19.149999999999999" customHeight="1" x14ac:dyDescent="0.25">
      <c r="A36" s="18">
        <v>28</v>
      </c>
      <c r="B36" s="43" t="s">
        <v>156</v>
      </c>
      <c r="C36" s="40" t="s">
        <v>3</v>
      </c>
      <c r="D36" s="40">
        <v>150</v>
      </c>
      <c r="E36" s="45"/>
      <c r="F36" s="68">
        <f t="shared" si="1"/>
        <v>0</v>
      </c>
    </row>
    <row r="37" spans="1:6" s="69" customFormat="1" ht="19.149999999999999" customHeight="1" x14ac:dyDescent="0.25">
      <c r="A37" s="18">
        <v>29</v>
      </c>
      <c r="B37" s="43" t="s">
        <v>34</v>
      </c>
      <c r="C37" s="40" t="s">
        <v>3</v>
      </c>
      <c r="D37" s="40">
        <v>200</v>
      </c>
      <c r="E37" s="45"/>
      <c r="F37" s="68">
        <f t="shared" si="1"/>
        <v>0</v>
      </c>
    </row>
    <row r="38" spans="1:6" s="69" customFormat="1" ht="19.149999999999999" customHeight="1" x14ac:dyDescent="0.25">
      <c r="A38" s="18">
        <v>30</v>
      </c>
      <c r="B38" s="43" t="s">
        <v>157</v>
      </c>
      <c r="C38" s="40" t="s">
        <v>3</v>
      </c>
      <c r="D38" s="40">
        <v>100</v>
      </c>
      <c r="E38" s="45"/>
      <c r="F38" s="68">
        <f t="shared" si="1"/>
        <v>0</v>
      </c>
    </row>
    <row r="39" spans="1:6" s="69" customFormat="1" ht="19.149999999999999" customHeight="1" x14ac:dyDescent="0.25">
      <c r="A39" s="18">
        <v>31</v>
      </c>
      <c r="B39" s="43" t="s">
        <v>158</v>
      </c>
      <c r="C39" s="40" t="s">
        <v>3</v>
      </c>
      <c r="D39" s="40">
        <v>100</v>
      </c>
      <c r="E39" s="45"/>
      <c r="F39" s="68">
        <f t="shared" si="1"/>
        <v>0</v>
      </c>
    </row>
    <row r="40" spans="1:6" s="69" customFormat="1" ht="19.149999999999999" customHeight="1" x14ac:dyDescent="0.25">
      <c r="A40" s="18">
        <v>32</v>
      </c>
      <c r="B40" s="43" t="s">
        <v>159</v>
      </c>
      <c r="C40" s="40" t="s">
        <v>3</v>
      </c>
      <c r="D40" s="40">
        <v>100</v>
      </c>
      <c r="E40" s="45"/>
      <c r="F40" s="68">
        <f t="shared" si="1"/>
        <v>0</v>
      </c>
    </row>
    <row r="41" spans="1:6" s="69" customFormat="1" ht="19.149999999999999" customHeight="1" x14ac:dyDescent="0.25">
      <c r="A41" s="18">
        <v>33</v>
      </c>
      <c r="B41" s="43" t="s">
        <v>160</v>
      </c>
      <c r="C41" s="40" t="s">
        <v>3</v>
      </c>
      <c r="D41" s="40">
        <v>150</v>
      </c>
      <c r="E41" s="45"/>
      <c r="F41" s="68">
        <f t="shared" si="1"/>
        <v>0</v>
      </c>
    </row>
    <row r="42" spans="1:6" s="69" customFormat="1" ht="19.149999999999999" customHeight="1" x14ac:dyDescent="0.25">
      <c r="A42" s="18">
        <v>34</v>
      </c>
      <c r="B42" s="43" t="s">
        <v>16</v>
      </c>
      <c r="C42" s="40" t="s">
        <v>3</v>
      </c>
      <c r="D42" s="40">
        <v>60</v>
      </c>
      <c r="E42" s="45"/>
      <c r="F42" s="68">
        <f t="shared" si="1"/>
        <v>0</v>
      </c>
    </row>
    <row r="43" spans="1:6" s="69" customFormat="1" ht="19.149999999999999" customHeight="1" x14ac:dyDescent="0.25">
      <c r="A43" s="18">
        <v>35</v>
      </c>
      <c r="B43" s="43" t="s">
        <v>17</v>
      </c>
      <c r="C43" s="40" t="s">
        <v>3</v>
      </c>
      <c r="D43" s="40">
        <v>60</v>
      </c>
      <c r="E43" s="45"/>
      <c r="F43" s="68">
        <f t="shared" si="1"/>
        <v>0</v>
      </c>
    </row>
    <row r="44" spans="1:6" s="69" customFormat="1" ht="19.149999999999999" customHeight="1" x14ac:dyDescent="0.25">
      <c r="A44" s="88" t="s">
        <v>0</v>
      </c>
      <c r="B44" s="89"/>
      <c r="C44" s="89"/>
      <c r="D44" s="89"/>
      <c r="E44" s="90"/>
      <c r="F44" s="70">
        <f>SUM(F9:F43)</f>
        <v>0</v>
      </c>
    </row>
    <row r="45" spans="1:6" s="69" customFormat="1" ht="19.149999999999999" customHeight="1" x14ac:dyDescent="0.25">
      <c r="A45" s="88" t="s">
        <v>1</v>
      </c>
      <c r="B45" s="89"/>
      <c r="C45" s="89"/>
      <c r="D45" s="89"/>
      <c r="E45" s="90"/>
      <c r="F45" s="70">
        <f>F44*0.2</f>
        <v>0</v>
      </c>
    </row>
    <row r="46" spans="1:6" s="69" customFormat="1" ht="19.149999999999999" customHeight="1" x14ac:dyDescent="0.25">
      <c r="A46" s="88" t="s">
        <v>2</v>
      </c>
      <c r="B46" s="89"/>
      <c r="C46" s="89"/>
      <c r="D46" s="89"/>
      <c r="E46" s="90"/>
      <c r="F46" s="70">
        <f>F44+F45</f>
        <v>0</v>
      </c>
    </row>
  </sheetData>
  <mergeCells count="6">
    <mergeCell ref="A46:E46"/>
    <mergeCell ref="A1:A6"/>
    <mergeCell ref="B1:E6"/>
    <mergeCell ref="F1:F6"/>
    <mergeCell ref="A44:E44"/>
    <mergeCell ref="A45:E45"/>
  </mergeCells>
  <pageMargins left="0.31496062992125984" right="0.31496062992125984" top="0.74803149606299213" bottom="0.74803149606299213" header="0.31496062992125984" footer="0.31496062992125984"/>
  <pageSetup paperSize="9" scale="71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21"/>
  <sheetViews>
    <sheetView zoomScaleNormal="100" workbookViewId="0">
      <selection activeCell="H5" sqref="H5"/>
    </sheetView>
  </sheetViews>
  <sheetFormatPr baseColWidth="10" defaultRowHeight="15" x14ac:dyDescent="0.25"/>
  <cols>
    <col min="1" max="1" width="18.28515625" bestFit="1" customWidth="1"/>
    <col min="2" max="2" width="84.7109375" customWidth="1"/>
    <col min="3" max="3" width="10.140625" customWidth="1"/>
    <col min="4" max="4" width="9.5703125" customWidth="1"/>
    <col min="5" max="5" width="12.85546875" style="6" customWidth="1"/>
    <col min="6" max="6" width="15.42578125" customWidth="1"/>
  </cols>
  <sheetData>
    <row r="1" spans="1:7" s="1" customFormat="1" ht="15" customHeight="1" x14ac:dyDescent="0.2">
      <c r="A1" s="76"/>
      <c r="B1" s="77" t="s">
        <v>195</v>
      </c>
      <c r="C1" s="77"/>
      <c r="D1" s="77"/>
      <c r="E1" s="77"/>
      <c r="F1" s="78"/>
      <c r="G1" s="21"/>
    </row>
    <row r="2" spans="1:7" s="1" customFormat="1" ht="15" customHeight="1" x14ac:dyDescent="0.2">
      <c r="A2" s="76"/>
      <c r="B2" s="77"/>
      <c r="C2" s="77"/>
      <c r="D2" s="77"/>
      <c r="E2" s="77"/>
      <c r="F2" s="78"/>
      <c r="G2" s="21"/>
    </row>
    <row r="3" spans="1:7" s="1" customFormat="1" ht="15" customHeight="1" x14ac:dyDescent="0.2">
      <c r="A3" s="76"/>
      <c r="B3" s="77"/>
      <c r="C3" s="77"/>
      <c r="D3" s="77"/>
      <c r="E3" s="77"/>
      <c r="F3" s="78"/>
      <c r="G3" s="21"/>
    </row>
    <row r="4" spans="1:7" s="1" customFormat="1" ht="15" customHeight="1" x14ac:dyDescent="0.2">
      <c r="A4" s="76"/>
      <c r="B4" s="77"/>
      <c r="C4" s="77"/>
      <c r="D4" s="77"/>
      <c r="E4" s="77"/>
      <c r="F4" s="78"/>
      <c r="G4" s="21"/>
    </row>
    <row r="5" spans="1:7" s="1" customFormat="1" ht="15" customHeight="1" x14ac:dyDescent="0.2">
      <c r="A5" s="76"/>
      <c r="B5" s="77"/>
      <c r="C5" s="77"/>
      <c r="D5" s="77"/>
      <c r="E5" s="77"/>
      <c r="F5" s="78"/>
      <c r="G5" s="21"/>
    </row>
    <row r="6" spans="1:7" s="1" customFormat="1" ht="15.75" customHeight="1" x14ac:dyDescent="0.2">
      <c r="A6" s="76"/>
      <c r="B6" s="77"/>
      <c r="C6" s="77"/>
      <c r="D6" s="77"/>
      <c r="E6" s="77"/>
      <c r="F6" s="78"/>
      <c r="G6" s="21"/>
    </row>
    <row r="8" spans="1:7" x14ac:dyDescent="0.25">
      <c r="A8" s="28" t="s">
        <v>154</v>
      </c>
      <c r="B8" s="28" t="s">
        <v>153</v>
      </c>
      <c r="C8" s="28" t="s">
        <v>3</v>
      </c>
      <c r="D8" s="28" t="s">
        <v>152</v>
      </c>
      <c r="E8" s="28" t="s">
        <v>151</v>
      </c>
      <c r="F8" s="29" t="s">
        <v>150</v>
      </c>
    </row>
    <row r="9" spans="1:7" ht="19.149999999999999" customHeight="1" x14ac:dyDescent="0.25">
      <c r="A9" s="18">
        <v>1</v>
      </c>
      <c r="B9" s="43" t="s">
        <v>48</v>
      </c>
      <c r="C9" s="39" t="s">
        <v>3</v>
      </c>
      <c r="D9" s="40">
        <v>200</v>
      </c>
      <c r="E9" s="45"/>
      <c r="F9" s="41">
        <f t="shared" ref="F9:F18" si="0">D9*E9</f>
        <v>0</v>
      </c>
    </row>
    <row r="10" spans="1:7" ht="19.149999999999999" customHeight="1" x14ac:dyDescent="0.25">
      <c r="A10" s="18">
        <v>2</v>
      </c>
      <c r="B10" s="43" t="s">
        <v>42</v>
      </c>
      <c r="C10" s="39" t="s">
        <v>3</v>
      </c>
      <c r="D10" s="40">
        <v>120</v>
      </c>
      <c r="E10" s="45"/>
      <c r="F10" s="41">
        <f t="shared" si="0"/>
        <v>0</v>
      </c>
    </row>
    <row r="11" spans="1:7" ht="19.149999999999999" customHeight="1" x14ac:dyDescent="0.25">
      <c r="A11" s="18">
        <v>3</v>
      </c>
      <c r="B11" s="43" t="s">
        <v>43</v>
      </c>
      <c r="C11" s="39" t="s">
        <v>3</v>
      </c>
      <c r="D11" s="40">
        <v>90</v>
      </c>
      <c r="E11" s="45"/>
      <c r="F11" s="41">
        <f t="shared" si="0"/>
        <v>0</v>
      </c>
    </row>
    <row r="12" spans="1:7" ht="19.149999999999999" customHeight="1" x14ac:dyDescent="0.25">
      <c r="A12" s="18">
        <v>4</v>
      </c>
      <c r="B12" s="43" t="s">
        <v>44</v>
      </c>
      <c r="C12" s="39" t="s">
        <v>3</v>
      </c>
      <c r="D12" s="40">
        <v>60</v>
      </c>
      <c r="E12" s="45"/>
      <c r="F12" s="41">
        <f t="shared" si="0"/>
        <v>0</v>
      </c>
    </row>
    <row r="13" spans="1:7" ht="19.149999999999999" customHeight="1" x14ac:dyDescent="0.25">
      <c r="A13" s="18">
        <v>5</v>
      </c>
      <c r="B13" s="43" t="s">
        <v>45</v>
      </c>
      <c r="C13" s="39" t="s">
        <v>3</v>
      </c>
      <c r="D13" s="40">
        <v>30</v>
      </c>
      <c r="E13" s="45"/>
      <c r="F13" s="41">
        <f t="shared" si="0"/>
        <v>0</v>
      </c>
    </row>
    <row r="14" spans="1:7" ht="19.149999999999999" customHeight="1" x14ac:dyDescent="0.25">
      <c r="A14" s="18">
        <v>6</v>
      </c>
      <c r="B14" s="43" t="s">
        <v>46</v>
      </c>
      <c r="C14" s="39" t="s">
        <v>3</v>
      </c>
      <c r="D14" s="40">
        <v>30</v>
      </c>
      <c r="E14" s="45"/>
      <c r="F14" s="41">
        <f t="shared" si="0"/>
        <v>0</v>
      </c>
    </row>
    <row r="15" spans="1:7" ht="19.149999999999999" customHeight="1" x14ac:dyDescent="0.25">
      <c r="A15" s="18">
        <v>7</v>
      </c>
      <c r="B15" s="43" t="s">
        <v>47</v>
      </c>
      <c r="C15" s="39" t="s">
        <v>3</v>
      </c>
      <c r="D15" s="40">
        <v>30</v>
      </c>
      <c r="E15" s="45"/>
      <c r="F15" s="41">
        <f t="shared" si="0"/>
        <v>0</v>
      </c>
    </row>
    <row r="16" spans="1:7" ht="19.149999999999999" customHeight="1" x14ac:dyDescent="0.25">
      <c r="A16" s="18">
        <v>8</v>
      </c>
      <c r="B16" s="43" t="s">
        <v>39</v>
      </c>
      <c r="C16" s="39" t="s">
        <v>3</v>
      </c>
      <c r="D16" s="40">
        <v>30</v>
      </c>
      <c r="E16" s="45"/>
      <c r="F16" s="41">
        <f t="shared" si="0"/>
        <v>0</v>
      </c>
    </row>
    <row r="17" spans="1:6" ht="19.149999999999999" customHeight="1" x14ac:dyDescent="0.25">
      <c r="A17" s="18">
        <v>9</v>
      </c>
      <c r="B17" s="43" t="s">
        <v>40</v>
      </c>
      <c r="C17" s="39" t="s">
        <v>3</v>
      </c>
      <c r="D17" s="40">
        <v>30</v>
      </c>
      <c r="E17" s="45"/>
      <c r="F17" s="41">
        <f t="shared" si="0"/>
        <v>0</v>
      </c>
    </row>
    <row r="18" spans="1:6" ht="19.149999999999999" customHeight="1" x14ac:dyDescent="0.25">
      <c r="A18" s="18">
        <v>10</v>
      </c>
      <c r="B18" s="43" t="s">
        <v>41</v>
      </c>
      <c r="C18" s="39" t="s">
        <v>3</v>
      </c>
      <c r="D18" s="40">
        <v>30</v>
      </c>
      <c r="E18" s="45"/>
      <c r="F18" s="41">
        <f t="shared" si="0"/>
        <v>0</v>
      </c>
    </row>
    <row r="19" spans="1:6" x14ac:dyDescent="0.25">
      <c r="A19" s="84" t="s">
        <v>0</v>
      </c>
      <c r="B19" s="85"/>
      <c r="C19" s="85"/>
      <c r="D19" s="85"/>
      <c r="E19" s="86"/>
      <c r="F19" s="27">
        <f>SUM(F9:F18)</f>
        <v>0</v>
      </c>
    </row>
    <row r="20" spans="1:6" x14ac:dyDescent="0.25">
      <c r="A20" s="84" t="s">
        <v>1</v>
      </c>
      <c r="B20" s="85"/>
      <c r="C20" s="85"/>
      <c r="D20" s="85"/>
      <c r="E20" s="86"/>
      <c r="F20" s="27">
        <f>F19*0.2</f>
        <v>0</v>
      </c>
    </row>
    <row r="21" spans="1:6" x14ac:dyDescent="0.25">
      <c r="A21" s="84" t="s">
        <v>2</v>
      </c>
      <c r="B21" s="85"/>
      <c r="C21" s="85"/>
      <c r="D21" s="85"/>
      <c r="E21" s="86"/>
      <c r="F21" s="27">
        <f>F19+F20</f>
        <v>0</v>
      </c>
    </row>
  </sheetData>
  <mergeCells count="6">
    <mergeCell ref="A21:E21"/>
    <mergeCell ref="A1:A6"/>
    <mergeCell ref="B1:E6"/>
    <mergeCell ref="F1:F6"/>
    <mergeCell ref="A19:E19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F42"/>
  <sheetViews>
    <sheetView workbookViewId="0">
      <selection activeCell="B1" sqref="B1:E6"/>
    </sheetView>
  </sheetViews>
  <sheetFormatPr baseColWidth="10" defaultColWidth="8.85546875" defaultRowHeight="15" x14ac:dyDescent="0.25"/>
  <cols>
    <col min="1" max="1" width="21.85546875" style="46" customWidth="1"/>
    <col min="2" max="2" width="64" style="26" customWidth="1"/>
    <col min="3" max="3" width="6.42578125" style="47" customWidth="1"/>
    <col min="4" max="4" width="12.5703125" style="46" customWidth="1"/>
    <col min="5" max="5" width="16.140625" style="48" customWidth="1"/>
    <col min="6" max="6" width="16.7109375" style="48" customWidth="1"/>
    <col min="7" max="16384" width="8.85546875" style="26"/>
  </cols>
  <sheetData>
    <row r="1" spans="1:6" s="21" customFormat="1" ht="15" customHeight="1" x14ac:dyDescent="0.2">
      <c r="A1" s="76"/>
      <c r="B1" s="77" t="s">
        <v>196</v>
      </c>
      <c r="C1" s="77"/>
      <c r="D1" s="77"/>
      <c r="E1" s="77"/>
      <c r="F1" s="78"/>
    </row>
    <row r="2" spans="1:6" s="21" customFormat="1" ht="15" customHeight="1" x14ac:dyDescent="0.2">
      <c r="A2" s="76"/>
      <c r="B2" s="77"/>
      <c r="C2" s="77"/>
      <c r="D2" s="77"/>
      <c r="E2" s="77"/>
      <c r="F2" s="78"/>
    </row>
    <row r="3" spans="1:6" s="21" customFormat="1" ht="15" customHeight="1" x14ac:dyDescent="0.2">
      <c r="A3" s="76"/>
      <c r="B3" s="77"/>
      <c r="C3" s="77"/>
      <c r="D3" s="77"/>
      <c r="E3" s="77"/>
      <c r="F3" s="78"/>
    </row>
    <row r="4" spans="1:6" s="21" customFormat="1" ht="15" customHeight="1" x14ac:dyDescent="0.2">
      <c r="A4" s="76"/>
      <c r="B4" s="77"/>
      <c r="C4" s="77"/>
      <c r="D4" s="77"/>
      <c r="E4" s="77"/>
      <c r="F4" s="78"/>
    </row>
    <row r="5" spans="1:6" s="21" customFormat="1" ht="15" customHeight="1" x14ac:dyDescent="0.2">
      <c r="A5" s="76"/>
      <c r="B5" s="77"/>
      <c r="C5" s="77"/>
      <c r="D5" s="77"/>
      <c r="E5" s="77"/>
      <c r="F5" s="78"/>
    </row>
    <row r="6" spans="1:6" s="21" customFormat="1" ht="15.75" customHeight="1" x14ac:dyDescent="0.2">
      <c r="A6" s="76"/>
      <c r="B6" s="77"/>
      <c r="C6" s="77"/>
      <c r="D6" s="77"/>
      <c r="E6" s="77"/>
      <c r="F6" s="78"/>
    </row>
    <row r="7" spans="1:6" s="21" customFormat="1" ht="15.75" customHeight="1" x14ac:dyDescent="0.2">
      <c r="A7" s="22"/>
      <c r="B7" s="23"/>
      <c r="C7" s="24"/>
      <c r="D7" s="24"/>
      <c r="E7" s="46"/>
      <c r="F7" s="25"/>
    </row>
    <row r="8" spans="1:6" x14ac:dyDescent="0.25">
      <c r="A8" s="12" t="s">
        <v>154</v>
      </c>
      <c r="B8" s="12" t="s">
        <v>153</v>
      </c>
      <c r="C8" s="12" t="s">
        <v>3</v>
      </c>
      <c r="D8" s="12" t="s">
        <v>152</v>
      </c>
      <c r="E8" s="12" t="s">
        <v>151</v>
      </c>
      <c r="F8" s="13" t="s">
        <v>150</v>
      </c>
    </row>
    <row r="9" spans="1:6" x14ac:dyDescent="0.25">
      <c r="A9" s="18">
        <v>1</v>
      </c>
      <c r="B9" s="38" t="s">
        <v>49</v>
      </c>
      <c r="C9" s="39" t="s">
        <v>3</v>
      </c>
      <c r="D9" s="40">
        <v>60</v>
      </c>
      <c r="E9" s="45"/>
      <c r="F9" s="41">
        <f t="shared" ref="F9:F29" si="0">D9*E9</f>
        <v>0</v>
      </c>
    </row>
    <row r="10" spans="1:6" x14ac:dyDescent="0.25">
      <c r="A10" s="18">
        <v>2</v>
      </c>
      <c r="B10" s="38" t="s">
        <v>50</v>
      </c>
      <c r="C10" s="39" t="s">
        <v>3</v>
      </c>
      <c r="D10" s="40">
        <v>180</v>
      </c>
      <c r="E10" s="45"/>
      <c r="F10" s="41">
        <f t="shared" si="0"/>
        <v>0</v>
      </c>
    </row>
    <row r="11" spans="1:6" x14ac:dyDescent="0.25">
      <c r="A11" s="18">
        <v>3</v>
      </c>
      <c r="B11" s="38" t="s">
        <v>51</v>
      </c>
      <c r="C11" s="39" t="s">
        <v>3</v>
      </c>
      <c r="D11" s="40">
        <v>150</v>
      </c>
      <c r="E11" s="45"/>
      <c r="F11" s="41">
        <f t="shared" si="0"/>
        <v>0</v>
      </c>
    </row>
    <row r="12" spans="1:6" x14ac:dyDescent="0.25">
      <c r="A12" s="18">
        <v>4</v>
      </c>
      <c r="B12" s="38" t="s">
        <v>52</v>
      </c>
      <c r="C12" s="39" t="s">
        <v>3</v>
      </c>
      <c r="D12" s="40">
        <v>240</v>
      </c>
      <c r="E12" s="45"/>
      <c r="F12" s="41">
        <f t="shared" si="0"/>
        <v>0</v>
      </c>
    </row>
    <row r="13" spans="1:6" x14ac:dyDescent="0.25">
      <c r="A13" s="18">
        <v>5</v>
      </c>
      <c r="B13" s="38" t="s">
        <v>53</v>
      </c>
      <c r="C13" s="39" t="s">
        <v>3</v>
      </c>
      <c r="D13" s="40">
        <v>60</v>
      </c>
      <c r="E13" s="45"/>
      <c r="F13" s="41">
        <f t="shared" si="0"/>
        <v>0</v>
      </c>
    </row>
    <row r="14" spans="1:6" x14ac:dyDescent="0.25">
      <c r="A14" s="18">
        <v>6</v>
      </c>
      <c r="B14" s="38" t="s">
        <v>54</v>
      </c>
      <c r="C14" s="39" t="s">
        <v>3</v>
      </c>
      <c r="D14" s="40">
        <v>240</v>
      </c>
      <c r="E14" s="45"/>
      <c r="F14" s="41">
        <f t="shared" si="0"/>
        <v>0</v>
      </c>
    </row>
    <row r="15" spans="1:6" x14ac:dyDescent="0.25">
      <c r="A15" s="18">
        <v>7</v>
      </c>
      <c r="B15" s="38" t="s">
        <v>55</v>
      </c>
      <c r="C15" s="39" t="s">
        <v>3</v>
      </c>
      <c r="D15" s="40">
        <v>30</v>
      </c>
      <c r="E15" s="45"/>
      <c r="F15" s="41">
        <f t="shared" si="0"/>
        <v>0</v>
      </c>
    </row>
    <row r="16" spans="1:6" x14ac:dyDescent="0.25">
      <c r="A16" s="18">
        <v>8</v>
      </c>
      <c r="B16" s="38" t="s">
        <v>56</v>
      </c>
      <c r="C16" s="39" t="s">
        <v>3</v>
      </c>
      <c r="D16" s="40">
        <v>120</v>
      </c>
      <c r="E16" s="45"/>
      <c r="F16" s="41">
        <f t="shared" si="0"/>
        <v>0</v>
      </c>
    </row>
    <row r="17" spans="1:6" x14ac:dyDescent="0.25">
      <c r="A17" s="18">
        <v>9</v>
      </c>
      <c r="B17" s="38" t="s">
        <v>57</v>
      </c>
      <c r="C17" s="39" t="s">
        <v>3</v>
      </c>
      <c r="D17" s="40">
        <v>30</v>
      </c>
      <c r="E17" s="45"/>
      <c r="F17" s="41">
        <f t="shared" si="0"/>
        <v>0</v>
      </c>
    </row>
    <row r="18" spans="1:6" x14ac:dyDescent="0.25">
      <c r="A18" s="18">
        <v>10</v>
      </c>
      <c r="B18" s="38" t="s">
        <v>58</v>
      </c>
      <c r="C18" s="39" t="s">
        <v>3</v>
      </c>
      <c r="D18" s="40">
        <v>21</v>
      </c>
      <c r="E18" s="45"/>
      <c r="F18" s="41">
        <f t="shared" si="0"/>
        <v>0</v>
      </c>
    </row>
    <row r="19" spans="1:6" x14ac:dyDescent="0.25">
      <c r="A19" s="18">
        <v>11</v>
      </c>
      <c r="B19" s="38" t="s">
        <v>59</v>
      </c>
      <c r="C19" s="39" t="s">
        <v>3</v>
      </c>
      <c r="D19" s="40">
        <v>60</v>
      </c>
      <c r="E19" s="45"/>
      <c r="F19" s="41">
        <f t="shared" si="0"/>
        <v>0</v>
      </c>
    </row>
    <row r="20" spans="1:6" x14ac:dyDescent="0.25">
      <c r="A20" s="18">
        <v>12</v>
      </c>
      <c r="B20" s="38" t="s">
        <v>60</v>
      </c>
      <c r="C20" s="39" t="s">
        <v>3</v>
      </c>
      <c r="D20" s="40">
        <v>24</v>
      </c>
      <c r="E20" s="45"/>
      <c r="F20" s="41">
        <f t="shared" si="0"/>
        <v>0</v>
      </c>
    </row>
    <row r="21" spans="1:6" x14ac:dyDescent="0.25">
      <c r="A21" s="18">
        <v>13</v>
      </c>
      <c r="B21" s="38" t="s">
        <v>61</v>
      </c>
      <c r="C21" s="39" t="s">
        <v>3</v>
      </c>
      <c r="D21" s="40">
        <v>75</v>
      </c>
      <c r="E21" s="45"/>
      <c r="F21" s="41">
        <f t="shared" si="0"/>
        <v>0</v>
      </c>
    </row>
    <row r="22" spans="1:6" x14ac:dyDescent="0.25">
      <c r="A22" s="18">
        <v>14</v>
      </c>
      <c r="B22" s="38" t="s">
        <v>62</v>
      </c>
      <c r="C22" s="39" t="s">
        <v>3</v>
      </c>
      <c r="D22" s="40">
        <v>75</v>
      </c>
      <c r="E22" s="45"/>
      <c r="F22" s="41">
        <f t="shared" si="0"/>
        <v>0</v>
      </c>
    </row>
    <row r="23" spans="1:6" x14ac:dyDescent="0.25">
      <c r="A23" s="18">
        <v>15</v>
      </c>
      <c r="B23" s="38" t="s">
        <v>63</v>
      </c>
      <c r="C23" s="39" t="s">
        <v>3</v>
      </c>
      <c r="D23" s="40">
        <v>45</v>
      </c>
      <c r="E23" s="45"/>
      <c r="F23" s="41">
        <f t="shared" si="0"/>
        <v>0</v>
      </c>
    </row>
    <row r="24" spans="1:6" x14ac:dyDescent="0.25">
      <c r="A24" s="18">
        <v>16</v>
      </c>
      <c r="B24" s="38" t="s">
        <v>64</v>
      </c>
      <c r="C24" s="39" t="s">
        <v>3</v>
      </c>
      <c r="D24" s="40">
        <v>45</v>
      </c>
      <c r="E24" s="45"/>
      <c r="F24" s="41">
        <f t="shared" si="0"/>
        <v>0</v>
      </c>
    </row>
    <row r="25" spans="1:6" x14ac:dyDescent="0.25">
      <c r="A25" s="18">
        <v>17</v>
      </c>
      <c r="B25" s="38" t="s">
        <v>65</v>
      </c>
      <c r="C25" s="39" t="s">
        <v>3</v>
      </c>
      <c r="D25" s="40">
        <v>45</v>
      </c>
      <c r="E25" s="45"/>
      <c r="F25" s="41">
        <f t="shared" si="0"/>
        <v>0</v>
      </c>
    </row>
    <row r="26" spans="1:6" x14ac:dyDescent="0.25">
      <c r="A26" s="18">
        <v>18</v>
      </c>
      <c r="B26" s="38" t="s">
        <v>66</v>
      </c>
      <c r="C26" s="39" t="s">
        <v>3</v>
      </c>
      <c r="D26" s="40">
        <v>45</v>
      </c>
      <c r="E26" s="45"/>
      <c r="F26" s="41">
        <f t="shared" si="0"/>
        <v>0</v>
      </c>
    </row>
    <row r="27" spans="1:6" x14ac:dyDescent="0.25">
      <c r="A27" s="18">
        <v>19</v>
      </c>
      <c r="B27" s="72" t="s">
        <v>67</v>
      </c>
      <c r="C27" s="39" t="s">
        <v>3</v>
      </c>
      <c r="D27" s="40">
        <v>45</v>
      </c>
      <c r="E27" s="45"/>
      <c r="F27" s="41">
        <f t="shared" si="0"/>
        <v>0</v>
      </c>
    </row>
    <row r="28" spans="1:6" x14ac:dyDescent="0.25">
      <c r="A28" s="18">
        <v>20</v>
      </c>
      <c r="B28" s="38" t="s">
        <v>68</v>
      </c>
      <c r="C28" s="39" t="s">
        <v>3</v>
      </c>
      <c r="D28" s="40">
        <v>15</v>
      </c>
      <c r="E28" s="45"/>
      <c r="F28" s="41">
        <f t="shared" si="0"/>
        <v>0</v>
      </c>
    </row>
    <row r="29" spans="1:6" x14ac:dyDescent="0.25">
      <c r="A29" s="18">
        <v>21</v>
      </c>
      <c r="B29" s="38" t="s">
        <v>69</v>
      </c>
      <c r="C29" s="39" t="s">
        <v>3</v>
      </c>
      <c r="D29" s="40">
        <v>90</v>
      </c>
      <c r="E29" s="45"/>
      <c r="F29" s="41">
        <f t="shared" si="0"/>
        <v>0</v>
      </c>
    </row>
    <row r="30" spans="1:6" x14ac:dyDescent="0.25">
      <c r="A30" s="73" t="s">
        <v>0</v>
      </c>
      <c r="B30" s="74"/>
      <c r="C30" s="74"/>
      <c r="D30" s="74"/>
      <c r="E30" s="75"/>
      <c r="F30" s="50">
        <f>SUM(F9:F29)</f>
        <v>0</v>
      </c>
    </row>
    <row r="31" spans="1:6" x14ac:dyDescent="0.25">
      <c r="A31" s="73" t="s">
        <v>1</v>
      </c>
      <c r="B31" s="74"/>
      <c r="C31" s="74"/>
      <c r="D31" s="74"/>
      <c r="E31" s="75"/>
      <c r="F31" s="50">
        <f>F30*0.2</f>
        <v>0</v>
      </c>
    </row>
    <row r="32" spans="1:6" x14ac:dyDescent="0.25">
      <c r="A32" s="73" t="s">
        <v>2</v>
      </c>
      <c r="B32" s="74"/>
      <c r="C32" s="74"/>
      <c r="D32" s="74"/>
      <c r="E32" s="75"/>
      <c r="F32" s="50">
        <f>F30+F31</f>
        <v>0</v>
      </c>
    </row>
    <row r="33" spans="2:3" x14ac:dyDescent="0.25">
      <c r="B33" s="49"/>
      <c r="C33" s="26"/>
    </row>
    <row r="34" spans="2:3" x14ac:dyDescent="0.25">
      <c r="B34" s="49"/>
      <c r="C34" s="26"/>
    </row>
    <row r="35" spans="2:3" x14ac:dyDescent="0.25">
      <c r="B35" s="49"/>
      <c r="C35" s="26"/>
    </row>
    <row r="36" spans="2:3" x14ac:dyDescent="0.25">
      <c r="B36" s="49"/>
      <c r="C36" s="26"/>
    </row>
    <row r="39" spans="2:3" x14ac:dyDescent="0.25">
      <c r="B39" s="49"/>
      <c r="C39" s="26"/>
    </row>
    <row r="41" spans="2:3" x14ac:dyDescent="0.25">
      <c r="B41" s="49"/>
      <c r="C41" s="26"/>
    </row>
    <row r="42" spans="2:3" x14ac:dyDescent="0.25">
      <c r="B42" s="49"/>
      <c r="C42" s="26"/>
    </row>
  </sheetData>
  <mergeCells count="6">
    <mergeCell ref="A32:E32"/>
    <mergeCell ref="A1:A6"/>
    <mergeCell ref="B1:E6"/>
    <mergeCell ref="F1:F6"/>
    <mergeCell ref="A30:E30"/>
    <mergeCell ref="A31:E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B1:G15"/>
  <sheetViews>
    <sheetView topLeftCell="B1" workbookViewId="0">
      <selection activeCell="G1" sqref="G1:G6"/>
    </sheetView>
  </sheetViews>
  <sheetFormatPr baseColWidth="10" defaultColWidth="11.5703125" defaultRowHeight="15" x14ac:dyDescent="0.25"/>
  <cols>
    <col min="1" max="1" width="11.5703125" style="26"/>
    <col min="2" max="2" width="16.7109375" style="26" customWidth="1"/>
    <col min="3" max="3" width="61.5703125" style="26" bestFit="1" customWidth="1"/>
    <col min="4" max="4" width="11.5703125" style="26"/>
    <col min="5" max="5" width="10.5703125" style="26" customWidth="1"/>
    <col min="6" max="6" width="13" style="26" customWidth="1"/>
    <col min="7" max="7" width="19.28515625" style="26" customWidth="1"/>
    <col min="8" max="16384" width="11.5703125" style="26"/>
  </cols>
  <sheetData>
    <row r="1" spans="2:7" s="21" customFormat="1" ht="15" customHeight="1" x14ac:dyDescent="0.2">
      <c r="B1" s="76"/>
      <c r="C1" s="77" t="s">
        <v>197</v>
      </c>
      <c r="D1" s="77"/>
      <c r="E1" s="77"/>
      <c r="F1" s="77"/>
      <c r="G1" s="78"/>
    </row>
    <row r="2" spans="2:7" s="21" customFormat="1" ht="15" customHeight="1" x14ac:dyDescent="0.2">
      <c r="B2" s="76"/>
      <c r="C2" s="77"/>
      <c r="D2" s="77"/>
      <c r="E2" s="77"/>
      <c r="F2" s="77"/>
      <c r="G2" s="78"/>
    </row>
    <row r="3" spans="2:7" s="21" customFormat="1" ht="15" customHeight="1" x14ac:dyDescent="0.2">
      <c r="B3" s="76"/>
      <c r="C3" s="77"/>
      <c r="D3" s="77"/>
      <c r="E3" s="77"/>
      <c r="F3" s="77"/>
      <c r="G3" s="78"/>
    </row>
    <row r="4" spans="2:7" s="21" customFormat="1" ht="15" customHeight="1" x14ac:dyDescent="0.2">
      <c r="B4" s="76"/>
      <c r="C4" s="77"/>
      <c r="D4" s="77"/>
      <c r="E4" s="77"/>
      <c r="F4" s="77"/>
      <c r="G4" s="78"/>
    </row>
    <row r="5" spans="2:7" s="21" customFormat="1" ht="15" customHeight="1" x14ac:dyDescent="0.2">
      <c r="B5" s="76"/>
      <c r="C5" s="77"/>
      <c r="D5" s="77"/>
      <c r="E5" s="77"/>
      <c r="F5" s="77"/>
      <c r="G5" s="78"/>
    </row>
    <row r="6" spans="2:7" s="21" customFormat="1" ht="15.75" customHeight="1" x14ac:dyDescent="0.2">
      <c r="B6" s="76"/>
      <c r="C6" s="77"/>
      <c r="D6" s="77"/>
      <c r="E6" s="77"/>
      <c r="F6" s="77"/>
      <c r="G6" s="78"/>
    </row>
    <row r="8" spans="2:7" x14ac:dyDescent="0.25">
      <c r="B8" s="12" t="s">
        <v>154</v>
      </c>
      <c r="C8" s="12" t="s">
        <v>153</v>
      </c>
      <c r="D8" s="12" t="s">
        <v>3</v>
      </c>
      <c r="E8" s="12" t="s">
        <v>152</v>
      </c>
      <c r="F8" s="12" t="s">
        <v>151</v>
      </c>
      <c r="G8" s="13" t="s">
        <v>150</v>
      </c>
    </row>
    <row r="9" spans="2:7" ht="60" x14ac:dyDescent="0.25">
      <c r="B9" s="18">
        <v>1</v>
      </c>
      <c r="C9" s="51" t="s">
        <v>70</v>
      </c>
      <c r="D9" s="18" t="s">
        <v>3</v>
      </c>
      <c r="E9" s="40">
        <v>60</v>
      </c>
      <c r="F9" s="40"/>
      <c r="G9" s="19">
        <f>E9*F9</f>
        <v>0</v>
      </c>
    </row>
    <row r="10" spans="2:7" ht="60" x14ac:dyDescent="0.25">
      <c r="B10" s="18">
        <v>2</v>
      </c>
      <c r="C10" s="51" t="s">
        <v>71</v>
      </c>
      <c r="D10" s="18" t="s">
        <v>3</v>
      </c>
      <c r="E10" s="18">
        <v>100</v>
      </c>
      <c r="F10" s="40"/>
      <c r="G10" s="19">
        <f>E10*F10</f>
        <v>0</v>
      </c>
    </row>
    <row r="11" spans="2:7" ht="15" customHeight="1" x14ac:dyDescent="0.25">
      <c r="B11" s="18">
        <v>3</v>
      </c>
      <c r="C11" s="42" t="s">
        <v>189</v>
      </c>
      <c r="D11" s="18" t="s">
        <v>167</v>
      </c>
      <c r="E11" s="18">
        <v>100</v>
      </c>
      <c r="F11" s="40"/>
      <c r="G11" s="19">
        <f>E11*F11</f>
        <v>0</v>
      </c>
    </row>
    <row r="12" spans="2:7" ht="15.6" customHeight="1" x14ac:dyDescent="0.25">
      <c r="B12" s="18">
        <v>4</v>
      </c>
      <c r="C12" s="42" t="s">
        <v>190</v>
      </c>
      <c r="D12" s="18" t="s">
        <v>167</v>
      </c>
      <c r="E12" s="18">
        <v>100</v>
      </c>
      <c r="F12" s="40"/>
      <c r="G12" s="19">
        <f>E12*F12</f>
        <v>0</v>
      </c>
    </row>
    <row r="13" spans="2:7" x14ac:dyDescent="0.25">
      <c r="B13" s="73" t="s">
        <v>0</v>
      </c>
      <c r="C13" s="74"/>
      <c r="D13" s="74"/>
      <c r="E13" s="74"/>
      <c r="F13" s="75"/>
      <c r="G13" s="50">
        <f>SUM(G9:G12)</f>
        <v>0</v>
      </c>
    </row>
    <row r="14" spans="2:7" x14ac:dyDescent="0.25">
      <c r="B14" s="73" t="s">
        <v>1</v>
      </c>
      <c r="C14" s="74"/>
      <c r="D14" s="74"/>
      <c r="E14" s="74"/>
      <c r="F14" s="75"/>
      <c r="G14" s="50">
        <f>G13*0.2</f>
        <v>0</v>
      </c>
    </row>
    <row r="15" spans="2:7" x14ac:dyDescent="0.25">
      <c r="B15" s="73" t="s">
        <v>2</v>
      </c>
      <c r="C15" s="74"/>
      <c r="D15" s="74"/>
      <c r="E15" s="74"/>
      <c r="F15" s="75"/>
      <c r="G15" s="50">
        <f>G13+G14</f>
        <v>0</v>
      </c>
    </row>
  </sheetData>
  <mergeCells count="6">
    <mergeCell ref="B13:F13"/>
    <mergeCell ref="B14:F14"/>
    <mergeCell ref="B15:F15"/>
    <mergeCell ref="G1:G6"/>
    <mergeCell ref="B1:B6"/>
    <mergeCell ref="C1:F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F14"/>
  <sheetViews>
    <sheetView workbookViewId="0">
      <selection activeCell="D20" sqref="D20"/>
    </sheetView>
  </sheetViews>
  <sheetFormatPr baseColWidth="10" defaultColWidth="11.5703125" defaultRowHeight="15" x14ac:dyDescent="0.25"/>
  <cols>
    <col min="1" max="1" width="15.28515625" style="26" customWidth="1"/>
    <col min="2" max="2" width="60.42578125" style="26" customWidth="1"/>
    <col min="3" max="3" width="11.5703125" style="26"/>
    <col min="4" max="4" width="13" style="26" customWidth="1"/>
    <col min="5" max="5" width="14.42578125" style="26" customWidth="1"/>
    <col min="6" max="6" width="21.85546875" style="26" customWidth="1"/>
    <col min="7" max="7" width="40" style="26" bestFit="1" customWidth="1"/>
    <col min="8" max="16384" width="11.5703125" style="26"/>
  </cols>
  <sheetData>
    <row r="1" spans="1:6" s="21" customFormat="1" ht="15" customHeight="1" x14ac:dyDescent="0.2">
      <c r="A1" s="76"/>
      <c r="B1" s="77" t="s">
        <v>198</v>
      </c>
      <c r="C1" s="77"/>
      <c r="D1" s="77"/>
      <c r="E1" s="77"/>
      <c r="F1" s="78"/>
    </row>
    <row r="2" spans="1:6" s="21" customFormat="1" ht="15" customHeight="1" x14ac:dyDescent="0.2">
      <c r="A2" s="76"/>
      <c r="B2" s="77"/>
      <c r="C2" s="77"/>
      <c r="D2" s="77"/>
      <c r="E2" s="77"/>
      <c r="F2" s="78"/>
    </row>
    <row r="3" spans="1:6" s="21" customFormat="1" ht="15" customHeight="1" x14ac:dyDescent="0.2">
      <c r="A3" s="76"/>
      <c r="B3" s="77"/>
      <c r="C3" s="77"/>
      <c r="D3" s="77"/>
      <c r="E3" s="77"/>
      <c r="F3" s="78"/>
    </row>
    <row r="4" spans="1:6" s="21" customFormat="1" ht="15" customHeight="1" x14ac:dyDescent="0.2">
      <c r="A4" s="76"/>
      <c r="B4" s="77"/>
      <c r="C4" s="77"/>
      <c r="D4" s="77"/>
      <c r="E4" s="77"/>
      <c r="F4" s="78"/>
    </row>
    <row r="5" spans="1:6" s="21" customFormat="1" ht="15" customHeight="1" x14ac:dyDescent="0.2">
      <c r="A5" s="76"/>
      <c r="B5" s="77"/>
      <c r="C5" s="77"/>
      <c r="D5" s="77"/>
      <c r="E5" s="77"/>
      <c r="F5" s="78"/>
    </row>
    <row r="6" spans="1:6" s="21" customFormat="1" ht="15.75" customHeight="1" x14ac:dyDescent="0.2">
      <c r="A6" s="76"/>
      <c r="B6" s="77"/>
      <c r="C6" s="77"/>
      <c r="D6" s="77"/>
      <c r="E6" s="77"/>
      <c r="F6" s="78"/>
    </row>
    <row r="7" spans="1:6" s="21" customFormat="1" x14ac:dyDescent="0.2">
      <c r="A7" s="22"/>
      <c r="B7" s="23"/>
      <c r="C7" s="24"/>
      <c r="D7" s="24"/>
      <c r="E7" s="46"/>
      <c r="F7" s="25"/>
    </row>
    <row r="8" spans="1:6" x14ac:dyDescent="0.25">
      <c r="A8" s="12" t="s">
        <v>154</v>
      </c>
      <c r="B8" s="12" t="s">
        <v>153</v>
      </c>
      <c r="C8" s="12" t="s">
        <v>3</v>
      </c>
      <c r="D8" s="12" t="s">
        <v>152</v>
      </c>
      <c r="E8" s="12" t="s">
        <v>151</v>
      </c>
      <c r="F8" s="13" t="s">
        <v>150</v>
      </c>
    </row>
    <row r="9" spans="1:6" x14ac:dyDescent="0.25">
      <c r="A9" s="18">
        <v>1</v>
      </c>
      <c r="B9" s="52" t="s">
        <v>142</v>
      </c>
      <c r="C9" s="53" t="s">
        <v>3</v>
      </c>
      <c r="D9" s="54">
        <v>130</v>
      </c>
      <c r="E9" s="55"/>
      <c r="F9" s="19">
        <f>D9*E9</f>
        <v>0</v>
      </c>
    </row>
    <row r="10" spans="1:6" x14ac:dyDescent="0.25">
      <c r="A10" s="18">
        <v>2</v>
      </c>
      <c r="B10" s="52" t="s">
        <v>174</v>
      </c>
      <c r="C10" s="53" t="s">
        <v>3</v>
      </c>
      <c r="D10" s="54">
        <v>10</v>
      </c>
      <c r="E10" s="55"/>
      <c r="F10" s="19">
        <f>D10*E10</f>
        <v>0</v>
      </c>
    </row>
    <row r="11" spans="1:6" x14ac:dyDescent="0.25">
      <c r="A11" s="18">
        <v>3</v>
      </c>
      <c r="B11" s="52" t="s">
        <v>143</v>
      </c>
      <c r="C11" s="53" t="s">
        <v>3</v>
      </c>
      <c r="D11" s="54">
        <v>10</v>
      </c>
      <c r="E11" s="55"/>
      <c r="F11" s="19">
        <f>D11*E11</f>
        <v>0</v>
      </c>
    </row>
    <row r="12" spans="1:6" x14ac:dyDescent="0.25">
      <c r="A12" s="73" t="s">
        <v>0</v>
      </c>
      <c r="B12" s="74"/>
      <c r="C12" s="74"/>
      <c r="D12" s="74"/>
      <c r="E12" s="75"/>
      <c r="F12" s="50">
        <f>SUM(F9:F11)</f>
        <v>0</v>
      </c>
    </row>
    <row r="13" spans="1:6" x14ac:dyDescent="0.25">
      <c r="A13" s="73" t="s">
        <v>1</v>
      </c>
      <c r="B13" s="74"/>
      <c r="C13" s="74"/>
      <c r="D13" s="74"/>
      <c r="E13" s="75"/>
      <c r="F13" s="50">
        <f>F12*0.2</f>
        <v>0</v>
      </c>
    </row>
    <row r="14" spans="1:6" x14ac:dyDescent="0.25">
      <c r="A14" s="73" t="s">
        <v>2</v>
      </c>
      <c r="B14" s="74"/>
      <c r="C14" s="74"/>
      <c r="D14" s="74"/>
      <c r="E14" s="75"/>
      <c r="F14" s="50">
        <f>F12+F13</f>
        <v>0</v>
      </c>
    </row>
  </sheetData>
  <mergeCells count="6">
    <mergeCell ref="A14:E14"/>
    <mergeCell ref="A1:A6"/>
    <mergeCell ref="B1:E6"/>
    <mergeCell ref="F1:F6"/>
    <mergeCell ref="A12:E12"/>
    <mergeCell ref="A13:E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34"/>
  <sheetViews>
    <sheetView workbookViewId="0">
      <selection activeCell="G16" sqref="G16"/>
    </sheetView>
  </sheetViews>
  <sheetFormatPr baseColWidth="10" defaultColWidth="8.85546875" defaultRowHeight="15" x14ac:dyDescent="0.25"/>
  <cols>
    <col min="1" max="1" width="21.5703125" style="46" customWidth="1"/>
    <col min="2" max="2" width="54.7109375" style="26" customWidth="1"/>
    <col min="3" max="3" width="8" style="26" customWidth="1"/>
    <col min="4" max="4" width="10.5703125" style="61" customWidth="1"/>
    <col min="5" max="5" width="12.42578125" style="47" customWidth="1"/>
    <col min="6" max="6" width="16.7109375" style="62" customWidth="1"/>
    <col min="7" max="8" width="8.85546875" style="26"/>
    <col min="9" max="9" width="3.85546875" style="26" customWidth="1"/>
    <col min="10" max="16384" width="8.85546875" style="26"/>
  </cols>
  <sheetData>
    <row r="1" spans="1:6" s="21" customFormat="1" ht="15" customHeight="1" x14ac:dyDescent="0.2">
      <c r="A1" s="76"/>
      <c r="B1" s="77" t="s">
        <v>200</v>
      </c>
      <c r="C1" s="77"/>
      <c r="D1" s="77"/>
      <c r="E1" s="77"/>
      <c r="F1" s="78"/>
    </row>
    <row r="2" spans="1:6" s="21" customFormat="1" ht="15" customHeight="1" x14ac:dyDescent="0.2">
      <c r="A2" s="76"/>
      <c r="B2" s="77"/>
      <c r="C2" s="77"/>
      <c r="D2" s="77"/>
      <c r="E2" s="77"/>
      <c r="F2" s="78"/>
    </row>
    <row r="3" spans="1:6" s="21" customFormat="1" ht="15" customHeight="1" x14ac:dyDescent="0.2">
      <c r="A3" s="76"/>
      <c r="B3" s="77"/>
      <c r="C3" s="77"/>
      <c r="D3" s="77"/>
      <c r="E3" s="77"/>
      <c r="F3" s="78"/>
    </row>
    <row r="4" spans="1:6" s="21" customFormat="1" ht="15" customHeight="1" x14ac:dyDescent="0.2">
      <c r="A4" s="76"/>
      <c r="B4" s="77"/>
      <c r="C4" s="77"/>
      <c r="D4" s="77"/>
      <c r="E4" s="77"/>
      <c r="F4" s="78"/>
    </row>
    <row r="5" spans="1:6" s="21" customFormat="1" ht="15" customHeight="1" x14ac:dyDescent="0.2">
      <c r="A5" s="76"/>
      <c r="B5" s="77"/>
      <c r="C5" s="77"/>
      <c r="D5" s="77"/>
      <c r="E5" s="77"/>
      <c r="F5" s="78"/>
    </row>
    <row r="6" spans="1:6" s="21" customFormat="1" ht="15.75" customHeight="1" x14ac:dyDescent="0.2">
      <c r="A6" s="76"/>
      <c r="B6" s="77"/>
      <c r="C6" s="77"/>
      <c r="D6" s="77"/>
      <c r="E6" s="77"/>
      <c r="F6" s="78"/>
    </row>
    <row r="8" spans="1:6" x14ac:dyDescent="0.25">
      <c r="A8" s="12" t="s">
        <v>154</v>
      </c>
      <c r="B8" s="12" t="s">
        <v>153</v>
      </c>
      <c r="C8" s="12" t="s">
        <v>3</v>
      </c>
      <c r="D8" s="12" t="s">
        <v>152</v>
      </c>
      <c r="E8" s="12" t="s">
        <v>151</v>
      </c>
      <c r="F8" s="13" t="s">
        <v>150</v>
      </c>
    </row>
    <row r="9" spans="1:6" x14ac:dyDescent="0.25">
      <c r="A9" s="18">
        <v>1</v>
      </c>
      <c r="B9" s="52" t="s">
        <v>72</v>
      </c>
      <c r="C9" s="53" t="s">
        <v>38</v>
      </c>
      <c r="D9" s="54">
        <v>2000</v>
      </c>
      <c r="E9" s="55"/>
      <c r="F9" s="19"/>
    </row>
    <row r="10" spans="1:6" x14ac:dyDescent="0.25">
      <c r="A10" s="18">
        <v>2</v>
      </c>
      <c r="B10" s="56" t="s">
        <v>74</v>
      </c>
      <c r="C10" s="53" t="s">
        <v>3</v>
      </c>
      <c r="D10" s="54">
        <v>250</v>
      </c>
      <c r="E10" s="55"/>
      <c r="F10" s="19"/>
    </row>
    <row r="11" spans="1:6" x14ac:dyDescent="0.25">
      <c r="A11" s="18">
        <v>3</v>
      </c>
      <c r="B11" s="52" t="s">
        <v>73</v>
      </c>
      <c r="C11" s="53" t="s">
        <v>38</v>
      </c>
      <c r="D11" s="54">
        <v>500</v>
      </c>
      <c r="E11" s="55"/>
      <c r="F11" s="19"/>
    </row>
    <row r="12" spans="1:6" x14ac:dyDescent="0.25">
      <c r="A12" s="18">
        <v>4</v>
      </c>
      <c r="B12" s="57" t="s">
        <v>75</v>
      </c>
      <c r="C12" s="58" t="s">
        <v>3</v>
      </c>
      <c r="D12" s="54">
        <v>120</v>
      </c>
      <c r="E12" s="55"/>
      <c r="F12" s="19"/>
    </row>
    <row r="13" spans="1:6" x14ac:dyDescent="0.25">
      <c r="A13" s="18">
        <v>5</v>
      </c>
      <c r="B13" s="57" t="s">
        <v>76</v>
      </c>
      <c r="C13" s="58" t="s">
        <v>3</v>
      </c>
      <c r="D13" s="54">
        <v>100</v>
      </c>
      <c r="E13" s="55"/>
      <c r="F13" s="19"/>
    </row>
    <row r="14" spans="1:6" x14ac:dyDescent="0.25">
      <c r="A14" s="18">
        <v>6</v>
      </c>
      <c r="B14" s="57" t="s">
        <v>77</v>
      </c>
      <c r="C14" s="58" t="s">
        <v>3</v>
      </c>
      <c r="D14" s="54">
        <v>100</v>
      </c>
      <c r="E14" s="55"/>
      <c r="F14" s="19"/>
    </row>
    <row r="15" spans="1:6" x14ac:dyDescent="0.25">
      <c r="A15" s="18">
        <v>7</v>
      </c>
      <c r="B15" s="57" t="s">
        <v>78</v>
      </c>
      <c r="C15" s="58" t="s">
        <v>3</v>
      </c>
      <c r="D15" s="54">
        <v>100</v>
      </c>
      <c r="E15" s="55"/>
      <c r="F15" s="19"/>
    </row>
    <row r="16" spans="1:6" x14ac:dyDescent="0.25">
      <c r="A16" s="18">
        <v>8</v>
      </c>
      <c r="B16" s="57" t="s">
        <v>144</v>
      </c>
      <c r="C16" s="58" t="s">
        <v>3</v>
      </c>
      <c r="D16" s="54">
        <v>100</v>
      </c>
      <c r="E16" s="55"/>
      <c r="F16" s="19"/>
    </row>
    <row r="17" spans="1:6" x14ac:dyDescent="0.25">
      <c r="A17" s="18">
        <v>9</v>
      </c>
      <c r="B17" s="57" t="s">
        <v>145</v>
      </c>
      <c r="C17" s="58" t="s">
        <v>3</v>
      </c>
      <c r="D17" s="54">
        <v>100</v>
      </c>
      <c r="E17" s="55"/>
      <c r="F17" s="19"/>
    </row>
    <row r="18" spans="1:6" x14ac:dyDescent="0.25">
      <c r="A18" s="18">
        <v>10</v>
      </c>
      <c r="B18" s="57" t="s">
        <v>79</v>
      </c>
      <c r="C18" s="58" t="s">
        <v>3</v>
      </c>
      <c r="D18" s="54">
        <v>300</v>
      </c>
      <c r="E18" s="55"/>
      <c r="F18" s="19"/>
    </row>
    <row r="19" spans="1:6" x14ac:dyDescent="0.25">
      <c r="A19" s="18">
        <v>11</v>
      </c>
      <c r="B19" s="57" t="s">
        <v>80</v>
      </c>
      <c r="C19" s="58" t="s">
        <v>3</v>
      </c>
      <c r="D19" s="54">
        <v>300</v>
      </c>
      <c r="E19" s="55"/>
      <c r="F19" s="19"/>
    </row>
    <row r="20" spans="1:6" x14ac:dyDescent="0.25">
      <c r="A20" s="18">
        <v>12</v>
      </c>
      <c r="B20" s="57" t="s">
        <v>81</v>
      </c>
      <c r="C20" s="58" t="s">
        <v>3</v>
      </c>
      <c r="D20" s="54">
        <v>600</v>
      </c>
      <c r="E20" s="55"/>
      <c r="F20" s="19"/>
    </row>
    <row r="21" spans="1:6" x14ac:dyDescent="0.25">
      <c r="A21" s="18">
        <v>13</v>
      </c>
      <c r="B21" s="57" t="s">
        <v>82</v>
      </c>
      <c r="C21" s="58" t="s">
        <v>3</v>
      </c>
      <c r="D21" s="54">
        <v>500</v>
      </c>
      <c r="E21" s="55"/>
      <c r="F21" s="19"/>
    </row>
    <row r="22" spans="1:6" x14ac:dyDescent="0.25">
      <c r="A22" s="18">
        <v>14</v>
      </c>
      <c r="B22" s="57" t="s">
        <v>83</v>
      </c>
      <c r="C22" s="58" t="s">
        <v>3</v>
      </c>
      <c r="D22" s="54">
        <v>300</v>
      </c>
      <c r="E22" s="55"/>
      <c r="F22" s="19"/>
    </row>
    <row r="23" spans="1:6" x14ac:dyDescent="0.25">
      <c r="A23" s="18">
        <v>15</v>
      </c>
      <c r="B23" s="59" t="s">
        <v>84</v>
      </c>
      <c r="C23" s="58" t="s">
        <v>3</v>
      </c>
      <c r="D23" s="54">
        <v>40</v>
      </c>
      <c r="E23" s="55"/>
      <c r="F23" s="19"/>
    </row>
    <row r="24" spans="1:6" x14ac:dyDescent="0.25">
      <c r="A24" s="18">
        <v>16</v>
      </c>
      <c r="B24" s="57" t="s">
        <v>85</v>
      </c>
      <c r="C24" s="58" t="s">
        <v>3</v>
      </c>
      <c r="D24" s="54">
        <v>500</v>
      </c>
      <c r="E24" s="55"/>
      <c r="F24" s="19"/>
    </row>
    <row r="25" spans="1:6" x14ac:dyDescent="0.25">
      <c r="A25" s="18">
        <v>17</v>
      </c>
      <c r="B25" s="57" t="s">
        <v>86</v>
      </c>
      <c r="C25" s="58" t="s">
        <v>3</v>
      </c>
      <c r="D25" s="54">
        <v>500</v>
      </c>
      <c r="E25" s="55"/>
      <c r="F25" s="19"/>
    </row>
    <row r="26" spans="1:6" x14ac:dyDescent="0.25">
      <c r="A26" s="18">
        <v>18</v>
      </c>
      <c r="B26" s="57" t="s">
        <v>87</v>
      </c>
      <c r="C26" s="58" t="s">
        <v>3</v>
      </c>
      <c r="D26" s="54">
        <v>15</v>
      </c>
      <c r="E26" s="55"/>
      <c r="F26" s="19"/>
    </row>
    <row r="27" spans="1:6" x14ac:dyDescent="0.25">
      <c r="A27" s="18">
        <v>19</v>
      </c>
      <c r="B27" s="57" t="s">
        <v>130</v>
      </c>
      <c r="C27" s="58" t="s">
        <v>3</v>
      </c>
      <c r="D27" s="54">
        <v>2</v>
      </c>
      <c r="E27" s="55"/>
      <c r="F27" s="19"/>
    </row>
    <row r="28" spans="1:6" x14ac:dyDescent="0.25">
      <c r="A28" s="18">
        <v>20</v>
      </c>
      <c r="B28" s="43" t="s">
        <v>120</v>
      </c>
      <c r="C28" s="39" t="s">
        <v>3</v>
      </c>
      <c r="D28" s="18">
        <v>100</v>
      </c>
      <c r="E28" s="60"/>
      <c r="F28" s="41"/>
    </row>
    <row r="29" spans="1:6" x14ac:dyDescent="0.25">
      <c r="A29" s="18">
        <v>21</v>
      </c>
      <c r="B29" s="43" t="s">
        <v>121</v>
      </c>
      <c r="C29" s="39" t="s">
        <v>3</v>
      </c>
      <c r="D29" s="18">
        <v>100</v>
      </c>
      <c r="E29" s="60"/>
      <c r="F29" s="41"/>
    </row>
    <row r="30" spans="1:6" x14ac:dyDescent="0.25">
      <c r="A30" s="18">
        <v>22</v>
      </c>
      <c r="B30" s="43" t="s">
        <v>122</v>
      </c>
      <c r="C30" s="39" t="s">
        <v>3</v>
      </c>
      <c r="D30" s="18">
        <v>100</v>
      </c>
      <c r="E30" s="60"/>
      <c r="F30" s="41"/>
    </row>
    <row r="31" spans="1:6" x14ac:dyDescent="0.25">
      <c r="A31" s="18">
        <v>23</v>
      </c>
      <c r="B31" s="43" t="s">
        <v>123</v>
      </c>
      <c r="C31" s="39" t="s">
        <v>3</v>
      </c>
      <c r="D31" s="18">
        <v>50</v>
      </c>
      <c r="E31" s="60"/>
      <c r="F31" s="41"/>
    </row>
    <row r="32" spans="1:6" x14ac:dyDescent="0.25">
      <c r="A32" s="73" t="s">
        <v>0</v>
      </c>
      <c r="B32" s="74"/>
      <c r="C32" s="74"/>
      <c r="D32" s="74"/>
      <c r="E32" s="75"/>
      <c r="F32" s="27"/>
    </row>
    <row r="33" spans="1:6" x14ac:dyDescent="0.25">
      <c r="A33" s="73" t="s">
        <v>1</v>
      </c>
      <c r="B33" s="74"/>
      <c r="C33" s="74"/>
      <c r="D33" s="74"/>
      <c r="E33" s="75"/>
      <c r="F33" s="27"/>
    </row>
    <row r="34" spans="1:6" x14ac:dyDescent="0.25">
      <c r="A34" s="73" t="s">
        <v>2</v>
      </c>
      <c r="B34" s="74"/>
      <c r="C34" s="74"/>
      <c r="D34" s="74"/>
      <c r="E34" s="75"/>
      <c r="F34" s="27"/>
    </row>
  </sheetData>
  <mergeCells count="6">
    <mergeCell ref="A34:E34"/>
    <mergeCell ref="A1:A6"/>
    <mergeCell ref="B1:E6"/>
    <mergeCell ref="F1:F6"/>
    <mergeCell ref="A32:E32"/>
    <mergeCell ref="A33:E33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LOT 1</vt:lpstr>
      <vt:lpstr>LOT 2</vt:lpstr>
      <vt:lpstr>LOT 3</vt:lpstr>
      <vt:lpstr>LOT 4</vt:lpstr>
      <vt:lpstr>LOT 5</vt:lpstr>
      <vt:lpstr>LOT 6</vt:lpstr>
      <vt:lpstr>LOT 7</vt:lpstr>
      <vt:lpstr>LOT 8</vt:lpstr>
      <vt:lpstr>LOT 9</vt:lpstr>
      <vt:lpstr>LOT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FADILI</dc:creator>
  <cp:lastModifiedBy>Khalid FENNANE</cp:lastModifiedBy>
  <cp:lastPrinted>2026-06-23T17:01:39Z</cp:lastPrinted>
  <dcterms:created xsi:type="dcterms:W3CDTF">2006-09-16T00:00:00Z</dcterms:created>
  <dcterms:modified xsi:type="dcterms:W3CDTF">2026-08-10T08:15:08Z</dcterms:modified>
</cp:coreProperties>
</file>