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uts\Downloads\DC 04_2026 du 09_09_2026\"/>
    </mc:Choice>
  </mc:AlternateContent>
  <xr:revisionPtr revIDLastSave="0" documentId="13_ncr:1_{8785A7BC-4AF9-4BF8-BFBC-BA6551739BF0}" xr6:coauthVersionLast="47" xr6:coauthVersionMax="47" xr10:uidLastSave="{00000000-0000-0000-0000-000000000000}"/>
  <bookViews>
    <workbookView xWindow="-120" yWindow="-120" windowWidth="20730" windowHeight="11040" tabRatio="891" xr2:uid="{00000000-000D-0000-FFFF-FFFF00000000}"/>
  </bookViews>
  <sheets>
    <sheet name="BORD" sheetId="58" r:id="rId1"/>
    <sheet name="DP N°1" sheetId="8" state="hidden" r:id="rId2"/>
    <sheet name="recap" sheetId="10" state="hidden" r:id="rId3"/>
    <sheet name="Situation 1" sheetId="7" state="hidden" r:id="rId4"/>
    <sheet name="Feuil1" sheetId="11" state="hidden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______dec2">#REF!</definedName>
    <definedName name="_______dec3">#REF!</definedName>
    <definedName name="_______dee2">#REF!</definedName>
    <definedName name="_______dee3">#REF!</definedName>
    <definedName name="_____dec2">#REF!</definedName>
    <definedName name="_____dec3">#REF!</definedName>
    <definedName name="_____dee2">#REF!</definedName>
    <definedName name="_____dee3">#REF!</definedName>
    <definedName name="_____NA3">#REF!</definedName>
    <definedName name="____dec2">#REF!</definedName>
    <definedName name="____dec3">#REF!</definedName>
    <definedName name="____dec4">#REF!</definedName>
    <definedName name="____dec5">#REF!</definedName>
    <definedName name="____ded2">#REF!</definedName>
    <definedName name="____dee2">#REF!</definedName>
    <definedName name="____dee3">#REF!</definedName>
    <definedName name="____dee4">#REF!</definedName>
    <definedName name="____dee5">#REF!</definedName>
    <definedName name="____dee6">#REF!</definedName>
    <definedName name="____dee9">#REF!</definedName>
    <definedName name="____NA4">#REF!</definedName>
    <definedName name="____NA9">#REF!</definedName>
    <definedName name="___deb1">#REF!</definedName>
    <definedName name="___dec1">#REF!</definedName>
    <definedName name="___dec2">#REF!</definedName>
    <definedName name="___dec3">#REF!</definedName>
    <definedName name="___dee1">#REF!</definedName>
    <definedName name="___dee2">#REF!</definedName>
    <definedName name="___dee3">#REF!</definedName>
    <definedName name="___NA3">#REF!</definedName>
    <definedName name="___r">#REF!</definedName>
    <definedName name="__deb1">#REF!</definedName>
    <definedName name="__dec1">#REF!</definedName>
    <definedName name="__dec2">#REF!</definedName>
    <definedName name="__dec3">#REF!</definedName>
    <definedName name="__dec4">#REF!</definedName>
    <definedName name="__dec5">#REF!</definedName>
    <definedName name="__ded2">#REF!</definedName>
    <definedName name="__dee1">#REF!</definedName>
    <definedName name="__dee2">#REF!</definedName>
    <definedName name="__dee3">#REF!</definedName>
    <definedName name="__dee4">#REF!</definedName>
    <definedName name="__dee5">#REF!</definedName>
    <definedName name="__dee6">#REF!</definedName>
    <definedName name="__dee9">#REF!</definedName>
    <definedName name="__NA3">#REF!</definedName>
    <definedName name="__NA4">#REF!</definedName>
    <definedName name="__NA9">#REF!</definedName>
    <definedName name="__r">#REF!</definedName>
    <definedName name="_deb1">#REF!</definedName>
    <definedName name="_dec1">#REF!</definedName>
    <definedName name="_dec2">#REF!</definedName>
    <definedName name="_dec3">#REF!</definedName>
    <definedName name="_dec4">#REF!</definedName>
    <definedName name="_dec5">#REF!</definedName>
    <definedName name="_ded2">#REF!</definedName>
    <definedName name="_dee1">#REF!</definedName>
    <definedName name="_dee2">#REF!</definedName>
    <definedName name="_dee3">#REF!</definedName>
    <definedName name="_dee4">#REF!</definedName>
    <definedName name="_dee5">#REF!</definedName>
    <definedName name="_dee6">#REF!</definedName>
    <definedName name="_dee9">#REF!</definedName>
    <definedName name="_NA1">#REF!</definedName>
    <definedName name="_NA2">#REF!</definedName>
    <definedName name="_NA3">#REF!</definedName>
    <definedName name="_NA4">#REF!</definedName>
    <definedName name="_NA9">#REF!</definedName>
    <definedName name="_r">#REF!</definedName>
    <definedName name="a">[1]AN2!#REF!</definedName>
    <definedName name="aa">#REF!</definedName>
    <definedName name="aaaaa">[2]AN2!#REF!</definedName>
    <definedName name="aaaaaa">#REF!</definedName>
    <definedName name="aaaaac">#REF!</definedName>
    <definedName name="aaaab">[2]AN2!#REF!</definedName>
    <definedName name="ab">#REF!</definedName>
    <definedName name="abc">#REF!</definedName>
    <definedName name="abcd">#REF!</definedName>
    <definedName name="ad">[1]AN2!#REF!</definedName>
    <definedName name="APS">[1]AN2!#REF!</definedName>
    <definedName name="APSE">[1]AN2!#REF!</definedName>
    <definedName name="b">[1]AN2!#REF!</definedName>
    <definedName name="ba">[1]AN2!#REF!</definedName>
    <definedName name="_xlnm.Database">#REF!</definedName>
    <definedName name="bb">#REF!</definedName>
    <definedName name="bbe">#REF!</definedName>
    <definedName name="Bordereau">#REF!</definedName>
    <definedName name="BP">#REF!</definedName>
    <definedName name="BPE">#REF!</definedName>
    <definedName name="ccr">#REF!</definedName>
    <definedName name="ccre">#REF!</definedName>
    <definedName name="ch">#REF!</definedName>
    <definedName name="che">#REF!</definedName>
    <definedName name="cj">#REF!</definedName>
    <definedName name="cje">#REF!</definedName>
    <definedName name="conduits_en_tube_ICD">#REF!</definedName>
    <definedName name="da">#REF!</definedName>
    <definedName name="das">#REF!</definedName>
    <definedName name="db">#REF!</definedName>
    <definedName name="dbf">#REF!</definedName>
    <definedName name="dd">#REF!</definedName>
    <definedName name="dde">#REF!</definedName>
    <definedName name="DEDD">#REF!</definedName>
    <definedName name="dens">#REF!</definedName>
    <definedName name="dense">#REF!</definedName>
    <definedName name="dev">#REF!</definedName>
    <definedName name="deve">#REF!</definedName>
    <definedName name="DF">#REF!</definedName>
    <definedName name="DFE">#REF!</definedName>
    <definedName name="dh">#REF!</definedName>
    <definedName name="divers">#REF!</definedName>
    <definedName name="DN">#REF!</definedName>
    <definedName name="doadm">#REF!</definedName>
    <definedName name="dob">#REF!</definedName>
    <definedName name="doc">#REF!</definedName>
    <definedName name="dohe">#REF!</definedName>
    <definedName name="dotadm">#REF!</definedName>
    <definedName name="dotcamp">#REF!</definedName>
    <definedName name="dotdom">#REF!</definedName>
    <definedName name="dotind">#REF!</definedName>
    <definedName name="dotzat">#REF!</definedName>
    <definedName name="dov">#REF!</definedName>
    <definedName name="doza">#REF!</definedName>
    <definedName name="EB">#REF!</definedName>
    <definedName name="EC">#REF!</definedName>
    <definedName name="ee">#REF!</definedName>
    <definedName name="EF">#REF!</definedName>
    <definedName name="Epai_Dalle_de">#REF!</definedName>
    <definedName name="GG">#REF!</definedName>
    <definedName name="h">[3]AN2!#REF!</definedName>
    <definedName name="h_élév">#REF!</definedName>
    <definedName name="HAHA">#REF!</definedName>
    <definedName name="HE">#REF!</definedName>
    <definedName name="_xlnm.Print_Titles" localSheetId="0">BORD!$2:$2</definedName>
    <definedName name="_xlnm.Print_Titles" localSheetId="1">'DP N°1'!$30:$31</definedName>
    <definedName name="jj">#REF!</definedName>
    <definedName name="kj">[4]AN2!#REF!</definedName>
    <definedName name="Longrines">#REF!</definedName>
    <definedName name="LP">#REF!</definedName>
    <definedName name="mb">[5]AN2!#REF!</definedName>
    <definedName name="métre">#REF!</definedName>
    <definedName name="mlgjk">#REF!</definedName>
    <definedName name="mm">#REF!</definedName>
    <definedName name="mur">#REF!</definedName>
    <definedName name="NB">#REF!</definedName>
    <definedName name="nbvvvvvvv">#REF!</definedName>
    <definedName name="NC">#REF!</definedName>
    <definedName name="NCbis">#REF!</definedName>
    <definedName name="ND">#REF!</definedName>
    <definedName name="NE">#REF!</definedName>
    <definedName name="NF">#REF!</definedName>
    <definedName name="NG">#REF!</definedName>
    <definedName name="NH">#REF!</definedName>
    <definedName name="NHbis">#REF!</definedName>
    <definedName name="NI">#REF!</definedName>
    <definedName name="NJ">#REF!</definedName>
    <definedName name="NK">#REF!</definedName>
    <definedName name="NL">#REF!</definedName>
    <definedName name="NLbis">#REF!</definedName>
    <definedName name="NM">#REF!</definedName>
    <definedName name="NN">#REF!</definedName>
    <definedName name="NNbis">#REF!</definedName>
    <definedName name="NO">#REF!</definedName>
    <definedName name="NP">#REF!</definedName>
    <definedName name="NQ">#REF!</definedName>
    <definedName name="NR">#REF!</definedName>
    <definedName name="NRbis">#REF!</definedName>
    <definedName name="O">#REF!</definedName>
    <definedName name="p">[6]AN3!$K$11</definedName>
    <definedName name="pienture">#REF!</definedName>
    <definedName name="plinthe">#REF!</definedName>
    <definedName name="poteau">#REF!</definedName>
    <definedName name="PP">#REF!</definedName>
    <definedName name="QQ">#REF!</definedName>
    <definedName name="ratioadm">#REF!</definedName>
    <definedName name="ratioind">#REF!</definedName>
    <definedName name="re">#REF!</definedName>
    <definedName name="Recap">#REF!</definedName>
    <definedName name="red">[7]AN2!#REF!</definedName>
    <definedName name="rprod">#REF!</definedName>
    <definedName name="RR">[8]AN2!#REF!</definedName>
    <definedName name="RRR">#REF!</definedName>
    <definedName name="rs">#REF!</definedName>
    <definedName name="SB">#REF!</definedName>
    <definedName name="SC">#REF!</definedName>
    <definedName name="SCbis">#REF!</definedName>
    <definedName name="SD">#REF!</definedName>
    <definedName name="SE">#REF!</definedName>
    <definedName name="SF">#REF!</definedName>
    <definedName name="SG">#REF!</definedName>
    <definedName name="SH">#REF!</definedName>
    <definedName name="SHbis">#REF!</definedName>
    <definedName name="SI">#REF!</definedName>
    <definedName name="SJ">#REF!</definedName>
    <definedName name="SK">#REF!</definedName>
    <definedName name="SL">#REF!</definedName>
    <definedName name="SLbis">#REF!</definedName>
    <definedName name="SM">#REF!</definedName>
    <definedName name="SN">#REF!</definedName>
    <definedName name="SNbis">#REF!</definedName>
    <definedName name="SO">#REF!</definedName>
    <definedName name="sol">#REF!</definedName>
    <definedName name="SP">#REF!</definedName>
    <definedName name="SQ">#REF!</definedName>
    <definedName name="SR">#REF!</definedName>
    <definedName name="SRbis">#REF!</definedName>
    <definedName name="ss">#REF!</definedName>
    <definedName name="Summary">#REF!</definedName>
    <definedName name="ta">#REF!</definedName>
    <definedName name="tayeb">#REF!</definedName>
    <definedName name="typ">#REF!</definedName>
    <definedName name="U">#REF!</definedName>
    <definedName name="V">[1]AN2!#REF!</definedName>
    <definedName name="vvvvvvvvv">#REF!</definedName>
    <definedName name="ww">#REF!</definedName>
    <definedName name="x">#REF!</definedName>
    <definedName name="xx">#REF!</definedName>
    <definedName name="y">#REF!</definedName>
    <definedName name="YY">#REF!</definedName>
    <definedName name="Z">#REF!</definedName>
    <definedName name="ZHANI">#REF!</definedName>
    <definedName name="_xlnm.Print_Area" localSheetId="0">BORD!$A$1:$I$145</definedName>
    <definedName name="zz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58" l="1"/>
  <c r="E22" i="58"/>
  <c r="E23" i="58" s="1"/>
  <c r="E27" i="58"/>
  <c r="E28" i="58"/>
  <c r="E30" i="58"/>
  <c r="E31" i="58"/>
  <c r="E35" i="58"/>
  <c r="E36" i="58"/>
  <c r="E38" i="58"/>
  <c r="E39" i="58"/>
  <c r="E42" i="58"/>
  <c r="E43" i="58"/>
  <c r="E44" i="58"/>
  <c r="E45" i="58"/>
  <c r="E46" i="58"/>
  <c r="E47" i="58"/>
  <c r="E50" i="58"/>
  <c r="E55" i="58"/>
  <c r="E56" i="58"/>
  <c r="E57" i="58"/>
  <c r="E58" i="58"/>
  <c r="E59" i="58"/>
  <c r="E60" i="58"/>
  <c r="E64" i="58"/>
  <c r="E65" i="58"/>
  <c r="E66" i="58"/>
  <c r="E67" i="58"/>
  <c r="E68" i="58"/>
  <c r="E69" i="58"/>
  <c r="E70" i="58"/>
  <c r="E72" i="58"/>
  <c r="E76" i="58"/>
  <c r="E79" i="58"/>
  <c r="E82" i="58"/>
  <c r="E83" i="58"/>
  <c r="E84" i="58"/>
  <c r="E86" i="58"/>
  <c r="E95" i="58"/>
  <c r="E110" i="58"/>
  <c r="E139" i="58"/>
  <c r="E140" i="58"/>
  <c r="E6" i="58"/>
  <c r="E7" i="58"/>
  <c r="E10" i="58"/>
  <c r="E11" i="58"/>
  <c r="E12" i="58"/>
  <c r="E13" i="58"/>
  <c r="E17" i="58"/>
  <c r="E18" i="58" s="1"/>
  <c r="E5" i="58"/>
  <c r="F68" i="7"/>
  <c r="E69" i="7"/>
  <c r="E51" i="8" s="1"/>
  <c r="G51" i="8" s="1"/>
  <c r="F69" i="7"/>
  <c r="E70" i="7"/>
  <c r="F70" i="7"/>
  <c r="E67" i="7"/>
  <c r="E49" i="8" s="1"/>
  <c r="G49" i="8" s="1"/>
  <c r="F67" i="7"/>
  <c r="E72" i="7"/>
  <c r="E54" i="8"/>
  <c r="G54" i="8" s="1"/>
  <c r="E75" i="7"/>
  <c r="E57" i="8"/>
  <c r="G57" i="8" s="1"/>
  <c r="E74" i="7"/>
  <c r="E56" i="8"/>
  <c r="G56" i="8" s="1"/>
  <c r="F74" i="7"/>
  <c r="F72" i="7"/>
  <c r="F75" i="7"/>
  <c r="E64" i="7"/>
  <c r="F64" i="7"/>
  <c r="E33" i="7"/>
  <c r="E42" i="8"/>
  <c r="G42" i="8" s="1"/>
  <c r="F33" i="7"/>
  <c r="E46" i="8"/>
  <c r="G46" i="8"/>
  <c r="E32" i="7"/>
  <c r="E41" i="8" s="1"/>
  <c r="G41" i="8" s="1"/>
  <c r="F32" i="7"/>
  <c r="E63" i="7"/>
  <c r="F63" i="7" s="1"/>
  <c r="E45" i="8"/>
  <c r="G45" i="8" s="1"/>
  <c r="E29" i="7"/>
  <c r="E31" i="7"/>
  <c r="E27" i="7"/>
  <c r="F27" i="7"/>
  <c r="E38" i="8"/>
  <c r="G38" i="8" s="1"/>
  <c r="F29" i="7"/>
  <c r="E40" i="8"/>
  <c r="G40" i="8" s="1"/>
  <c r="F31" i="7"/>
  <c r="E26" i="7"/>
  <c r="E25" i="7"/>
  <c r="E36" i="8"/>
  <c r="G36" i="8" s="1"/>
  <c r="E34" i="8"/>
  <c r="G34" i="8" s="1"/>
  <c r="E60" i="8" s="1"/>
  <c r="F25" i="7"/>
  <c r="E35" i="8"/>
  <c r="G35" i="8" s="1"/>
  <c r="F26" i="7"/>
  <c r="E28" i="7"/>
  <c r="F28" i="7"/>
  <c r="E37" i="8"/>
  <c r="G37" i="8" s="1"/>
  <c r="E52" i="8"/>
  <c r="G52" i="8" s="1"/>
  <c r="E61" i="8" l="1"/>
  <c r="E62" i="8"/>
  <c r="C13" i="10" s="1"/>
  <c r="C14" i="10" l="1"/>
  <c r="F13" i="10"/>
  <c r="F14" i="10" l="1"/>
  <c r="G13" i="10"/>
  <c r="G14" i="10" s="1"/>
  <c r="G16" i="10" s="1"/>
  <c r="G26" i="8" s="1"/>
</calcChain>
</file>

<file path=xl/sharedStrings.xml><?xml version="1.0" encoding="utf-8"?>
<sst xmlns="http://schemas.openxmlformats.org/spreadsheetml/2006/main" count="453" uniqueCount="279">
  <si>
    <t>U</t>
  </si>
  <si>
    <t>M3</t>
  </si>
  <si>
    <t>M2</t>
  </si>
  <si>
    <t>ML</t>
  </si>
  <si>
    <t>100-GROS-ŒUVRE</t>
  </si>
  <si>
    <t>1-  TERRASSEMENTS</t>
  </si>
  <si>
    <t>Décapage du terrain y/c deracinement des arbres</t>
  </si>
  <si>
    <t>Fouilles en pleine masse dans tout terrain</t>
  </si>
  <si>
    <t>Fouilles en tranchées ou en puits dans tout terrains</t>
  </si>
  <si>
    <t>2- MACONNERIE EN FONDATION</t>
  </si>
  <si>
    <t>Béton de propreté</t>
  </si>
  <si>
    <t>Gros béton</t>
  </si>
  <si>
    <t>3- BETON ARME EN INFRASTRUCTURE</t>
  </si>
  <si>
    <t>Béton pour tout ouvrage en fondation</t>
  </si>
  <si>
    <t>Aciers à haute adhérence  pour BA en fondation</t>
  </si>
  <si>
    <t>4- CANALISATION - REGARDS - ASSAINISSEMENT</t>
  </si>
  <si>
    <t>Canalisation en buse de pvc</t>
  </si>
  <si>
    <t>a</t>
  </si>
  <si>
    <t>b</t>
  </si>
  <si>
    <t>∅ 200  mm pour l’assainissement</t>
  </si>
  <si>
    <t>0,40 x 0,40</t>
  </si>
  <si>
    <t>Regards non visitable assainissement</t>
  </si>
  <si>
    <t>0,50 x 0,50</t>
  </si>
  <si>
    <t>5- DALLAGE - RENFORMIS</t>
  </si>
  <si>
    <t xml:space="preserve">Tout venant sélectionné  avec compactage  de 20 cm </t>
  </si>
  <si>
    <t>Forme en béton y compris aciers</t>
  </si>
  <si>
    <t>a- de 15 cm</t>
  </si>
  <si>
    <t>b- de 20 cm</t>
  </si>
  <si>
    <t>Remblaiement  ou évacuation aux décharges publiques</t>
  </si>
  <si>
    <t>Remblais d'apport en matériaux sélectionnés</t>
  </si>
  <si>
    <t>mise à la terre  en câble de cuivre nu de 28 mm²</t>
  </si>
  <si>
    <t>ROYAUME DU MAROC</t>
  </si>
  <si>
    <t>KG</t>
  </si>
  <si>
    <t>: Société GENETRA sarl</t>
  </si>
  <si>
    <t xml:space="preserve">CB N° </t>
  </si>
  <si>
    <t>ouvert à</t>
  </si>
  <si>
    <t xml:space="preserve">: 6117536 </t>
  </si>
  <si>
    <t xml:space="preserve">Registre de commerce N° </t>
  </si>
  <si>
    <t>: 853 à Midelt</t>
  </si>
  <si>
    <t xml:space="preserve">: 18979330 </t>
  </si>
  <si>
    <t>I.F</t>
  </si>
  <si>
    <t xml:space="preserve">DESIGNATIONS DES OUVRAGES </t>
  </si>
  <si>
    <t>TOTAL</t>
  </si>
  <si>
    <t>MARCHE N° : 161 / 2017</t>
  </si>
  <si>
    <t xml:space="preserve">OFFICE DE LA FORMATION </t>
  </si>
  <si>
    <t>TRAVAUX DE CONSTRUCTION DE L'INSTITUT SPECIALISE DE TECHNOLOGIE APPLIQUEE  ISSAGUEN</t>
  </si>
  <si>
    <t xml:space="preserve">PROFESSINNELLE ET DE LA PROMOTION DU TRAVAIL </t>
  </si>
  <si>
    <t>NATURE DES DEPENSES</t>
  </si>
  <si>
    <t>RESTES</t>
  </si>
  <si>
    <t>TRAVAUX   TERMINES</t>
  </si>
  <si>
    <t>TRAVAUX NON TERMINES</t>
  </si>
  <si>
    <t>SOCIETE GENETRA  SARL AU</t>
  </si>
  <si>
    <t>SITUATION DES TRAVAUX N° 1</t>
  </si>
  <si>
    <t xml:space="preserve"> OFFICE DE LA FORMATION PROFESSIONNELLE</t>
  </si>
  <si>
    <t>MONTANT DE L'ACOMPTE (DHS TTC) :</t>
  </si>
  <si>
    <t>Unité</t>
  </si>
  <si>
    <t>Qantité</t>
  </si>
  <si>
    <t>RÉCAPITULATION</t>
  </si>
  <si>
    <t xml:space="preserve"> TOTAUX</t>
  </si>
  <si>
    <t>A déduire les acomptes réglés</t>
  </si>
  <si>
    <t>Montant de l'acompte à délivrer (DH TTC)</t>
  </si>
  <si>
    <t>Etabli et vérifié par</t>
  </si>
  <si>
    <t xml:space="preserve">Architecte  </t>
  </si>
  <si>
    <t>Bureau d'Etudes Techniques</t>
  </si>
  <si>
    <t>Présenté par la Division Batiments de l'OFPPT</t>
  </si>
  <si>
    <t>Cumul</t>
  </si>
  <si>
    <t>Etabli par l'Entrepreneur</t>
  </si>
  <si>
    <t>Vérifié par</t>
  </si>
  <si>
    <t xml:space="preserve">Architecte </t>
  </si>
  <si>
    <t xml:space="preserve"> Prix N°</t>
  </si>
  <si>
    <t>Prix Unitaire H.T</t>
  </si>
  <si>
    <t>: 000099312000044</t>
  </si>
  <si>
    <t xml:space="preserve">ICE </t>
  </si>
  <si>
    <t>CNSS N°</t>
  </si>
  <si>
    <t xml:space="preserve">N° Patente </t>
  </si>
  <si>
    <t>: 013 480 01022 003823 001 17 73</t>
  </si>
  <si>
    <t>: B.M.C.I. MEKNES V.N</t>
  </si>
  <si>
    <t>: 4130177</t>
  </si>
  <si>
    <t>ET DE LA PROMOTION DE TRAVAIL</t>
  </si>
  <si>
    <t>DIVISION BATIMENT</t>
  </si>
  <si>
    <t>DIRECTION DU PATRIMOINE</t>
  </si>
  <si>
    <t>Affaire : Travaux de construction de l’institut spécialisé de technologie appliquée Issaguen</t>
  </si>
  <si>
    <r>
      <t>DÉCOMPTE PROVISOIRE</t>
    </r>
    <r>
      <rPr>
        <b/>
        <sz val="12"/>
        <rFont val="Times New Roman"/>
        <family val="1"/>
      </rPr>
      <t xml:space="preserve"> </t>
    </r>
    <r>
      <rPr>
        <b/>
        <i/>
        <sz val="12"/>
        <rFont val="Times New Roman"/>
        <family val="1"/>
      </rPr>
      <t xml:space="preserve">N° 1 </t>
    </r>
  </si>
  <si>
    <t xml:space="preserve">DÉCOMPTE PROVISOIRE N° 1 </t>
  </si>
  <si>
    <t>DEPENSES                          FAITES</t>
  </si>
  <si>
    <t xml:space="preserve">RETENUE DE GARANTIE  </t>
  </si>
  <si>
    <t>Arrêté par nous, sous ordonnateur, à la somme de:</t>
  </si>
  <si>
    <t>Société GENETRA sarl</t>
  </si>
  <si>
    <t xml:space="preserve"> Prix   N°</t>
  </si>
  <si>
    <t xml:space="preserve"> Qté            D.P(n)</t>
  </si>
  <si>
    <t>Qté           D.P(n-1)</t>
  </si>
  <si>
    <t xml:space="preserve">      UN MILLION DEUX CENT CINQUANTE SIX MILLE TROIS CENT  QUARANTE SIX DIRHAMS 31 CTS,</t>
  </si>
  <si>
    <t xml:space="preserve">  Total Travaux en DH H.T</t>
  </si>
  <si>
    <t xml:space="preserve">  TVA 20 %</t>
  </si>
  <si>
    <t xml:space="preserve">  Total Travaux en DH TTC</t>
  </si>
  <si>
    <t>Béton pour béton armé</t>
  </si>
  <si>
    <t>ATTACHEMENT PROVISOIRE N° 1</t>
  </si>
  <si>
    <t>relatif aux travaux exécutés et dépenses faites à la date du :</t>
  </si>
  <si>
    <t>Entreprise</t>
  </si>
  <si>
    <t>Prix total                     H.T</t>
  </si>
  <si>
    <t xml:space="preserve"> relatif aux travaux exécutés et dépenses faites à la date du :</t>
  </si>
  <si>
    <r>
      <rPr>
        <b/>
        <sz val="7"/>
        <rFont val="Arial"/>
        <family val="2"/>
      </rPr>
      <t>M3</t>
    </r>
  </si>
  <si>
    <r>
      <rPr>
        <b/>
        <sz val="11"/>
        <rFont val="Arial"/>
        <family val="2"/>
      </rPr>
      <t>N°</t>
    </r>
  </si>
  <si>
    <r>
      <rPr>
        <b/>
        <sz val="11"/>
        <rFont val="Arial"/>
        <family val="2"/>
      </rPr>
      <t>DESIGNATION DES OUVRAGES</t>
    </r>
  </si>
  <si>
    <r>
      <rPr>
        <b/>
        <sz val="11"/>
        <rFont val="Arial"/>
        <family val="2"/>
      </rPr>
      <t>U</t>
    </r>
  </si>
  <si>
    <r>
      <rPr>
        <b/>
        <sz val="11"/>
        <rFont val="Arial"/>
        <family val="2"/>
      </rPr>
      <t>QUANTITE</t>
    </r>
  </si>
  <si>
    <r>
      <rPr>
        <b/>
        <sz val="11"/>
        <rFont val="Arial"/>
        <family val="2"/>
      </rPr>
      <t xml:space="preserve">PRIX
</t>
    </r>
    <r>
      <rPr>
        <b/>
        <sz val="11"/>
        <rFont val="Arial"/>
        <family val="2"/>
      </rPr>
      <t>UNITAIRE EN DH (HTVA)</t>
    </r>
  </si>
  <si>
    <r>
      <rPr>
        <b/>
        <sz val="11"/>
        <rFont val="Arial"/>
        <family val="2"/>
      </rPr>
      <t>TOTAL PARTIEL</t>
    </r>
  </si>
  <si>
    <r>
      <rPr>
        <b/>
        <u/>
        <sz val="10"/>
        <rFont val="Arial"/>
        <family val="2"/>
      </rPr>
      <t>A - GROS ŒUVRES</t>
    </r>
  </si>
  <si>
    <r>
      <rPr>
        <b/>
        <sz val="10"/>
        <rFont val="Arial"/>
        <family val="2"/>
      </rPr>
      <t>I- TERRASSEMENTS GENERAUX</t>
    </r>
  </si>
  <si>
    <r>
      <rPr>
        <b/>
        <sz val="10"/>
        <rFont val="Arial"/>
        <family val="2"/>
      </rPr>
      <t>II- MACONNERIE EN FONDATION</t>
    </r>
  </si>
  <si>
    <r>
      <rPr>
        <b/>
        <sz val="7"/>
        <rFont val="Arial"/>
        <family val="2"/>
      </rPr>
      <t>M2</t>
    </r>
  </si>
  <si>
    <r>
      <rPr>
        <b/>
        <sz val="10"/>
        <rFont val="Arial"/>
        <family val="2"/>
      </rPr>
      <t>TOTAL II- MACONNERIE EN FONDATION</t>
    </r>
  </si>
  <si>
    <r>
      <rPr>
        <b/>
        <sz val="10"/>
        <rFont val="Arial"/>
        <family val="2"/>
      </rPr>
      <t>III-  DALLAGE ET FORME</t>
    </r>
  </si>
  <si>
    <r>
      <rPr>
        <b/>
        <sz val="10"/>
        <rFont val="Arial"/>
        <family val="2"/>
      </rPr>
      <t>TOTAL -III-  DALLAGE ET FORME</t>
    </r>
  </si>
  <si>
    <r>
      <rPr>
        <b/>
        <sz val="10"/>
        <rFont val="Arial"/>
        <family val="2"/>
      </rPr>
      <t>IV-  BETON ARME EN FONDATION</t>
    </r>
  </si>
  <si>
    <r>
      <rPr>
        <b/>
        <sz val="7"/>
        <rFont val="Arial"/>
        <family val="2"/>
      </rPr>
      <t>KG</t>
    </r>
  </si>
  <si>
    <r>
      <rPr>
        <b/>
        <sz val="10"/>
        <rFont val="Arial"/>
        <family val="2"/>
      </rPr>
      <t>TOTAL IV-  BETON ARME EN FONDATION</t>
    </r>
  </si>
  <si>
    <r>
      <rPr>
        <b/>
        <sz val="10"/>
        <rFont val="Arial"/>
        <family val="2"/>
      </rPr>
      <t>V- EGOUTS ET CANALISATIONS</t>
    </r>
  </si>
  <si>
    <r>
      <rPr>
        <b/>
        <sz val="7"/>
        <rFont val="Arial"/>
        <family val="2"/>
      </rPr>
      <t>ML</t>
    </r>
  </si>
  <si>
    <r>
      <rPr>
        <sz val="8"/>
        <rFont val="Microsoft Sans Serif"/>
        <family val="2"/>
      </rPr>
      <t>Regard Visitable et non visitable</t>
    </r>
  </si>
  <si>
    <r>
      <rPr>
        <b/>
        <sz val="7"/>
        <rFont val="Arial"/>
        <family val="2"/>
      </rPr>
      <t>U</t>
    </r>
  </si>
  <si>
    <r>
      <rPr>
        <b/>
        <sz val="10"/>
        <rFont val="Arial"/>
        <family val="2"/>
      </rPr>
      <t>TOTAL V- EGOUTS ET CANALISATIONS</t>
    </r>
  </si>
  <si>
    <r>
      <rPr>
        <b/>
        <sz val="10"/>
        <rFont val="Arial"/>
        <family val="2"/>
      </rPr>
      <t>VI- BETON ARME EN ELEVATION</t>
    </r>
  </si>
  <si>
    <r>
      <rPr>
        <b/>
        <sz val="10"/>
        <rFont val="Arial"/>
        <family val="2"/>
      </rPr>
      <t>TOTAL -VI- BETON ARME EN ELEVATION</t>
    </r>
  </si>
  <si>
    <r>
      <rPr>
        <b/>
        <sz val="10"/>
        <rFont val="Arial"/>
        <family val="2"/>
      </rPr>
      <t>TOTAL - A . GROS ŒUVRE</t>
    </r>
  </si>
  <si>
    <r>
      <rPr>
        <b/>
        <sz val="7"/>
        <rFont val="Arial"/>
        <family val="2"/>
      </rPr>
      <t>M²</t>
    </r>
  </si>
  <si>
    <r>
      <rPr>
        <b/>
        <sz val="10"/>
        <rFont val="Arial"/>
        <family val="2"/>
      </rPr>
      <t>TOTAL   - B - REVETEMENT</t>
    </r>
  </si>
  <si>
    <r>
      <rPr>
        <sz val="8"/>
        <rFont val="Microsoft Sans Serif"/>
        <family val="2"/>
      </rPr>
      <t>ETANCHEITE   BICOUCHE</t>
    </r>
  </si>
  <si>
    <r>
      <rPr>
        <sz val="8"/>
        <rFont val="Microsoft Sans Serif"/>
        <family val="2"/>
      </rPr>
      <t>FENETRES ET CHASSIS EN ALUMINIUM</t>
    </r>
  </si>
  <si>
    <r>
      <rPr>
        <sz val="8"/>
        <rFont val="Microsoft Sans Serif"/>
        <family val="2"/>
      </rPr>
      <t>GRILLE DE PROTECTION FIXE POUR FENETRE</t>
    </r>
  </si>
  <si>
    <r>
      <rPr>
        <sz val="8"/>
        <rFont val="Microsoft Sans Serif"/>
        <family val="2"/>
      </rPr>
      <t>PORTE METALLIQUE ANTI VANDALISME</t>
    </r>
  </si>
  <si>
    <r>
      <rPr>
        <sz val="8"/>
        <rFont val="Microsoft Sans Serif"/>
        <family val="2"/>
      </rPr>
      <t>PORTE METALLIQUE VITREE A 1 OU 2 VANTAUX</t>
    </r>
  </si>
  <si>
    <r>
      <rPr>
        <sz val="8"/>
        <rFont val="Microsoft Sans Serif"/>
        <family val="2"/>
      </rPr>
      <t>COFFRET DE COMPTAGE BASSE TENSION</t>
    </r>
  </si>
  <si>
    <r>
      <rPr>
        <sz val="8"/>
        <rFont val="Microsoft Sans Serif"/>
        <family val="2"/>
      </rPr>
      <t>BOITE DE COUPURE ET DE RACCORDEMENT</t>
    </r>
  </si>
  <si>
    <r>
      <rPr>
        <sz val="8"/>
        <rFont val="Microsoft Sans Serif"/>
        <family val="2"/>
      </rPr>
      <t>TABLEAU GENERAL DE  PROTECTION</t>
    </r>
  </si>
  <si>
    <r>
      <rPr>
        <sz val="8"/>
        <rFont val="Microsoft Sans Serif"/>
        <family val="2"/>
      </rPr>
      <t>BUSE EN P.V.C  Ø 100</t>
    </r>
  </si>
  <si>
    <r>
      <rPr>
        <sz val="8"/>
        <rFont val="Microsoft Sans Serif"/>
        <family val="2"/>
      </rPr>
      <t>REGARD DE TIRAGE  DE 0.40 x 0.40M</t>
    </r>
  </si>
  <si>
    <r>
      <rPr>
        <sz val="8"/>
        <rFont val="Microsoft Sans Serif"/>
        <family val="2"/>
      </rPr>
      <t>FOYER LUMINEUX SIMPLE ALLUMAGE</t>
    </r>
  </si>
  <si>
    <r>
      <rPr>
        <sz val="8"/>
        <rFont val="Microsoft Sans Serif"/>
        <family val="2"/>
      </rPr>
      <t>FOYER LUMINEUX SIMPLE ALLUMAGE VA ET VIENT</t>
    </r>
  </si>
  <si>
    <r>
      <rPr>
        <sz val="8"/>
        <rFont val="Microsoft Sans Serif"/>
        <family val="2"/>
      </rPr>
      <t>FOYERS  LUMINEUX SA - VV SUPPLEMENTAIRES</t>
    </r>
  </si>
  <si>
    <r>
      <rPr>
        <sz val="8"/>
        <rFont val="Microsoft Sans Serif"/>
        <family val="2"/>
      </rPr>
      <t>PRISE DE COURANT 2 X 16 A + T</t>
    </r>
  </si>
  <si>
    <r>
      <rPr>
        <sz val="8"/>
        <rFont val="Microsoft Sans Serif"/>
        <family val="2"/>
      </rPr>
      <t>ALIMENTATION ELECTRIQUE BORNE WIFI</t>
    </r>
  </si>
  <si>
    <r>
      <rPr>
        <b/>
        <sz val="7"/>
        <rFont val="Arial"/>
        <family val="2"/>
      </rPr>
      <t>ENS</t>
    </r>
  </si>
  <si>
    <r>
      <rPr>
        <sz val="8"/>
        <rFont val="Microsoft Sans Serif"/>
        <family val="2"/>
      </rPr>
      <t>HUBLOT ETANCHE</t>
    </r>
  </si>
  <si>
    <r>
      <rPr>
        <sz val="8"/>
        <rFont val="Microsoft Sans Serif"/>
        <family val="2"/>
      </rPr>
      <t>BLOC AUTONOME D'ECLAIRAGE DE SECURITE</t>
    </r>
  </si>
  <si>
    <r>
      <rPr>
        <sz val="8"/>
        <rFont val="Microsoft Sans Serif"/>
        <family val="2"/>
      </rPr>
      <t>RESERVATION POUR DISTRIBUTION TELEPHONIQUE</t>
    </r>
  </si>
  <si>
    <r>
      <rPr>
        <sz val="8"/>
        <rFont val="Microsoft Sans Serif"/>
        <family val="2"/>
      </rPr>
      <t xml:space="preserve">Tube en PVC pour EU-EV et ET EVACUATIONS EAU
</t>
    </r>
    <r>
      <rPr>
        <sz val="8"/>
        <rFont val="Microsoft Sans Serif"/>
        <family val="2"/>
      </rPr>
      <t>PLUVIALES</t>
    </r>
  </si>
  <si>
    <t>E</t>
  </si>
  <si>
    <t>F</t>
  </si>
  <si>
    <t>ARMATURES HA FE500 POUR BETON ARME EN FONDATION</t>
  </si>
  <si>
    <t>BETON ARME EN FONDATIONS Y/C SOUTENEMENTS</t>
  </si>
  <si>
    <t>DALLAGE PÉRIPHÉRIQUE EN BÉTON</t>
  </si>
  <si>
    <t>FORME EN BETON DE 13 à 15 CM Y/C ACIER</t>
  </si>
  <si>
    <t>GROS BETON</t>
  </si>
  <si>
    <t>ARASE ETANCHE</t>
  </si>
  <si>
    <t xml:space="preserve"> MISE A LA TERRE. </t>
  </si>
  <si>
    <t xml:space="preserve"> BETON DE PROPRETE</t>
  </si>
  <si>
    <t>FOUILLES EN TRANCHEES OU EN PUITS</t>
  </si>
  <si>
    <t>CANALISATION EN P.V.C</t>
  </si>
  <si>
    <t xml:space="preserve"> CANIVEAU EN BETON 30CMX60CM
</t>
  </si>
  <si>
    <t xml:space="preserve"> BETON ARME EN ELEVATION POUR TOUT OUVRAGE</t>
  </si>
  <si>
    <t>PLANCHER CORPS CREUX Y COMPRIS DALLE DE COMPRESSION</t>
  </si>
  <si>
    <t>ARMATURES HA FE500 POUR BETON ARME EN ELEVATION</t>
  </si>
  <si>
    <t xml:space="preserve"> CLOISONS SIMPLE EN BRIQUES CREUSES DE 15 CM</t>
  </si>
  <si>
    <t>APPUIS DE FENETRES</t>
  </si>
  <si>
    <t>IX - ETANCHEITE</t>
  </si>
  <si>
    <t>FORME DE PENTE ET CHAPE DE LISSAGE</t>
  </si>
  <si>
    <t>RELEVE D'ETANCHEITE Y COMPRIS PROTECTION.</t>
  </si>
  <si>
    <t>PROTECTION MECANIQUE DES TERRASSES</t>
  </si>
  <si>
    <t>GARGOUILLE, TROP PLEIN OU GUEULARD AVEC CRAPAUDINE</t>
  </si>
  <si>
    <t>VIII- TRAVAUX DIVERS</t>
  </si>
  <si>
    <t>TOTAL -VIII- TRAVAUX DIVERS</t>
  </si>
  <si>
    <t>FOSSE SEPTIQUE DE 7M3</t>
  </si>
  <si>
    <t>PUIT PERDU</t>
  </si>
  <si>
    <t xml:space="preserve"> REVETEMENT SOL EN COMPACTO DE 30 X 30 (SANITAIRE) </t>
  </si>
  <si>
    <t xml:space="preserve"> REVETEMENT MURAL EN CARREAUX DE GRES CERAME </t>
  </si>
  <si>
    <t>PLAFOND MODULAIRE TYPE ARMSTRONG</t>
  </si>
  <si>
    <t>Total -C-1--MENUISERIE  EN ALUMINIUM.</t>
  </si>
  <si>
    <t>C.2-MENUISERIE EN BOIS</t>
  </si>
  <si>
    <t>Total -C-2-MENUISERIE EN BOIS</t>
  </si>
  <si>
    <t>C-3-MENUISERIE  METALLIQUE</t>
  </si>
  <si>
    <t>Total -C-3-FERRONNERIE  METALLIQUE</t>
  </si>
  <si>
    <t xml:space="preserve"> GARDE-CORPS ESCALIER INOX</t>
  </si>
  <si>
    <t xml:space="preserve">GRILLE METALLIQUE MOUCHARABIEH COUPEE A LASER: </t>
  </si>
  <si>
    <t>TOTAL -C -  MENUISERIE</t>
  </si>
  <si>
    <t>D - ÉLECTRICITÉ  - LUSTRERIE</t>
  </si>
  <si>
    <t xml:space="preserve">TABLEAU SECONDAIRE  DE  PROTECTION </t>
  </si>
  <si>
    <t xml:space="preserve">LUMINAIRE 60X60 LED </t>
  </si>
  <si>
    <t xml:space="preserve"> RESERVATION POUR LA DISTRIBUTION DE TELEVISION</t>
  </si>
  <si>
    <t>TOTAL D : ELECTRICITE, LUSTRERIE</t>
  </si>
  <si>
    <t>BAIE INFORMATIQUE EQUIPEE A 6 UNITES</t>
  </si>
  <si>
    <t>ENS</t>
  </si>
  <si>
    <t xml:space="preserve"> CANALISATIONS EN POLYETHYLENE SERIE 16 BARS</t>
  </si>
  <si>
    <t xml:space="preserve"> DISTRIBUTION INTERIEURE EN PP-R Y COMPRIS PIECES DE RACCORD, VANNES, CLAPETS ET TOUS ACCESSOIRES</t>
  </si>
  <si>
    <t>COLLECTEUR AVEC COFFRET</t>
  </si>
  <si>
    <t>WC A L'ANGLAISE</t>
  </si>
  <si>
    <t>LAVABO SUR COLONNE DE COULEUR BLANCHE EQUIPE</t>
  </si>
  <si>
    <t xml:space="preserve"> SIPHON DE SOL EN INOX AVEC CUNETTE 150x150 MM</t>
  </si>
  <si>
    <t xml:space="preserve"> CHAUFFE-EAU ELECTRIQUE INSTANTANE DE 6L </t>
  </si>
  <si>
    <t xml:space="preserve"> CLIMATISEURS SPLIT SYSTEME REVERSIBLES TYPE MURAL SUSPENDUS</t>
  </si>
  <si>
    <t xml:space="preserve">a) Climatiseur split système applique de 9000BTU </t>
  </si>
  <si>
    <t xml:space="preserve"> b) Climatiseur split système applique de 12000BTU </t>
  </si>
  <si>
    <t>TOTAL - E-  PLOMBERIE SANITAIRE</t>
  </si>
  <si>
    <t xml:space="preserve"> HERRISSONAGE EN PIERRE SECHE DE 0,20 CM</t>
  </si>
  <si>
    <t>E : PLOMBERIE, SANITAIRE, INCENDIE</t>
  </si>
  <si>
    <t>F : PEINTURE</t>
  </si>
  <si>
    <t xml:space="preserve">PEINTURE EXTERIEURE VINYLIQUE SUR ENDUIT EN EXTERIEUR </t>
  </si>
  <si>
    <t xml:space="preserve"> PEINTURE VINYLIQUE SUR MURS ET PLAFONDS INTERIEURS </t>
  </si>
  <si>
    <t>TOTAL - f- PEINTURE</t>
  </si>
  <si>
    <t xml:space="preserve">G-  SIGNALETIQUE </t>
  </si>
  <si>
    <t>TOTAL -IX - ETANCHEITE</t>
  </si>
  <si>
    <t xml:space="preserve"> ECRITURE EN INOX POUR BATIMENTS</t>
  </si>
  <si>
    <t xml:space="preserve"> PLAQUES SIGNALETIQUES EN PLEXIGLAS </t>
  </si>
  <si>
    <t xml:space="preserve">TOTAL - G  - SIGNALETIQUE </t>
  </si>
  <si>
    <t xml:space="preserve">MARCHE  ET CONTRE MARCHE DES ESCALIERS  TYPE GRES CERAME  ANTI DERAPANT </t>
  </si>
  <si>
    <t>TRAVAUX PREPARATOIRES DU TERRAIN</t>
  </si>
  <si>
    <t>FOYER LUMINEUX DOUBLE ALLUMAGE</t>
  </si>
  <si>
    <t>Recapitulation</t>
  </si>
  <si>
    <r>
      <rPr>
        <b/>
        <sz val="10"/>
        <rFont val="Arial"/>
        <family val="2"/>
      </rPr>
      <t>LOTS</t>
    </r>
  </si>
  <si>
    <r>
      <rPr>
        <b/>
        <sz val="12"/>
        <rFont val="Arial"/>
        <family val="2"/>
      </rPr>
      <t>DESIGNATION</t>
    </r>
  </si>
  <si>
    <r>
      <rPr>
        <b/>
        <sz val="10"/>
        <rFont val="Arial"/>
        <family val="2"/>
      </rPr>
      <t>A</t>
    </r>
  </si>
  <si>
    <t xml:space="preserve">GROS ŒUVRE </t>
  </si>
  <si>
    <r>
      <rPr>
        <b/>
        <sz val="10"/>
        <rFont val="Arial"/>
        <family val="2"/>
      </rPr>
      <t>B</t>
    </r>
  </si>
  <si>
    <r>
      <rPr>
        <b/>
        <sz val="10"/>
        <rFont val="Arial"/>
        <family val="2"/>
      </rPr>
      <t>REVETEMENT</t>
    </r>
  </si>
  <si>
    <t>C</t>
  </si>
  <si>
    <r>
      <rPr>
        <b/>
        <sz val="10"/>
        <rFont val="Arial"/>
        <family val="2"/>
      </rPr>
      <t>MENUISERIE</t>
    </r>
  </si>
  <si>
    <t>D</t>
  </si>
  <si>
    <r>
      <rPr>
        <b/>
        <sz val="10"/>
        <rFont val="Arial"/>
        <family val="2"/>
      </rPr>
      <t>ELECTRICITE, LUSTRERIE</t>
    </r>
  </si>
  <si>
    <r>
      <rPr>
        <b/>
        <sz val="10"/>
        <rFont val="Arial"/>
        <family val="2"/>
      </rPr>
      <t>PLOMBERIE SANITAIRE</t>
    </r>
  </si>
  <si>
    <r>
      <rPr>
        <b/>
        <sz val="10"/>
        <rFont val="Arial"/>
        <family val="2"/>
      </rPr>
      <t>PEINTURE</t>
    </r>
  </si>
  <si>
    <t>G</t>
  </si>
  <si>
    <t>SIGNALITIQUE</t>
  </si>
  <si>
    <r>
      <rPr>
        <b/>
        <sz val="11"/>
        <rFont val="Arial"/>
        <family val="2"/>
      </rPr>
      <t>TOTAL EN DHS HT</t>
    </r>
  </si>
  <si>
    <t>TVA 20%</t>
  </si>
  <si>
    <t>TOTAL EN DHS TTC</t>
  </si>
  <si>
    <t xml:space="preserve"> MISE EN REMBLAIS OU EVACUATION A D.P</t>
  </si>
  <si>
    <t xml:space="preserve"> MAÇONNERIE DE MOELLONS EN FONDATION</t>
  </si>
  <si>
    <t xml:space="preserve">a- Diamètre de Ø 160 mm  </t>
  </si>
  <si>
    <t xml:space="preserve">b- Diamètre de Ø 200 mm    </t>
  </si>
  <si>
    <t>a- Regard  40x40</t>
  </si>
  <si>
    <t>b- Regard   60x60</t>
  </si>
  <si>
    <t>a- Plancher de 16+4</t>
  </si>
  <si>
    <t>b- Plancher de 20+5</t>
  </si>
  <si>
    <r>
      <t>VII- MACONNERIE EN ELEVATION -</t>
    </r>
    <r>
      <rPr>
        <b/>
        <sz val="10"/>
        <rFont val="Arial"/>
        <family val="2"/>
      </rPr>
      <t>ENDUITS</t>
    </r>
  </si>
  <si>
    <t xml:space="preserve"> 20. DOUBLE CLOISON EN BRIQUE DE 8+6T DE TOUTES EPAISSEURS</t>
  </si>
  <si>
    <t>CLOISONS EN BRIQUES SIMPLE DE 8 T EPAISSEUR 10 CM</t>
  </si>
  <si>
    <t>ENDUITS EXTERIEURS AU MORTIER DE CIMENT LISSE OU RUSTIQUE</t>
  </si>
  <si>
    <t xml:space="preserve"> ENDUIT INTERIEUR AU MORTIER DE CIMENT SUR MURS ET PLAFONDS</t>
  </si>
  <si>
    <t>COURONNEMENT D’ACROTERES Y/C FAÇON DE LARMIER</t>
  </si>
  <si>
    <t>ETANCHEITE AUTO PROTEGE</t>
  </si>
  <si>
    <t>B-REVÊTEMENTS DES SOLS ET MURS - FAUX PLAFONDS</t>
  </si>
  <si>
    <t xml:space="preserve">. REVETEMENT SOL EN COMPACTO DE 60 X 60 Y/C PLINTHES </t>
  </si>
  <si>
    <t xml:space="preserve">MARBRE GRIS DE TIFFELET POUR SOLS </t>
  </si>
  <si>
    <t>39. MARCHES ET CONTREMARCHE EN MARBRE GRIS DE TIFFELET</t>
  </si>
  <si>
    <t xml:space="preserve">FAUX PLAFOND EN PLACOPLATRE BA13 Y COMPRIS JOINT CREUX </t>
  </si>
  <si>
    <t>C – MENUISERIE EN ALUMINIUM - BOIS - FERRONNERIE</t>
  </si>
  <si>
    <t>PORTE  ISOPLANE AVEC MOTIFS DECORATIFS DEPOUPE LASER</t>
  </si>
  <si>
    <t>CABLE D'ALIMENTATION EN CABLE U1000  RO2V U1000RVFV</t>
  </si>
  <si>
    <t xml:space="preserve">PRISE INFORMATIQUE ET TELEPHONIQUE RJ45 ENCASTREvY COMPRIS CABLAGE ET TUBAGE </t>
  </si>
  <si>
    <t xml:space="preserve"> 72. EQUIPEMENT COMPTEUR D'EAU</t>
  </si>
  <si>
    <t>a - 3 départs</t>
  </si>
  <si>
    <t>b -  6 départs</t>
  </si>
  <si>
    <t>EXTINCTEUR A CO2 6 KG</t>
  </si>
  <si>
    <t xml:space="preserve">82. EXTINCTEUR A POUDRE POLYVALENTE ABC DE 6KG </t>
  </si>
  <si>
    <t>APPAREILS SANITAIRES</t>
  </si>
  <si>
    <t>a/ PVC diamètre 40 mm</t>
  </si>
  <si>
    <t>b/ P.V.C.diamètre 110 mm</t>
  </si>
  <si>
    <t xml:space="preserve">CHAPITRE IV               
BORDEREAU DES PRIX - DETAIL ESTIMATIF
TRAVAUX DE  CONSTRUCTION DE L’EXTENSION 
DU SIEGE DE LA MAISON COMMUNALE DE 
RISSANA JANOUBIA
-LOT UNIQUE-
</t>
  </si>
  <si>
    <t>TOTAL -I- TERRASSEMENT</t>
  </si>
  <si>
    <t>TOTAL -VII- MACONNERIE EN ELEVATION -ENDUITS</t>
  </si>
  <si>
    <t>C.1-MENUISERIE EN ALUMINIUM.</t>
  </si>
  <si>
    <t>FAUX PLAFOND EN PLACOPLATRE BA13 HYDROFUGE Y COMPRIS JOINT CREUX</t>
  </si>
  <si>
    <t>D-1- ÉLECTRICITÉ</t>
  </si>
  <si>
    <t>a- câble U1000 RVFV de 4 x 16 mm²+T</t>
  </si>
  <si>
    <t>b- câble U1000 RVFV de 4 x 10 mm²+T</t>
  </si>
  <si>
    <t>c- câble U1000 RVFV de 2 x 6 mm²+T</t>
  </si>
  <si>
    <t>D-2- LUSTRERIE</t>
  </si>
  <si>
    <t>CIRCUIT DE LIAISON EQUIPOTENTIELLE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</si>
</sst>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€_-;\-* #,##0.00\ _€_-;_-* &quot;-&quot;??\ _€_-;_-@_-"/>
    <numFmt numFmtId="165" formatCode="0.00&quot;    x&quot;"/>
    <numFmt numFmtId="166" formatCode="0&quot;   =&quot;"/>
    <numFmt numFmtId="167" formatCode="_-* #,##0.00\ [$€-1]_-;\-* #,##0.00\ [$€-1]_-;_-* &quot;-&quot;??\ [$€-1]_-"/>
    <numFmt numFmtId="168" formatCode="#,##0.00,,;[Red]\-#,##0.00,,"/>
    <numFmt numFmtId="169" formatCode="0.E+00"/>
    <numFmt numFmtId="170" formatCode="#,##0.00_ ;\-#,##0.00\ "/>
    <numFmt numFmtId="171" formatCode="_-* #,##0.00\ _F_-;\-* #,##0.00\ _F_-;_-* &quot;-&quot;??\ _F_-;_-@_-"/>
    <numFmt numFmtId="172" formatCode="_-* #,##0\ _€_-;\-* #,##0\ _€_-;_-* &quot;-&quot;??\ _€_-;_-@_-"/>
    <numFmt numFmtId="173" formatCode="#,##0.00_ ;[Red]\-#,##0.00\ "/>
  </numFmts>
  <fonts count="5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u/>
      <sz val="10"/>
      <name val="Times New Roman"/>
      <family val="1"/>
    </font>
    <font>
      <b/>
      <i/>
      <sz val="10"/>
      <name val="Times New Roman"/>
      <family val="1"/>
    </font>
    <font>
      <sz val="10"/>
      <name val="Courier"/>
      <family val="3"/>
    </font>
    <font>
      <i/>
      <sz val="10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2"/>
      <name val="Times New Roman Special G1"/>
      <family val="1"/>
      <charset val="2"/>
    </font>
    <font>
      <sz val="12"/>
      <name val="Times New Roman"/>
      <family val="1"/>
    </font>
    <font>
      <sz val="11"/>
      <color indexed="8"/>
      <name val="Calibri"/>
      <family val="2"/>
    </font>
    <font>
      <b/>
      <sz val="12"/>
      <name val="Times New Roman"/>
      <family val="1"/>
    </font>
    <font>
      <b/>
      <sz val="10"/>
      <color indexed="14"/>
      <name val="Geneva"/>
      <family val="2"/>
    </font>
    <font>
      <sz val="10"/>
      <name val="Helv"/>
    </font>
    <font>
      <sz val="10"/>
      <name val="MS Sans Serif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u/>
      <sz val="11"/>
      <color theme="10"/>
      <name val="Calibri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b/>
      <i/>
      <sz val="11"/>
      <name val="Times New Roman"/>
      <family val="1"/>
    </font>
    <font>
      <sz val="8"/>
      <name val="Verdana"/>
      <family val="2"/>
    </font>
    <font>
      <sz val="10"/>
      <name val="Tms Rmn"/>
    </font>
    <font>
      <b/>
      <sz val="8"/>
      <name val="Verdana"/>
      <family val="2"/>
    </font>
    <font>
      <b/>
      <sz val="14"/>
      <name val="Times New Roman"/>
      <family val="1"/>
    </font>
    <font>
      <sz val="12"/>
      <name val="Arial"/>
      <family val="2"/>
    </font>
    <font>
      <b/>
      <sz val="13"/>
      <name val="Times New Roman"/>
      <family val="1"/>
    </font>
    <font>
      <b/>
      <u/>
      <sz val="16"/>
      <name val="Times New Roman"/>
      <family val="1"/>
    </font>
    <font>
      <b/>
      <i/>
      <sz val="12"/>
      <name val="Times New Roman"/>
      <family val="1"/>
    </font>
    <font>
      <sz val="14"/>
      <name val="Times New Roman"/>
      <family val="1"/>
    </font>
    <font>
      <i/>
      <sz val="11"/>
      <name val="Times New Roman"/>
      <family val="1"/>
    </font>
    <font>
      <b/>
      <u/>
      <sz val="11"/>
      <name val="Cambria"/>
      <family val="1"/>
    </font>
    <font>
      <b/>
      <sz val="11"/>
      <name val="Cambria"/>
      <family val="1"/>
    </font>
    <font>
      <sz val="11"/>
      <color theme="1"/>
      <name val="Cambria"/>
      <family val="1"/>
    </font>
    <font>
      <sz val="11"/>
      <name val="Cambria"/>
      <family val="1"/>
    </font>
    <font>
      <u/>
      <sz val="11"/>
      <name val="Cambria"/>
      <family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b/>
      <i/>
      <u/>
      <sz val="12"/>
      <name val="Times New Roman"/>
      <family val="1"/>
    </font>
    <font>
      <b/>
      <u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name val="Arial"/>
      <family val="2"/>
    </font>
    <font>
      <b/>
      <sz val="11"/>
      <name val="Arial"/>
      <family val="2"/>
    </font>
    <font>
      <sz val="8"/>
      <name val="Microsoft Sans Serif"/>
      <family val="2"/>
    </font>
    <font>
      <b/>
      <sz val="7"/>
      <name val="Arial"/>
      <family val="2"/>
    </font>
    <font>
      <b/>
      <sz val="10"/>
      <color rgb="FF000000"/>
      <name val="Arial"/>
      <family val="2"/>
    </font>
    <font>
      <b/>
      <u/>
      <sz val="10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color rgb="FF000000"/>
      <name val="Times New Roman"/>
      <family val="1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1F1F1"/>
      </patternFill>
    </fill>
    <fill>
      <patternFill patternType="solid">
        <fgColor rgb="FFEDEBE0"/>
      </patternFill>
    </fill>
  </fills>
  <borders count="5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5" fontId="5" fillId="0" borderId="0"/>
    <xf numFmtId="166" fontId="5" fillId="0" borderId="0"/>
    <xf numFmtId="167" fontId="2" fillId="0" borderId="0" applyFont="0" applyFill="0" applyBorder="0" applyAlignment="0" applyProtection="0"/>
    <xf numFmtId="168" fontId="9" fillId="0" borderId="0" applyFont="0" applyFill="0" applyBorder="0" applyAlignment="0" applyProtection="0">
      <alignment vertical="center"/>
    </xf>
    <xf numFmtId="168" fontId="10" fillId="0" borderId="0" applyFont="0" applyFill="0" applyBorder="0" applyAlignment="0" applyProtection="0"/>
    <xf numFmtId="40" fontId="10" fillId="0" borderId="0" applyFont="0" applyFill="0" applyBorder="0" applyAlignment="0" applyProtection="0">
      <alignment vertical="center"/>
    </xf>
    <xf numFmtId="0" fontId="2" fillId="0" borderId="0" applyFont="0" applyFill="0" applyBorder="0" applyAlignment="0" applyProtection="0"/>
    <xf numFmtId="164" fontId="11" fillId="0" borderId="0" applyFont="0" applyFill="0" applyBorder="0" applyAlignment="0" applyProtection="0"/>
    <xf numFmtId="16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2" fillId="0" borderId="0" applyFont="0" applyFill="0" applyBorder="0" applyAlignment="0" applyProtection="0"/>
    <xf numFmtId="40" fontId="12" fillId="0" borderId="2" applyFont="0" applyFill="0" applyBorder="0" applyAlignment="0" applyProtection="0">
      <alignment horizontal="center" vertical="center"/>
    </xf>
    <xf numFmtId="0" fontId="13" fillId="0" borderId="3"/>
    <xf numFmtId="40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14" fillId="0" borderId="0"/>
    <xf numFmtId="2" fontId="15" fillId="0" borderId="4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2" fontId="20" fillId="0" borderId="4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3" fillId="0" borderId="0"/>
    <xf numFmtId="0" fontId="2" fillId="0" borderId="0">
      <alignment vertical="center" shrinkToFit="1"/>
    </xf>
    <xf numFmtId="0" fontId="2" fillId="0" borderId="0"/>
    <xf numFmtId="9" fontId="1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2" fillId="0" borderId="0"/>
    <xf numFmtId="4" fontId="23" fillId="0" borderId="0"/>
    <xf numFmtId="164" fontId="1" fillId="0" borderId="0" applyFont="0" applyFill="0" applyBorder="0" applyAlignment="0" applyProtection="0"/>
    <xf numFmtId="0" fontId="40" fillId="0" borderId="0"/>
    <xf numFmtId="171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9" fontId="40" fillId="0" borderId="0" applyFont="0" applyFill="0" applyBorder="0" applyAlignment="0" applyProtection="0"/>
  </cellStyleXfs>
  <cellXfs count="339">
    <xf numFmtId="0" fontId="0" fillId="0" borderId="0" xfId="0"/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28" fillId="0" borderId="0" xfId="38" applyFont="1" applyAlignment="1">
      <alignment vertical="center"/>
    </xf>
    <xf numFmtId="0" fontId="28" fillId="0" borderId="0" xfId="38" applyFont="1" applyAlignment="1">
      <alignment horizontal="center" vertical="center"/>
    </xf>
    <xf numFmtId="0" fontId="25" fillId="0" borderId="0" xfId="38" applyFont="1" applyAlignment="1">
      <alignment vertical="center"/>
    </xf>
    <xf numFmtId="170" fontId="33" fillId="0" borderId="2" xfId="41" applyNumberFormat="1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6" fillId="0" borderId="0" xfId="0" applyFont="1" applyAlignment="1">
      <alignment vertical="center" wrapText="1"/>
    </xf>
    <xf numFmtId="0" fontId="36" fillId="0" borderId="0" xfId="0" applyFont="1" applyAlignment="1">
      <alignment horizontal="center" vertical="center" wrapText="1"/>
    </xf>
    <xf numFmtId="0" fontId="32" fillId="0" borderId="0" xfId="0" applyFont="1" applyAlignment="1">
      <alignment vertical="center" wrapText="1"/>
    </xf>
    <xf numFmtId="0" fontId="38" fillId="0" borderId="0" xfId="0" applyFont="1" applyAlignment="1">
      <alignment horizontal="center" vertical="center" wrapText="1"/>
    </xf>
    <xf numFmtId="0" fontId="40" fillId="0" borderId="0" xfId="44"/>
    <xf numFmtId="170" fontId="24" fillId="0" borderId="22" xfId="0" applyNumberFormat="1" applyFont="1" applyBorder="1" applyAlignment="1">
      <alignment horizontal="center" vertical="center"/>
    </xf>
    <xf numFmtId="4" fontId="8" fillId="0" borderId="22" xfId="0" applyNumberFormat="1" applyFont="1" applyBorder="1" applyAlignment="1">
      <alignment horizontal="center" vertical="center"/>
    </xf>
    <xf numFmtId="170" fontId="22" fillId="0" borderId="22" xfId="0" applyNumberFormat="1" applyFont="1" applyBorder="1" applyAlignment="1">
      <alignment horizontal="center" vertical="center"/>
    </xf>
    <xf numFmtId="164" fontId="8" fillId="0" borderId="22" xfId="43" applyFont="1" applyFill="1" applyBorder="1" applyAlignment="1">
      <alignment horizontal="right" vertical="center"/>
    </xf>
    <xf numFmtId="164" fontId="8" fillId="0" borderId="22" xfId="43" applyFont="1" applyFill="1" applyBorder="1" applyAlignment="1">
      <alignment horizontal="center" vertical="center"/>
    </xf>
    <xf numFmtId="172" fontId="8" fillId="0" borderId="22" xfId="43" applyNumberFormat="1" applyFont="1" applyFill="1" applyBorder="1" applyAlignment="1">
      <alignment horizontal="right" vertical="center"/>
    </xf>
    <xf numFmtId="170" fontId="24" fillId="0" borderId="21" xfId="0" applyNumberFormat="1" applyFont="1" applyBorder="1" applyAlignment="1">
      <alignment horizontal="center" vertical="center"/>
    </xf>
    <xf numFmtId="4" fontId="8" fillId="0" borderId="21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164" fontId="17" fillId="0" borderId="6" xfId="43" applyFont="1" applyBorder="1" applyAlignment="1">
      <alignment vertical="center" wrapText="1"/>
    </xf>
    <xf numFmtId="1" fontId="24" fillId="0" borderId="21" xfId="0" applyNumberFormat="1" applyFont="1" applyBorder="1" applyAlignment="1">
      <alignment horizontal="center" vertical="center"/>
    </xf>
    <xf numFmtId="4" fontId="8" fillId="0" borderId="21" xfId="0" applyNumberFormat="1" applyFont="1" applyBorder="1" applyAlignment="1">
      <alignment horizontal="right" vertical="center"/>
    </xf>
    <xf numFmtId="1" fontId="24" fillId="0" borderId="22" xfId="0" applyNumberFormat="1" applyFont="1" applyBorder="1" applyAlignment="1">
      <alignment horizontal="center" vertical="center"/>
    </xf>
    <xf numFmtId="4" fontId="8" fillId="0" borderId="22" xfId="0" applyNumberFormat="1" applyFont="1" applyBorder="1" applyAlignment="1">
      <alignment horizontal="right" vertical="center"/>
    </xf>
    <xf numFmtId="1" fontId="8" fillId="0" borderId="23" xfId="0" applyNumberFormat="1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4" fontId="8" fillId="0" borderId="23" xfId="0" applyNumberFormat="1" applyFont="1" applyBorder="1" applyAlignment="1">
      <alignment horizontal="center" vertical="center"/>
    </xf>
    <xf numFmtId="4" fontId="8" fillId="0" borderId="23" xfId="0" applyNumberFormat="1" applyFont="1" applyBorder="1" applyAlignment="1">
      <alignment horizontal="right" vertical="center"/>
    </xf>
    <xf numFmtId="0" fontId="33" fillId="0" borderId="40" xfId="41" applyFont="1" applyBorder="1" applyAlignment="1">
      <alignment horizontal="center" vertical="center" wrapText="1"/>
    </xf>
    <xf numFmtId="170" fontId="33" fillId="0" borderId="28" xfId="40" applyNumberFormat="1" applyFont="1" applyFill="1" applyBorder="1" applyAlignment="1">
      <alignment horizontal="right" vertical="center"/>
    </xf>
    <xf numFmtId="170" fontId="33" fillId="0" borderId="31" xfId="40" applyNumberFormat="1" applyFont="1" applyFill="1" applyBorder="1" applyAlignment="1">
      <alignment horizontal="right" vertical="center"/>
    </xf>
    <xf numFmtId="0" fontId="33" fillId="0" borderId="13" xfId="41" applyFont="1" applyBorder="1" applyAlignment="1">
      <alignment vertical="center"/>
    </xf>
    <xf numFmtId="4" fontId="33" fillId="0" borderId="26" xfId="41" applyNumberFormat="1" applyFont="1" applyBorder="1" applyAlignment="1">
      <alignment vertical="center"/>
    </xf>
    <xf numFmtId="9" fontId="33" fillId="0" borderId="10" xfId="41" applyNumberFormat="1" applyFont="1" applyBorder="1" applyAlignment="1">
      <alignment horizontal="center" vertical="center" wrapText="1"/>
    </xf>
    <xf numFmtId="170" fontId="33" fillId="0" borderId="0" xfId="41" applyNumberFormat="1" applyFont="1" applyAlignment="1">
      <alignment horizontal="center" vertical="center"/>
    </xf>
    <xf numFmtId="170" fontId="33" fillId="0" borderId="0" xfId="40" applyNumberFormat="1" applyFont="1" applyFill="1" applyBorder="1" applyAlignment="1">
      <alignment horizontal="right" vertical="center"/>
    </xf>
    <xf numFmtId="0" fontId="10" fillId="0" borderId="25" xfId="44" applyFont="1" applyBorder="1"/>
    <xf numFmtId="0" fontId="42" fillId="0" borderId="0" xfId="44" applyFont="1" applyAlignment="1">
      <alignment horizontal="left"/>
    </xf>
    <xf numFmtId="2" fontId="42" fillId="0" borderId="0" xfId="44" applyNumberFormat="1" applyFont="1" applyAlignment="1">
      <alignment horizontal="left"/>
    </xf>
    <xf numFmtId="0" fontId="10" fillId="0" borderId="18" xfId="44" applyFont="1" applyBorder="1"/>
    <xf numFmtId="0" fontId="42" fillId="0" borderId="20" xfId="44" applyFont="1" applyBorder="1" applyAlignment="1">
      <alignment horizontal="left"/>
    </xf>
    <xf numFmtId="2" fontId="42" fillId="0" borderId="20" xfId="44" applyNumberFormat="1" applyFont="1" applyBorder="1" applyAlignment="1">
      <alignment horizontal="left"/>
    </xf>
    <xf numFmtId="0" fontId="7" fillId="0" borderId="19" xfId="44" applyFont="1" applyBorder="1"/>
    <xf numFmtId="0" fontId="43" fillId="0" borderId="0" xfId="44" applyFont="1" applyAlignment="1">
      <alignment horizontal="left" vertical="center"/>
    </xf>
    <xf numFmtId="0" fontId="7" fillId="0" borderId="20" xfId="44" applyFont="1" applyBorder="1"/>
    <xf numFmtId="0" fontId="2" fillId="0" borderId="0" xfId="38" applyAlignment="1">
      <alignment vertical="center"/>
    </xf>
    <xf numFmtId="0" fontId="0" fillId="0" borderId="0" xfId="0" applyAlignment="1">
      <alignment vertical="center"/>
    </xf>
    <xf numFmtId="0" fontId="2" fillId="0" borderId="0" xfId="38" applyAlignment="1">
      <alignment horizontal="center" vertical="center"/>
    </xf>
    <xf numFmtId="0" fontId="7" fillId="0" borderId="0" xfId="44" applyFont="1" applyAlignment="1">
      <alignment vertical="center"/>
    </xf>
    <xf numFmtId="0" fontId="10" fillId="0" borderId="25" xfId="44" applyFont="1" applyBorder="1" applyAlignment="1">
      <alignment vertical="center"/>
    </xf>
    <xf numFmtId="0" fontId="42" fillId="0" borderId="0" xfId="44" applyFont="1" applyAlignment="1">
      <alignment horizontal="left" vertical="center"/>
    </xf>
    <xf numFmtId="0" fontId="42" fillId="0" borderId="14" xfId="44" applyFont="1" applyBorder="1" applyAlignment="1">
      <alignment horizontal="left" vertical="center"/>
    </xf>
    <xf numFmtId="1" fontId="42" fillId="0" borderId="25" xfId="44" applyNumberFormat="1" applyFont="1" applyBorder="1" applyAlignment="1">
      <alignment horizontal="left" vertical="center"/>
    </xf>
    <xf numFmtId="2" fontId="42" fillId="0" borderId="0" xfId="44" applyNumberFormat="1" applyFont="1" applyAlignment="1">
      <alignment horizontal="left" vertical="center"/>
    </xf>
    <xf numFmtId="0" fontId="42" fillId="0" borderId="0" xfId="44" applyFont="1" applyAlignment="1">
      <alignment vertical="center"/>
    </xf>
    <xf numFmtId="0" fontId="7" fillId="0" borderId="14" xfId="44" applyFont="1" applyBorder="1" applyAlignment="1">
      <alignment vertical="center"/>
    </xf>
    <xf numFmtId="0" fontId="10" fillId="0" borderId="18" xfId="44" applyFont="1" applyBorder="1" applyAlignment="1">
      <alignment vertical="center"/>
    </xf>
    <xf numFmtId="0" fontId="42" fillId="0" borderId="20" xfId="44" applyFont="1" applyBorder="1" applyAlignment="1">
      <alignment horizontal="left" vertical="center"/>
    </xf>
    <xf numFmtId="0" fontId="42" fillId="0" borderId="19" xfId="44" applyFont="1" applyBorder="1" applyAlignment="1">
      <alignment horizontal="left" vertical="center"/>
    </xf>
    <xf numFmtId="1" fontId="42" fillId="0" borderId="18" xfId="44" applyNumberFormat="1" applyFont="1" applyBorder="1" applyAlignment="1">
      <alignment horizontal="left" vertical="center"/>
    </xf>
    <xf numFmtId="2" fontId="42" fillId="0" borderId="20" xfId="44" applyNumberFormat="1" applyFont="1" applyBorder="1" applyAlignment="1">
      <alignment horizontal="left" vertical="center"/>
    </xf>
    <xf numFmtId="0" fontId="42" fillId="0" borderId="20" xfId="44" applyFont="1" applyBorder="1" applyAlignment="1">
      <alignment vertical="center"/>
    </xf>
    <xf numFmtId="0" fontId="7" fillId="0" borderId="19" xfId="44" applyFont="1" applyBorder="1" applyAlignment="1">
      <alignment vertical="center"/>
    </xf>
    <xf numFmtId="0" fontId="16" fillId="0" borderId="25" xfId="44" applyFont="1" applyBorder="1" applyAlignment="1">
      <alignment vertical="center"/>
    </xf>
    <xf numFmtId="0" fontId="8" fillId="0" borderId="0" xfId="44" applyFont="1" applyAlignment="1">
      <alignment horizontal="center" vertical="center"/>
    </xf>
    <xf numFmtId="2" fontId="8" fillId="0" borderId="0" xfId="44" applyNumberFormat="1" applyFont="1" applyAlignment="1">
      <alignment vertical="center"/>
    </xf>
    <xf numFmtId="0" fontId="8" fillId="0" borderId="0" xfId="44" applyFont="1" applyAlignment="1">
      <alignment vertical="center"/>
    </xf>
    <xf numFmtId="0" fontId="10" fillId="0" borderId="0" xfId="44" applyFont="1" applyAlignment="1">
      <alignment vertical="center"/>
    </xf>
    <xf numFmtId="0" fontId="10" fillId="0" borderId="0" xfId="44" applyFont="1" applyAlignment="1">
      <alignment horizontal="center" vertical="center"/>
    </xf>
    <xf numFmtId="1" fontId="10" fillId="0" borderId="0" xfId="44" applyNumberFormat="1" applyFont="1" applyAlignment="1">
      <alignment vertical="center"/>
    </xf>
    <xf numFmtId="2" fontId="10" fillId="0" borderId="0" xfId="44" applyNumberFormat="1" applyFont="1" applyAlignment="1">
      <alignment vertical="center"/>
    </xf>
    <xf numFmtId="0" fontId="7" fillId="0" borderId="25" xfId="44" applyFont="1" applyBorder="1" applyAlignment="1">
      <alignment vertical="center"/>
    </xf>
    <xf numFmtId="0" fontId="43" fillId="0" borderId="0" xfId="44" applyFont="1" applyAlignment="1">
      <alignment vertical="center"/>
    </xf>
    <xf numFmtId="0" fontId="7" fillId="0" borderId="18" xfId="44" applyFont="1" applyBorder="1" applyAlignment="1">
      <alignment vertical="center"/>
    </xf>
    <xf numFmtId="0" fontId="7" fillId="0" borderId="20" xfId="44" applyFont="1" applyBorder="1" applyAlignment="1">
      <alignment vertical="center"/>
    </xf>
    <xf numFmtId="0" fontId="4" fillId="0" borderId="25" xfId="44" applyFont="1" applyBorder="1" applyAlignment="1">
      <alignment vertical="center"/>
    </xf>
    <xf numFmtId="0" fontId="4" fillId="0" borderId="20" xfId="44" applyFont="1" applyBorder="1" applyAlignment="1">
      <alignment horizontal="center" vertical="center"/>
    </xf>
    <xf numFmtId="0" fontId="6" fillId="0" borderId="20" xfId="44" applyFont="1" applyBorder="1" applyAlignment="1">
      <alignment vertical="center"/>
    </xf>
    <xf numFmtId="0" fontId="16" fillId="0" borderId="25" xfId="44" applyFont="1" applyBorder="1" applyAlignment="1">
      <alignment horizontal="center" vertical="center"/>
    </xf>
    <xf numFmtId="0" fontId="16" fillId="0" borderId="0" xfId="44" applyFont="1" applyAlignment="1">
      <alignment horizontal="center" vertical="center"/>
    </xf>
    <xf numFmtId="0" fontId="16" fillId="0" borderId="14" xfId="44" applyFont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6" fillId="0" borderId="0" xfId="38" applyFont="1" applyAlignment="1">
      <alignment horizontal="center" vertical="center"/>
    </xf>
    <xf numFmtId="0" fontId="7" fillId="0" borderId="0" xfId="38" applyFont="1" applyAlignment="1">
      <alignment vertical="center"/>
    </xf>
    <xf numFmtId="0" fontId="7" fillId="0" borderId="0" xfId="38" applyFont="1" applyAlignment="1">
      <alignment horizontal="center" vertical="center"/>
    </xf>
    <xf numFmtId="0" fontId="7" fillId="0" borderId="0" xfId="38" applyFont="1" applyAlignment="1">
      <alignment horizontal="right" vertical="center"/>
    </xf>
    <xf numFmtId="0" fontId="2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6" fillId="0" borderId="0" xfId="38" applyFont="1" applyAlignment="1">
      <alignment horizontal="left" vertical="center"/>
    </xf>
    <xf numFmtId="0" fontId="7" fillId="0" borderId="0" xfId="38" applyFont="1" applyAlignment="1">
      <alignment horizontal="left" vertical="center"/>
    </xf>
    <xf numFmtId="0" fontId="26" fillId="0" borderId="0" xfId="0" applyFont="1" applyAlignment="1">
      <alignment vertical="center"/>
    </xf>
    <xf numFmtId="0" fontId="16" fillId="0" borderId="0" xfId="38" applyFont="1" applyAlignment="1">
      <alignment vertical="center"/>
    </xf>
    <xf numFmtId="164" fontId="2" fillId="0" borderId="0" xfId="38" applyNumberFormat="1" applyAlignment="1">
      <alignment vertical="center"/>
    </xf>
    <xf numFmtId="0" fontId="22" fillId="0" borderId="0" xfId="0" applyFont="1" applyAlignment="1">
      <alignment vertical="center"/>
    </xf>
    <xf numFmtId="9" fontId="22" fillId="0" borderId="0" xfId="39" applyFont="1" applyAlignment="1">
      <alignment vertical="center"/>
    </xf>
    <xf numFmtId="0" fontId="30" fillId="0" borderId="0" xfId="38" applyFont="1" applyAlignment="1">
      <alignment vertical="center"/>
    </xf>
    <xf numFmtId="2" fontId="25" fillId="0" borderId="0" xfId="0" applyNumberFormat="1" applyFont="1" applyAlignment="1">
      <alignment vertical="center"/>
    </xf>
    <xf numFmtId="2" fontId="25" fillId="0" borderId="0" xfId="0" applyNumberFormat="1" applyFont="1" applyAlignment="1">
      <alignment horizontal="center" vertical="center"/>
    </xf>
    <xf numFmtId="0" fontId="30" fillId="0" borderId="0" xfId="37" applyFont="1">
      <alignment vertical="center" shrinkToFit="1"/>
    </xf>
    <xf numFmtId="4" fontId="30" fillId="0" borderId="0" xfId="38" applyNumberFormat="1" applyFont="1" applyAlignment="1">
      <alignment vertical="center"/>
    </xf>
    <xf numFmtId="4" fontId="7" fillId="0" borderId="0" xfId="38" applyNumberFormat="1" applyFont="1" applyAlignment="1">
      <alignment vertical="center"/>
    </xf>
    <xf numFmtId="2" fontId="2" fillId="0" borderId="0" xfId="38" applyNumberFormat="1" applyAlignment="1">
      <alignment vertical="center"/>
    </xf>
    <xf numFmtId="164" fontId="17" fillId="0" borderId="0" xfId="43" applyFont="1" applyAlignment="1">
      <alignment horizontal="center" vertical="center"/>
    </xf>
    <xf numFmtId="164" fontId="7" fillId="0" borderId="0" xfId="43" applyFont="1" applyAlignment="1">
      <alignment horizontal="center" vertical="center"/>
    </xf>
    <xf numFmtId="164" fontId="16" fillId="0" borderId="0" xfId="43" applyFont="1" applyAlignment="1">
      <alignment horizontal="center" vertical="center"/>
    </xf>
    <xf numFmtId="164" fontId="12" fillId="0" borderId="0" xfId="43" applyFont="1" applyAlignment="1">
      <alignment horizontal="center" vertical="center"/>
    </xf>
    <xf numFmtId="0" fontId="7" fillId="0" borderId="0" xfId="0" applyFont="1" applyAlignment="1">
      <alignment vertical="center"/>
    </xf>
    <xf numFmtId="0" fontId="42" fillId="0" borderId="0" xfId="36" applyFont="1" applyAlignment="1">
      <alignment horizontal="center" vertical="center"/>
    </xf>
    <xf numFmtId="1" fontId="16" fillId="0" borderId="21" xfId="0" applyNumberFormat="1" applyFont="1" applyBorder="1" applyAlignment="1">
      <alignment horizontal="center" vertical="center"/>
    </xf>
    <xf numFmtId="0" fontId="44" fillId="0" borderId="21" xfId="0" applyFont="1" applyBorder="1" applyAlignment="1">
      <alignment horizontal="left" vertical="center"/>
    </xf>
    <xf numFmtId="0" fontId="16" fillId="0" borderId="21" xfId="0" applyFont="1" applyBorder="1" applyAlignment="1">
      <alignment horizontal="center" vertical="center"/>
    </xf>
    <xf numFmtId="164" fontId="16" fillId="0" borderId="21" xfId="43" applyFont="1" applyBorder="1" applyAlignment="1">
      <alignment horizontal="center" vertical="center"/>
    </xf>
    <xf numFmtId="1" fontId="16" fillId="0" borderId="22" xfId="0" applyNumberFormat="1" applyFont="1" applyBorder="1" applyAlignment="1">
      <alignment horizontal="center" vertical="center"/>
    </xf>
    <xf numFmtId="0" fontId="45" fillId="0" borderId="22" xfId="0" applyFont="1" applyBorder="1" applyAlignment="1">
      <alignment horizontal="left" vertical="center"/>
    </xf>
    <xf numFmtId="0" fontId="16" fillId="0" borderId="22" xfId="0" applyFont="1" applyBorder="1" applyAlignment="1">
      <alignment horizontal="center" vertical="center"/>
    </xf>
    <xf numFmtId="164" fontId="16" fillId="0" borderId="22" xfId="43" applyFont="1" applyBorder="1" applyAlignment="1">
      <alignment horizontal="center" vertical="center"/>
    </xf>
    <xf numFmtId="0" fontId="44" fillId="0" borderId="22" xfId="0" applyFont="1" applyBorder="1" applyAlignment="1">
      <alignment horizontal="left" vertical="center"/>
    </xf>
    <xf numFmtId="1" fontId="16" fillId="0" borderId="23" xfId="0" applyNumberFormat="1" applyFont="1" applyBorder="1" applyAlignment="1">
      <alignment horizontal="center" vertical="center"/>
    </xf>
    <xf numFmtId="0" fontId="45" fillId="0" borderId="23" xfId="0" applyFont="1" applyBorder="1" applyAlignment="1">
      <alignment vertical="center" wrapText="1"/>
    </xf>
    <xf numFmtId="164" fontId="16" fillId="0" borderId="23" xfId="43" applyFont="1" applyBorder="1" applyAlignment="1">
      <alignment horizontal="center" vertical="center"/>
    </xf>
    <xf numFmtId="1" fontId="42" fillId="0" borderId="0" xfId="44" applyNumberFormat="1" applyFont="1" applyAlignment="1">
      <alignment horizontal="left"/>
    </xf>
    <xf numFmtId="2" fontId="41" fillId="0" borderId="0" xfId="44" applyNumberFormat="1" applyFont="1" applyAlignment="1">
      <alignment horizontal="left"/>
    </xf>
    <xf numFmtId="0" fontId="42" fillId="0" borderId="14" xfId="44" applyFont="1" applyBorder="1"/>
    <xf numFmtId="1" fontId="42" fillId="0" borderId="20" xfId="44" applyNumberFormat="1" applyFont="1" applyBorder="1" applyAlignment="1">
      <alignment horizontal="left"/>
    </xf>
    <xf numFmtId="0" fontId="42" fillId="0" borderId="19" xfId="44" applyFont="1" applyBorder="1"/>
    <xf numFmtId="0" fontId="8" fillId="0" borderId="25" xfId="44" applyFont="1" applyBorder="1"/>
    <xf numFmtId="0" fontId="31" fillId="0" borderId="0" xfId="44" applyFont="1" applyAlignment="1">
      <alignment horizontal="left"/>
    </xf>
    <xf numFmtId="0" fontId="8" fillId="0" borderId="25" xfId="44" applyFont="1" applyBorder="1" applyAlignment="1">
      <alignment horizontal="left"/>
    </xf>
    <xf numFmtId="1" fontId="8" fillId="0" borderId="0" xfId="44" applyNumberFormat="1" applyFont="1" applyAlignment="1">
      <alignment horizontal="left"/>
    </xf>
    <xf numFmtId="0" fontId="8" fillId="0" borderId="0" xfId="44" applyFont="1" applyAlignment="1">
      <alignment horizontal="left"/>
    </xf>
    <xf numFmtId="2" fontId="7" fillId="0" borderId="0" xfId="44" applyNumberFormat="1" applyFont="1" applyAlignment="1">
      <alignment horizontal="centerContinuous"/>
    </xf>
    <xf numFmtId="0" fontId="7" fillId="0" borderId="14" xfId="44" applyFont="1" applyBorder="1" applyAlignment="1">
      <alignment horizontal="centerContinuous"/>
    </xf>
    <xf numFmtId="0" fontId="7" fillId="0" borderId="0" xfId="44" applyFont="1" applyAlignment="1">
      <alignment horizontal="centerContinuous"/>
    </xf>
    <xf numFmtId="0" fontId="7" fillId="0" borderId="25" xfId="44" applyFont="1" applyBorder="1" applyAlignment="1">
      <alignment horizontal="centerContinuous"/>
    </xf>
    <xf numFmtId="1" fontId="7" fillId="0" borderId="0" xfId="44" applyNumberFormat="1" applyFont="1" applyAlignment="1">
      <alignment horizontal="centerContinuous"/>
    </xf>
    <xf numFmtId="0" fontId="7" fillId="0" borderId="18" xfId="44" applyFont="1" applyBorder="1" applyAlignment="1">
      <alignment horizontal="center"/>
    </xf>
    <xf numFmtId="1" fontId="7" fillId="0" borderId="20" xfId="44" applyNumberFormat="1" applyFont="1" applyBorder="1"/>
    <xf numFmtId="2" fontId="7" fillId="0" borderId="20" xfId="44" applyNumberFormat="1" applyFont="1" applyBorder="1"/>
    <xf numFmtId="2" fontId="41" fillId="0" borderId="0" xfId="44" applyNumberFormat="1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1" fontId="16" fillId="0" borderId="7" xfId="0" applyNumberFormat="1" applyFont="1" applyBorder="1" applyAlignment="1">
      <alignment horizontal="center" vertical="center"/>
    </xf>
    <xf numFmtId="0" fontId="45" fillId="0" borderId="7" xfId="0" applyFont="1" applyBorder="1" applyAlignment="1">
      <alignment horizontal="left" vertical="center"/>
    </xf>
    <xf numFmtId="0" fontId="16" fillId="0" borderId="7" xfId="0" applyFont="1" applyBorder="1" applyAlignment="1">
      <alignment horizontal="center" vertical="center"/>
    </xf>
    <xf numFmtId="164" fontId="16" fillId="0" borderId="7" xfId="43" applyFont="1" applyBorder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164" fontId="16" fillId="0" borderId="0" xfId="43" applyFont="1" applyBorder="1" applyAlignment="1">
      <alignment horizontal="center" vertical="center"/>
    </xf>
    <xf numFmtId="1" fontId="16" fillId="0" borderId="24" xfId="0" applyNumberFormat="1" applyFont="1" applyBorder="1" applyAlignment="1">
      <alignment horizontal="center" vertical="center"/>
    </xf>
    <xf numFmtId="0" fontId="45" fillId="0" borderId="24" xfId="0" applyFont="1" applyBorder="1" applyAlignment="1">
      <alignment horizontal="left" vertical="center"/>
    </xf>
    <xf numFmtId="0" fontId="16" fillId="0" borderId="24" xfId="0" applyFont="1" applyBorder="1" applyAlignment="1">
      <alignment horizontal="center" vertical="center"/>
    </xf>
    <xf numFmtId="164" fontId="16" fillId="0" borderId="24" xfId="43" applyFont="1" applyBorder="1" applyAlignment="1">
      <alignment horizontal="center" vertical="center"/>
    </xf>
    <xf numFmtId="4" fontId="48" fillId="0" borderId="44" xfId="0" applyNumberFormat="1" applyFont="1" applyBorder="1" applyAlignment="1">
      <alignment horizontal="left" vertical="top" wrapText="1"/>
    </xf>
    <xf numFmtId="4" fontId="49" fillId="0" borderId="44" xfId="0" applyNumberFormat="1" applyFont="1" applyBorder="1" applyAlignment="1">
      <alignment horizontal="left" vertical="top" wrapText="1" indent="1"/>
    </xf>
    <xf numFmtId="4" fontId="50" fillId="0" borderId="44" xfId="0" applyNumberFormat="1" applyFont="1" applyBorder="1" applyAlignment="1">
      <alignment horizontal="center" vertical="top" shrinkToFit="1"/>
    </xf>
    <xf numFmtId="4" fontId="0" fillId="0" borderId="44" xfId="0" applyNumberFormat="1" applyBorder="1" applyAlignment="1">
      <alignment horizontal="left" wrapText="1"/>
    </xf>
    <xf numFmtId="4" fontId="0" fillId="0" borderId="0" xfId="0" applyNumberFormat="1" applyAlignment="1">
      <alignment horizontal="left" vertical="top"/>
    </xf>
    <xf numFmtId="4" fontId="47" fillId="4" borderId="47" xfId="0" applyNumberFormat="1" applyFont="1" applyFill="1" applyBorder="1" applyAlignment="1">
      <alignment horizontal="left" vertical="center" wrapText="1" indent="1"/>
    </xf>
    <xf numFmtId="4" fontId="47" fillId="4" borderId="44" xfId="0" applyNumberFormat="1" applyFont="1" applyFill="1" applyBorder="1" applyAlignment="1">
      <alignment horizontal="left" vertical="center" wrapText="1" indent="3"/>
    </xf>
    <xf numFmtId="4" fontId="47" fillId="4" borderId="44" xfId="0" applyNumberFormat="1" applyFont="1" applyFill="1" applyBorder="1" applyAlignment="1">
      <alignment horizontal="left" vertical="center" wrapText="1" indent="1"/>
    </xf>
    <xf numFmtId="4" fontId="47" fillId="4" borderId="44" xfId="0" applyNumberFormat="1" applyFont="1" applyFill="1" applyBorder="1" applyAlignment="1">
      <alignment horizontal="center" vertical="center" wrapText="1"/>
    </xf>
    <xf numFmtId="4" fontId="0" fillId="0" borderId="47" xfId="0" applyNumberFormat="1" applyBorder="1" applyAlignment="1">
      <alignment horizontal="left" wrapText="1"/>
    </xf>
    <xf numFmtId="4" fontId="51" fillId="0" borderId="44" xfId="0" applyNumberFormat="1" applyFont="1" applyBorder="1" applyAlignment="1">
      <alignment horizontal="left" vertical="top" wrapText="1"/>
    </xf>
    <xf numFmtId="4" fontId="0" fillId="0" borderId="48" xfId="0" applyNumberFormat="1" applyBorder="1" applyAlignment="1">
      <alignment horizontal="left" wrapText="1"/>
    </xf>
    <xf numFmtId="4" fontId="46" fillId="0" borderId="44" xfId="0" applyNumberFormat="1" applyFont="1" applyBorder="1" applyAlignment="1">
      <alignment horizontal="left" vertical="top" wrapText="1"/>
    </xf>
    <xf numFmtId="4" fontId="46" fillId="0" borderId="44" xfId="0" applyNumberFormat="1" applyFont="1" applyBorder="1" applyAlignment="1">
      <alignment horizontal="right" vertical="top" wrapText="1"/>
    </xf>
    <xf numFmtId="4" fontId="0" fillId="0" borderId="52" xfId="0" applyNumberFormat="1" applyBorder="1" applyAlignment="1">
      <alignment horizontal="left" wrapText="1"/>
    </xf>
    <xf numFmtId="4" fontId="0" fillId="0" borderId="45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0" xfId="0" applyNumberFormat="1" applyAlignment="1">
      <alignment horizontal="left" wrapText="1"/>
    </xf>
    <xf numFmtId="4" fontId="50" fillId="0" borderId="48" xfId="0" applyNumberFormat="1" applyFont="1" applyBorder="1" applyAlignment="1">
      <alignment horizontal="center" vertical="top" shrinkToFit="1"/>
    </xf>
    <xf numFmtId="4" fontId="0" fillId="0" borderId="44" xfId="0" applyNumberFormat="1" applyBorder="1" applyAlignment="1">
      <alignment horizontal="left" vertical="top" wrapText="1"/>
    </xf>
    <xf numFmtId="4" fontId="0" fillId="0" borderId="44" xfId="0" applyNumberFormat="1" applyBorder="1" applyAlignment="1">
      <alignment horizontal="left" vertical="center" wrapText="1"/>
    </xf>
    <xf numFmtId="4" fontId="52" fillId="0" borderId="44" xfId="0" applyNumberFormat="1" applyFont="1" applyBorder="1" applyAlignment="1">
      <alignment horizontal="left" vertical="top" wrapText="1"/>
    </xf>
    <xf numFmtId="4" fontId="46" fillId="5" borderId="44" xfId="0" applyNumberFormat="1" applyFont="1" applyFill="1" applyBorder="1" applyAlignment="1">
      <alignment horizontal="right" vertical="top" wrapText="1"/>
    </xf>
    <xf numFmtId="4" fontId="0" fillId="0" borderId="47" xfId="0" applyNumberFormat="1" applyBorder="1" applyAlignment="1">
      <alignment horizontal="left" vertical="center" wrapText="1"/>
    </xf>
    <xf numFmtId="4" fontId="49" fillId="0" borderId="48" xfId="0" applyNumberFormat="1" applyFont="1" applyBorder="1" applyAlignment="1">
      <alignment horizontal="left" vertical="top" wrapText="1" indent="1"/>
    </xf>
    <xf numFmtId="4" fontId="0" fillId="0" borderId="48" xfId="0" applyNumberFormat="1" applyBorder="1" applyAlignment="1">
      <alignment horizontal="left" vertical="center" wrapText="1"/>
    </xf>
    <xf numFmtId="4" fontId="48" fillId="0" borderId="48" xfId="0" applyNumberFormat="1" applyFont="1" applyBorder="1" applyAlignment="1">
      <alignment horizontal="left" vertical="top" wrapText="1"/>
    </xf>
    <xf numFmtId="4" fontId="49" fillId="0" borderId="48" xfId="0" applyNumberFormat="1" applyFont="1" applyBorder="1" applyAlignment="1">
      <alignment horizontal="center" vertical="top" wrapText="1"/>
    </xf>
    <xf numFmtId="4" fontId="49" fillId="0" borderId="44" xfId="0" applyNumberFormat="1" applyFont="1" applyBorder="1" applyAlignment="1">
      <alignment horizontal="center" vertical="top" wrapText="1"/>
    </xf>
    <xf numFmtId="4" fontId="50" fillId="0" borderId="44" xfId="0" applyNumberFormat="1" applyFont="1" applyBorder="1" applyAlignment="1">
      <alignment horizontal="right" vertical="top" indent="2" shrinkToFit="1"/>
    </xf>
    <xf numFmtId="4" fontId="0" fillId="0" borderId="51" xfId="0" applyNumberFormat="1" applyBorder="1" applyAlignment="1">
      <alignment horizontal="left" wrapText="1"/>
    </xf>
    <xf numFmtId="4" fontId="48" fillId="0" borderId="44" xfId="0" applyNumberFormat="1" applyFont="1" applyBorder="1" applyAlignment="1">
      <alignment horizontal="left" vertical="center" wrapText="1"/>
    </xf>
    <xf numFmtId="4" fontId="49" fillId="0" borderId="44" xfId="0" applyNumberFormat="1" applyFont="1" applyBorder="1" applyAlignment="1">
      <alignment horizontal="center" vertical="center" wrapText="1"/>
    </xf>
    <xf numFmtId="3" fontId="46" fillId="0" borderId="47" xfId="0" applyNumberFormat="1" applyFont="1" applyBorder="1" applyAlignment="1">
      <alignment horizontal="left" vertical="top" wrapText="1" indent="1"/>
    </xf>
    <xf numFmtId="4" fontId="47" fillId="4" borderId="52" xfId="0" applyNumberFormat="1" applyFont="1" applyFill="1" applyBorder="1" applyAlignment="1">
      <alignment horizontal="center" vertical="center" wrapText="1"/>
    </xf>
    <xf numFmtId="3" fontId="46" fillId="0" borderId="47" xfId="0" applyNumberFormat="1" applyFont="1" applyBorder="1" applyAlignment="1">
      <alignment horizontal="center" vertical="top" wrapText="1"/>
    </xf>
    <xf numFmtId="4" fontId="50" fillId="0" borderId="46" xfId="0" applyNumberFormat="1" applyFont="1" applyBorder="1" applyAlignment="1">
      <alignment horizontal="center" vertical="top" shrinkToFit="1"/>
    </xf>
    <xf numFmtId="4" fontId="46" fillId="0" borderId="45" xfId="0" applyNumberFormat="1" applyFont="1" applyBorder="1" applyAlignment="1">
      <alignment horizontal="center" vertical="top" wrapText="1"/>
    </xf>
    <xf numFmtId="4" fontId="46" fillId="0" borderId="46" xfId="0" applyNumberFormat="1" applyFont="1" applyBorder="1" applyAlignment="1">
      <alignment horizontal="center" vertical="top" wrapText="1"/>
    </xf>
    <xf numFmtId="4" fontId="0" fillId="0" borderId="45" xfId="0" applyNumberFormat="1" applyBorder="1" applyAlignment="1">
      <alignment horizontal="left" wrapText="1"/>
    </xf>
    <xf numFmtId="4" fontId="0" fillId="0" borderId="46" xfId="0" applyNumberFormat="1" applyBorder="1" applyAlignment="1">
      <alignment horizontal="left" wrapText="1"/>
    </xf>
    <xf numFmtId="4" fontId="0" fillId="5" borderId="47" xfId="0" applyNumberFormat="1" applyFill="1" applyBorder="1" applyAlignment="1">
      <alignment horizontal="left" wrapText="1"/>
    </xf>
    <xf numFmtId="4" fontId="0" fillId="0" borderId="54" xfId="0" applyNumberFormat="1" applyBorder="1" applyAlignment="1">
      <alignment horizontal="left" wrapText="1"/>
    </xf>
    <xf numFmtId="4" fontId="0" fillId="5" borderId="47" xfId="0" applyNumberFormat="1" applyFill="1" applyBorder="1" applyAlignment="1">
      <alignment horizontal="left" vertical="center" wrapText="1"/>
    </xf>
    <xf numFmtId="173" fontId="0" fillId="0" borderId="0" xfId="0" applyNumberFormat="1" applyAlignment="1">
      <alignment horizontal="left" vertical="top"/>
    </xf>
    <xf numFmtId="4" fontId="46" fillId="0" borderId="47" xfId="0" applyNumberFormat="1" applyFont="1" applyBorder="1" applyAlignment="1">
      <alignment horizontal="center" vertical="top" wrapText="1"/>
    </xf>
    <xf numFmtId="4" fontId="54" fillId="0" borderId="46" xfId="0" applyNumberFormat="1" applyFont="1" applyBorder="1" applyAlignment="1">
      <alignment horizontal="center" vertical="top" wrapText="1"/>
    </xf>
    <xf numFmtId="4" fontId="46" fillId="0" borderId="46" xfId="0" applyNumberFormat="1" applyFont="1" applyBorder="1" applyAlignment="1">
      <alignment horizontal="left" vertical="top" wrapText="1"/>
    </xf>
    <xf numFmtId="4" fontId="55" fillId="0" borderId="45" xfId="0" applyNumberFormat="1" applyFont="1" applyBorder="1" applyAlignment="1">
      <alignment horizontal="left" wrapText="1"/>
    </xf>
    <xf numFmtId="4" fontId="55" fillId="0" borderId="46" xfId="0" applyNumberFormat="1" applyFont="1" applyBorder="1" applyAlignment="1">
      <alignment horizontal="left" wrapText="1"/>
    </xf>
    <xf numFmtId="4" fontId="47" fillId="0" borderId="46" xfId="0" applyNumberFormat="1" applyFont="1" applyBorder="1" applyAlignment="1">
      <alignment horizontal="right" vertical="top" wrapText="1"/>
    </xf>
    <xf numFmtId="4" fontId="56" fillId="0" borderId="44" xfId="0" applyNumberFormat="1" applyFont="1" applyBorder="1" applyAlignment="1">
      <alignment horizontal="left" vertical="top" wrapText="1"/>
    </xf>
    <xf numFmtId="4" fontId="56" fillId="0" borderId="48" xfId="0" applyNumberFormat="1" applyFont="1" applyBorder="1" applyAlignment="1">
      <alignment horizontal="left" vertical="top" wrapText="1"/>
    </xf>
    <xf numFmtId="4" fontId="0" fillId="4" borderId="44" xfId="0" applyNumberFormat="1" applyFill="1" applyBorder="1" applyAlignment="1">
      <alignment horizontal="center" vertical="top" wrapText="1"/>
    </xf>
    <xf numFmtId="4" fontId="55" fillId="0" borderId="47" xfId="0" applyNumberFormat="1" applyFont="1" applyBorder="1" applyAlignment="1">
      <alignment horizontal="left" wrapText="1"/>
    </xf>
    <xf numFmtId="4" fontId="46" fillId="0" borderId="45" xfId="0" applyNumberFormat="1" applyFont="1" applyBorder="1" applyAlignment="1">
      <alignment horizontal="center" vertical="top" wrapText="1"/>
    </xf>
    <xf numFmtId="4" fontId="46" fillId="0" borderId="46" xfId="0" applyNumberFormat="1" applyFont="1" applyBorder="1" applyAlignment="1">
      <alignment horizontal="center" vertical="top" wrapText="1"/>
    </xf>
    <xf numFmtId="4" fontId="46" fillId="0" borderId="47" xfId="0" applyNumberFormat="1" applyFont="1" applyBorder="1" applyAlignment="1">
      <alignment horizontal="center" vertical="top" wrapText="1"/>
    </xf>
    <xf numFmtId="4" fontId="0" fillId="0" borderId="45" xfId="0" applyNumberFormat="1" applyBorder="1" applyAlignment="1">
      <alignment horizontal="left" wrapText="1"/>
    </xf>
    <xf numFmtId="4" fontId="0" fillId="0" borderId="46" xfId="0" applyNumberFormat="1" applyBorder="1" applyAlignment="1">
      <alignment horizontal="left" wrapText="1"/>
    </xf>
    <xf numFmtId="4" fontId="0" fillId="0" borderId="47" xfId="0" applyNumberFormat="1" applyBorder="1" applyAlignment="1">
      <alignment horizontal="left" wrapText="1"/>
    </xf>
    <xf numFmtId="4" fontId="0" fillId="0" borderId="0" xfId="0" applyNumberFormat="1" applyAlignment="1">
      <alignment horizontal="left" wrapText="1"/>
    </xf>
    <xf numFmtId="4" fontId="46" fillId="0" borderId="0" xfId="0" applyNumberFormat="1" applyFont="1" applyAlignment="1">
      <alignment horizontal="center" vertical="top" wrapText="1"/>
    </xf>
    <xf numFmtId="4" fontId="47" fillId="4" borderId="45" xfId="0" applyNumberFormat="1" applyFont="1" applyFill="1" applyBorder="1" applyAlignment="1">
      <alignment horizontal="center" vertical="center" wrapText="1"/>
    </xf>
    <xf numFmtId="4" fontId="47" fillId="4" borderId="46" xfId="0" applyNumberFormat="1" applyFont="1" applyFill="1" applyBorder="1" applyAlignment="1">
      <alignment horizontal="center" vertical="center" wrapText="1"/>
    </xf>
    <xf numFmtId="4" fontId="47" fillId="4" borderId="47" xfId="0" applyNumberFormat="1" applyFont="1" applyFill="1" applyBorder="1" applyAlignment="1">
      <alignment horizontal="center" vertical="center" wrapText="1"/>
    </xf>
    <xf numFmtId="4" fontId="0" fillId="0" borderId="49" xfId="0" applyNumberFormat="1" applyBorder="1" applyAlignment="1">
      <alignment horizontal="left" wrapText="1"/>
    </xf>
    <xf numFmtId="4" fontId="0" fillId="0" borderId="50" xfId="0" applyNumberFormat="1" applyBorder="1" applyAlignment="1">
      <alignment horizontal="left" wrapText="1"/>
    </xf>
    <xf numFmtId="4" fontId="0" fillId="0" borderId="51" xfId="0" applyNumberFormat="1" applyBorder="1" applyAlignment="1">
      <alignment horizontal="left" wrapText="1"/>
    </xf>
    <xf numFmtId="4" fontId="46" fillId="0" borderId="49" xfId="0" applyNumberFormat="1" applyFont="1" applyBorder="1" applyAlignment="1">
      <alignment horizontal="center" vertical="top" wrapText="1"/>
    </xf>
    <xf numFmtId="4" fontId="46" fillId="0" borderId="50" xfId="0" applyNumberFormat="1" applyFont="1" applyBorder="1" applyAlignment="1">
      <alignment horizontal="center" vertical="top" wrapText="1"/>
    </xf>
    <xf numFmtId="4" fontId="46" fillId="0" borderId="51" xfId="0" applyNumberFormat="1" applyFont="1" applyBorder="1" applyAlignment="1">
      <alignment horizontal="center" vertical="top" wrapText="1"/>
    </xf>
    <xf numFmtId="4" fontId="0" fillId="5" borderId="45" xfId="0" applyNumberFormat="1" applyFill="1" applyBorder="1" applyAlignment="1">
      <alignment horizontal="left" wrapText="1"/>
    </xf>
    <xf numFmtId="4" fontId="0" fillId="5" borderId="46" xfId="0" applyNumberFormat="1" applyFill="1" applyBorder="1" applyAlignment="1">
      <alignment horizontal="left" wrapText="1"/>
    </xf>
    <xf numFmtId="4" fontId="0" fillId="5" borderId="47" xfId="0" applyNumberFormat="1" applyFill="1" applyBorder="1" applyAlignment="1">
      <alignment horizontal="left" wrapText="1"/>
    </xf>
    <xf numFmtId="4" fontId="0" fillId="0" borderId="53" xfId="0" applyNumberFormat="1" applyBorder="1" applyAlignment="1">
      <alignment horizontal="left" wrapText="1"/>
    </xf>
    <xf numFmtId="4" fontId="0" fillId="0" borderId="54" xfId="0" applyNumberFormat="1" applyBorder="1" applyAlignment="1">
      <alignment horizontal="left" wrapText="1"/>
    </xf>
    <xf numFmtId="4" fontId="0" fillId="0" borderId="2" xfId="0" applyNumberFormat="1" applyBorder="1" applyAlignment="1">
      <alignment horizontal="left" wrapText="1"/>
    </xf>
    <xf numFmtId="4" fontId="0" fillId="0" borderId="55" xfId="0" applyNumberFormat="1" applyBorder="1" applyAlignment="1">
      <alignment horizontal="left" wrapText="1"/>
    </xf>
    <xf numFmtId="4" fontId="0" fillId="5" borderId="45" xfId="0" applyNumberFormat="1" applyFill="1" applyBorder="1" applyAlignment="1">
      <alignment horizontal="left" vertical="center" wrapText="1"/>
    </xf>
    <xf numFmtId="4" fontId="0" fillId="5" borderId="46" xfId="0" applyNumberFormat="1" applyFill="1" applyBorder="1" applyAlignment="1">
      <alignment horizontal="left" vertical="center" wrapText="1"/>
    </xf>
    <xf numFmtId="4" fontId="0" fillId="5" borderId="47" xfId="0" applyNumberFormat="1" applyFill="1" applyBorder="1" applyAlignment="1">
      <alignment horizontal="left" vertical="center" wrapText="1"/>
    </xf>
    <xf numFmtId="4" fontId="0" fillId="0" borderId="45" xfId="0" applyNumberFormat="1" applyBorder="1" applyAlignment="1">
      <alignment horizontal="left" vertical="center" wrapText="1"/>
    </xf>
    <xf numFmtId="4" fontId="0" fillId="0" borderId="46" xfId="0" applyNumberFormat="1" applyBorder="1" applyAlignment="1">
      <alignment horizontal="left" vertical="center" wrapText="1"/>
    </xf>
    <xf numFmtId="4" fontId="0" fillId="0" borderId="47" xfId="0" applyNumberFormat="1" applyBorder="1" applyAlignment="1">
      <alignment horizontal="left" vertical="center" wrapText="1"/>
    </xf>
    <xf numFmtId="4" fontId="46" fillId="0" borderId="45" xfId="0" applyNumberFormat="1" applyFont="1" applyBorder="1" applyAlignment="1">
      <alignment horizontal="right" vertical="top" wrapText="1" indent="10"/>
    </xf>
    <xf numFmtId="4" fontId="46" fillId="0" borderId="46" xfId="0" applyNumberFormat="1" applyFont="1" applyBorder="1" applyAlignment="1">
      <alignment horizontal="right" vertical="top" wrapText="1" indent="10"/>
    </xf>
    <xf numFmtId="4" fontId="46" fillId="0" borderId="47" xfId="0" applyNumberFormat="1" applyFont="1" applyBorder="1" applyAlignment="1">
      <alignment horizontal="right" vertical="top" wrapText="1" indent="10"/>
    </xf>
    <xf numFmtId="4" fontId="47" fillId="0" borderId="46" xfId="0" applyNumberFormat="1" applyFont="1" applyBorder="1" applyAlignment="1">
      <alignment horizontal="right" vertical="top" wrapText="1"/>
    </xf>
    <xf numFmtId="4" fontId="55" fillId="0" borderId="45" xfId="0" applyNumberFormat="1" applyFont="1" applyBorder="1" applyAlignment="1">
      <alignment horizontal="left" wrapText="1"/>
    </xf>
    <xf numFmtId="4" fontId="55" fillId="0" borderId="46" xfId="0" applyNumberFormat="1" applyFont="1" applyBorder="1" applyAlignment="1">
      <alignment horizontal="left" wrapText="1"/>
    </xf>
    <xf numFmtId="4" fontId="55" fillId="0" borderId="47" xfId="0" applyNumberFormat="1" applyFont="1" applyBorder="1" applyAlignment="1">
      <alignment horizontal="left" wrapText="1"/>
    </xf>
    <xf numFmtId="4" fontId="47" fillId="0" borderId="47" xfId="0" applyNumberFormat="1" applyFont="1" applyBorder="1" applyAlignment="1">
      <alignment horizontal="right" vertical="top" wrapText="1"/>
    </xf>
    <xf numFmtId="4" fontId="38" fillId="0" borderId="50" xfId="0" applyNumberFormat="1" applyFont="1" applyBorder="1" applyAlignment="1">
      <alignment horizontal="center" vertical="center" wrapText="1"/>
    </xf>
    <xf numFmtId="4" fontId="0" fillId="0" borderId="50" xfId="0" applyNumberFormat="1" applyBorder="1" applyAlignment="1">
      <alignment horizontal="center" vertical="center" wrapText="1"/>
    </xf>
    <xf numFmtId="0" fontId="0" fillId="0" borderId="50" xfId="0" applyBorder="1" applyAlignment="1">
      <alignment horizontal="center" vertical="center"/>
    </xf>
    <xf numFmtId="4" fontId="46" fillId="0" borderId="45" xfId="0" applyNumberFormat="1" applyFont="1" applyBorder="1" applyAlignment="1">
      <alignment horizontal="left" vertical="top" wrapText="1"/>
    </xf>
    <xf numFmtId="4" fontId="46" fillId="0" borderId="46" xfId="0" applyNumberFormat="1" applyFont="1" applyBorder="1" applyAlignment="1">
      <alignment horizontal="left" vertical="top" wrapText="1"/>
    </xf>
    <xf numFmtId="4" fontId="46" fillId="0" borderId="47" xfId="0" applyNumberFormat="1" applyFont="1" applyBorder="1" applyAlignment="1">
      <alignment horizontal="left" vertical="top" wrapText="1"/>
    </xf>
    <xf numFmtId="4" fontId="53" fillId="0" borderId="46" xfId="0" applyNumberFormat="1" applyFont="1" applyBorder="1" applyAlignment="1">
      <alignment horizontal="center" vertical="center" wrapText="1"/>
    </xf>
    <xf numFmtId="4" fontId="53" fillId="0" borderId="47" xfId="0" applyNumberFormat="1" applyFont="1" applyBorder="1" applyAlignment="1">
      <alignment horizontal="center" vertical="center" wrapText="1"/>
    </xf>
    <xf numFmtId="4" fontId="54" fillId="0" borderId="45" xfId="0" applyNumberFormat="1" applyFont="1" applyBorder="1" applyAlignment="1">
      <alignment horizontal="center" vertical="top" wrapText="1"/>
    </xf>
    <xf numFmtId="4" fontId="54" fillId="0" borderId="46" xfId="0" applyNumberFormat="1" applyFont="1" applyBorder="1" applyAlignment="1">
      <alignment horizontal="center" vertical="top" wrapText="1"/>
    </xf>
    <xf numFmtId="4" fontId="54" fillId="0" borderId="47" xfId="0" applyNumberFormat="1" applyFont="1" applyBorder="1" applyAlignment="1">
      <alignment horizontal="center" vertical="top" wrapText="1"/>
    </xf>
    <xf numFmtId="4" fontId="55" fillId="0" borderId="45" xfId="0" applyNumberFormat="1" applyFont="1" applyBorder="1" applyAlignment="1">
      <alignment horizontal="left" vertical="center" wrapText="1"/>
    </xf>
    <xf numFmtId="4" fontId="55" fillId="0" borderId="46" xfId="0" applyNumberFormat="1" applyFont="1" applyBorder="1" applyAlignment="1">
      <alignment horizontal="left" vertical="center" wrapText="1"/>
    </xf>
    <xf numFmtId="4" fontId="55" fillId="0" borderId="47" xfId="0" applyNumberFormat="1" applyFont="1" applyBorder="1" applyAlignment="1">
      <alignment horizontal="left" vertical="center" wrapText="1"/>
    </xf>
    <xf numFmtId="164" fontId="12" fillId="0" borderId="23" xfId="43" applyFont="1" applyFill="1" applyBorder="1" applyAlignment="1">
      <alignment horizontal="center" vertical="center" shrinkToFit="1"/>
    </xf>
    <xf numFmtId="0" fontId="12" fillId="0" borderId="38" xfId="38" applyFont="1" applyBorder="1" applyAlignment="1">
      <alignment horizontal="left" vertical="center"/>
    </xf>
    <xf numFmtId="0" fontId="12" fillId="0" borderId="22" xfId="38" applyFont="1" applyBorder="1" applyAlignment="1">
      <alignment horizontal="left" vertical="center"/>
    </xf>
    <xf numFmtId="0" fontId="12" fillId="0" borderId="23" xfId="38" applyFont="1" applyBorder="1" applyAlignment="1">
      <alignment horizontal="left" vertical="center"/>
    </xf>
    <xf numFmtId="0" fontId="31" fillId="0" borderId="22" xfId="1" applyFont="1" applyBorder="1" applyAlignment="1">
      <alignment horizontal="left" vertical="center"/>
    </xf>
    <xf numFmtId="0" fontId="7" fillId="0" borderId="23" xfId="37" applyFont="1" applyBorder="1" applyAlignment="1">
      <alignment horizontal="left" vertical="center" wrapText="1" shrinkToFit="1"/>
    </xf>
    <xf numFmtId="164" fontId="12" fillId="0" borderId="38" xfId="43" applyFont="1" applyFill="1" applyBorder="1" applyAlignment="1">
      <alignment horizontal="center" vertical="center" shrinkToFit="1"/>
    </xf>
    <xf numFmtId="164" fontId="12" fillId="0" borderId="22" xfId="43" applyFont="1" applyFill="1" applyBorder="1" applyAlignment="1">
      <alignment horizontal="center" vertical="center" shrinkToFit="1"/>
    </xf>
    <xf numFmtId="0" fontId="3" fillId="0" borderId="22" xfId="1" applyFont="1" applyBorder="1" applyAlignment="1">
      <alignment horizontal="left" vertical="center"/>
    </xf>
    <xf numFmtId="0" fontId="3" fillId="0" borderId="21" xfId="1" applyFont="1" applyBorder="1" applyAlignment="1">
      <alignment horizontal="left" vertical="center"/>
    </xf>
    <xf numFmtId="0" fontId="29" fillId="0" borderId="0" xfId="0" applyFont="1" applyAlignment="1">
      <alignment horizontal="center" vertical="center"/>
    </xf>
    <xf numFmtId="0" fontId="17" fillId="3" borderId="38" xfId="38" applyFont="1" applyFill="1" applyBorder="1" applyAlignment="1">
      <alignment horizontal="center" vertical="center" wrapText="1"/>
    </xf>
    <xf numFmtId="0" fontId="17" fillId="3" borderId="23" xfId="38" applyFont="1" applyFill="1" applyBorder="1" applyAlignment="1">
      <alignment horizontal="center" vertical="center" wrapText="1"/>
    </xf>
    <xf numFmtId="0" fontId="17" fillId="3" borderId="38" xfId="38" applyFont="1" applyFill="1" applyBorder="1" applyAlignment="1">
      <alignment horizontal="center" vertical="center"/>
    </xf>
    <xf numFmtId="0" fontId="17" fillId="3" borderId="23" xfId="38" applyFont="1" applyFill="1" applyBorder="1" applyAlignment="1">
      <alignment horizontal="center" vertical="center"/>
    </xf>
    <xf numFmtId="0" fontId="12" fillId="0" borderId="20" xfId="38" applyFont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8" fillId="0" borderId="6" xfId="38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6" fillId="0" borderId="25" xfId="44" applyFont="1" applyBorder="1" applyAlignment="1">
      <alignment horizontal="center" vertical="center"/>
    </xf>
    <xf numFmtId="0" fontId="16" fillId="0" borderId="0" xfId="44" applyFont="1" applyAlignment="1">
      <alignment horizontal="center" vertical="center"/>
    </xf>
    <xf numFmtId="0" fontId="16" fillId="0" borderId="14" xfId="44" applyFont="1" applyBorder="1" applyAlignment="1">
      <alignment horizontal="center" vertical="center"/>
    </xf>
    <xf numFmtId="0" fontId="33" fillId="0" borderId="29" xfId="41" applyFont="1" applyBorder="1" applyAlignment="1">
      <alignment horizontal="center" vertical="center"/>
    </xf>
    <xf numFmtId="0" fontId="33" fillId="0" borderId="2" xfId="41" applyFont="1" applyBorder="1" applyAlignment="1">
      <alignment horizontal="center" vertical="center"/>
    </xf>
    <xf numFmtId="170" fontId="33" fillId="0" borderId="2" xfId="40" applyNumberFormat="1" applyFont="1" applyFill="1" applyBorder="1" applyAlignment="1">
      <alignment horizontal="center" vertical="center"/>
    </xf>
    <xf numFmtId="0" fontId="12" fillId="0" borderId="16" xfId="44" applyFont="1" applyBorder="1" applyAlignment="1">
      <alignment horizontal="left" vertical="center"/>
    </xf>
    <xf numFmtId="0" fontId="12" fillId="0" borderId="1" xfId="44" applyFont="1" applyBorder="1" applyAlignment="1">
      <alignment horizontal="left" vertical="center"/>
    </xf>
    <xf numFmtId="0" fontId="12" fillId="0" borderId="17" xfId="44" applyFont="1" applyBorder="1" applyAlignment="1">
      <alignment horizontal="left" vertical="center"/>
    </xf>
    <xf numFmtId="0" fontId="12" fillId="0" borderId="6" xfId="44" applyFont="1" applyBorder="1" applyAlignment="1">
      <alignment horizontal="center" vertical="center"/>
    </xf>
    <xf numFmtId="0" fontId="29" fillId="0" borderId="38" xfId="44" applyFont="1" applyBorder="1" applyAlignment="1">
      <alignment horizontal="center" vertical="center"/>
    </xf>
    <xf numFmtId="0" fontId="12" fillId="0" borderId="32" xfId="44" applyFont="1" applyBorder="1" applyAlignment="1">
      <alignment horizontal="center" vertical="center"/>
    </xf>
    <xf numFmtId="0" fontId="12" fillId="0" borderId="33" xfId="44" applyFont="1" applyBorder="1" applyAlignment="1">
      <alignment horizontal="center" vertical="center"/>
    </xf>
    <xf numFmtId="0" fontId="12" fillId="0" borderId="34" xfId="44" applyFont="1" applyBorder="1" applyAlignment="1">
      <alignment horizontal="center" vertical="center"/>
    </xf>
    <xf numFmtId="170" fontId="33" fillId="0" borderId="30" xfId="41" applyNumberFormat="1" applyFont="1" applyBorder="1" applyAlignment="1">
      <alignment horizontal="center" vertical="center"/>
    </xf>
    <xf numFmtId="170" fontId="33" fillId="0" borderId="9" xfId="41" applyNumberFormat="1" applyFont="1" applyBorder="1" applyAlignment="1">
      <alignment horizontal="center" vertical="center"/>
    </xf>
    <xf numFmtId="170" fontId="33" fillId="0" borderId="11" xfId="41" applyNumberFormat="1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170" fontId="33" fillId="0" borderId="27" xfId="41" applyNumberFormat="1" applyFont="1" applyBorder="1" applyAlignment="1">
      <alignment horizontal="center" vertical="center"/>
    </xf>
    <xf numFmtId="170" fontId="33" fillId="0" borderId="5" xfId="41" applyNumberFormat="1" applyFont="1" applyBorder="1" applyAlignment="1">
      <alignment horizontal="center" vertical="center"/>
    </xf>
    <xf numFmtId="170" fontId="33" fillId="0" borderId="12" xfId="41" applyNumberFormat="1" applyFont="1" applyBorder="1" applyAlignment="1">
      <alignment horizontal="center" vertical="center"/>
    </xf>
    <xf numFmtId="0" fontId="33" fillId="0" borderId="39" xfId="41" applyFont="1" applyBorder="1" applyAlignment="1">
      <alignment horizontal="center" vertical="center"/>
    </xf>
    <xf numFmtId="0" fontId="33" fillId="0" borderId="40" xfId="41" applyFont="1" applyBorder="1" applyAlignment="1">
      <alignment horizontal="center" vertical="center"/>
    </xf>
    <xf numFmtId="0" fontId="33" fillId="0" borderId="42" xfId="41" applyFont="1" applyBorder="1" applyAlignment="1">
      <alignment horizontal="center" vertical="center"/>
    </xf>
    <xf numFmtId="0" fontId="33" fillId="0" borderId="10" xfId="41" applyFont="1" applyBorder="1" applyAlignment="1">
      <alignment horizontal="center" vertical="center"/>
    </xf>
    <xf numFmtId="4" fontId="33" fillId="0" borderId="40" xfId="42" applyFont="1" applyBorder="1" applyAlignment="1">
      <alignment horizontal="center" vertical="center" wrapText="1"/>
    </xf>
    <xf numFmtId="0" fontId="34" fillId="0" borderId="40" xfId="0" applyFont="1" applyBorder="1" applyAlignment="1">
      <alignment vertical="center"/>
    </xf>
    <xf numFmtId="0" fontId="34" fillId="0" borderId="10" xfId="0" applyFont="1" applyBorder="1" applyAlignment="1">
      <alignment vertical="center"/>
    </xf>
    <xf numFmtId="171" fontId="33" fillId="0" borderId="41" xfId="40" applyFont="1" applyFill="1" applyBorder="1" applyAlignment="1">
      <alignment horizontal="center" vertical="center" wrapText="1"/>
    </xf>
    <xf numFmtId="171" fontId="33" fillId="0" borderId="31" xfId="40" applyFont="1" applyFill="1" applyBorder="1" applyAlignment="1">
      <alignment horizontal="center" vertical="center" wrapText="1"/>
    </xf>
    <xf numFmtId="0" fontId="33" fillId="0" borderId="43" xfId="41" applyFont="1" applyBorder="1" applyAlignment="1">
      <alignment horizontal="center" vertical="center"/>
    </xf>
    <xf numFmtId="0" fontId="33" fillId="0" borderId="13" xfId="41" applyFont="1" applyBorder="1" applyAlignment="1">
      <alignment horizontal="center" vertical="center"/>
    </xf>
    <xf numFmtId="0" fontId="35" fillId="0" borderId="13" xfId="41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2" fillId="0" borderId="0" xfId="38" applyFont="1" applyAlignment="1">
      <alignment horizontal="center" vertical="center"/>
    </xf>
    <xf numFmtId="0" fontId="12" fillId="0" borderId="37" xfId="44" applyFont="1" applyBorder="1" applyAlignment="1">
      <alignment horizontal="center" vertical="center"/>
    </xf>
    <xf numFmtId="0" fontId="7" fillId="0" borderId="7" xfId="44" applyFont="1" applyBorder="1"/>
    <xf numFmtId="0" fontId="7" fillId="0" borderId="8" xfId="44" applyFont="1" applyBorder="1"/>
    <xf numFmtId="164" fontId="17" fillId="2" borderId="38" xfId="43" applyFont="1" applyFill="1" applyBorder="1" applyAlignment="1">
      <alignment horizontal="center" vertical="center" wrapText="1"/>
    </xf>
    <xf numFmtId="164" fontId="17" fillId="2" borderId="23" xfId="43" applyFont="1" applyFill="1" applyBorder="1" applyAlignment="1">
      <alignment horizontal="center" vertical="center" wrapText="1"/>
    </xf>
    <xf numFmtId="164" fontId="17" fillId="2" borderId="38" xfId="43" applyFont="1" applyFill="1" applyBorder="1" applyAlignment="1">
      <alignment horizontal="center" vertical="center"/>
    </xf>
    <xf numFmtId="164" fontId="17" fillId="2" borderId="23" xfId="43" applyFont="1" applyFill="1" applyBorder="1" applyAlignment="1">
      <alignment horizontal="center" vertical="center"/>
    </xf>
    <xf numFmtId="0" fontId="21" fillId="0" borderId="35" xfId="44" applyFont="1" applyBorder="1" applyAlignment="1">
      <alignment horizontal="center"/>
    </xf>
    <xf numFmtId="0" fontId="21" fillId="0" borderId="15" xfId="44" applyFont="1" applyBorder="1" applyAlignment="1">
      <alignment horizontal="center"/>
    </xf>
    <xf numFmtId="0" fontId="21" fillId="0" borderId="36" xfId="44" applyFont="1" applyBorder="1" applyAlignment="1">
      <alignment horizontal="center"/>
    </xf>
    <xf numFmtId="0" fontId="21" fillId="0" borderId="32" xfId="44" applyFont="1" applyBorder="1" applyAlignment="1">
      <alignment horizontal="center"/>
    </xf>
    <xf numFmtId="0" fontId="21" fillId="0" borderId="33" xfId="44" applyFont="1" applyBorder="1" applyAlignment="1">
      <alignment horizontal="center"/>
    </xf>
    <xf numFmtId="0" fontId="21" fillId="0" borderId="34" xfId="44" applyFont="1" applyBorder="1" applyAlignment="1">
      <alignment horizontal="center"/>
    </xf>
    <xf numFmtId="0" fontId="39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/>
    </xf>
  </cellXfs>
  <cellStyles count="48">
    <cellStyle name="dimension" xfId="3" xr:uid="{00000000-0005-0000-0000-000000000000}"/>
    <cellStyle name="egale" xfId="4" xr:uid="{00000000-0005-0000-0000-000001000000}"/>
    <cellStyle name="Euro" xfId="5" xr:uid="{00000000-0005-0000-0000-000002000000}"/>
    <cellStyle name="J1" xfId="6" xr:uid="{00000000-0005-0000-0000-000003000000}"/>
    <cellStyle name="JAMILA" xfId="7" xr:uid="{00000000-0005-0000-0000-000004000000}"/>
    <cellStyle name="lak" xfId="8" xr:uid="{00000000-0005-0000-0000-000005000000}"/>
    <cellStyle name="Lien hypertexte 2" xfId="27" xr:uid="{00000000-0005-0000-0000-000006000000}"/>
    <cellStyle name="Lien hypertexte 3" xfId="28" xr:uid="{00000000-0005-0000-0000-000007000000}"/>
    <cellStyle name="Milliers" xfId="43" builtinId="3"/>
    <cellStyle name="Milliers 2" xfId="2" xr:uid="{00000000-0005-0000-0000-000009000000}"/>
    <cellStyle name="Milliers 2 2" xfId="9" xr:uid="{00000000-0005-0000-0000-00000A000000}"/>
    <cellStyle name="Milliers 3" xfId="10" xr:uid="{00000000-0005-0000-0000-00000B000000}"/>
    <cellStyle name="Milliers 4" xfId="11" xr:uid="{00000000-0005-0000-0000-00000C000000}"/>
    <cellStyle name="Milliers 4 2" xfId="12" xr:uid="{00000000-0005-0000-0000-00000D000000}"/>
    <cellStyle name="Milliers 5" xfId="13" xr:uid="{00000000-0005-0000-0000-00000E000000}"/>
    <cellStyle name="Milliers 6" xfId="14" xr:uid="{00000000-0005-0000-0000-00000F000000}"/>
    <cellStyle name="Milliers 7" xfId="45" xr:uid="{00000000-0005-0000-0000-000010000000}"/>
    <cellStyle name="Milliers 8" xfId="46" xr:uid="{00000000-0005-0000-0000-000011000000}"/>
    <cellStyle name="Milliers_SIT N° 4 HOPITAL TARGUISTE" xfId="40" xr:uid="{00000000-0005-0000-0000-000012000000}"/>
    <cellStyle name="Milliers1" xfId="15" xr:uid="{00000000-0005-0000-0000-000013000000}"/>
    <cellStyle name="NAJ" xfId="16" xr:uid="{00000000-0005-0000-0000-000014000000}"/>
    <cellStyle name="NAJAT" xfId="17" xr:uid="{00000000-0005-0000-0000-000015000000}"/>
    <cellStyle name="Normal" xfId="0" builtinId="0"/>
    <cellStyle name="Normal 2" xfId="1" xr:uid="{00000000-0005-0000-0000-000017000000}"/>
    <cellStyle name="Normal 2 2" xfId="18" xr:uid="{00000000-0005-0000-0000-000018000000}"/>
    <cellStyle name="Normal 2 2 2" xfId="29" xr:uid="{00000000-0005-0000-0000-000019000000}"/>
    <cellStyle name="Normal 2 2 3" xfId="30" xr:uid="{00000000-0005-0000-0000-00001A000000}"/>
    <cellStyle name="Normal 2_détail acier" xfId="19" xr:uid="{00000000-0005-0000-0000-00001B000000}"/>
    <cellStyle name="Normal 3" xfId="20" xr:uid="{00000000-0005-0000-0000-00001C000000}"/>
    <cellStyle name="Normal 3 2" xfId="31" xr:uid="{00000000-0005-0000-0000-00001D000000}"/>
    <cellStyle name="Normal 4" xfId="21" xr:uid="{00000000-0005-0000-0000-00001E000000}"/>
    <cellStyle name="Normal 4 2" xfId="22" xr:uid="{00000000-0005-0000-0000-00001F000000}"/>
    <cellStyle name="Normal 5" xfId="23" xr:uid="{00000000-0005-0000-0000-000020000000}"/>
    <cellStyle name="Normal 6" xfId="26" xr:uid="{00000000-0005-0000-0000-000021000000}"/>
    <cellStyle name="Normal 6 2" xfId="32" xr:uid="{00000000-0005-0000-0000-000022000000}"/>
    <cellStyle name="Normal 7" xfId="33" xr:uid="{00000000-0005-0000-0000-000023000000}"/>
    <cellStyle name="Normal 8" xfId="34" xr:uid="{00000000-0005-0000-0000-000024000000}"/>
    <cellStyle name="Normal 9" xfId="44" xr:uid="{00000000-0005-0000-0000-000025000000}"/>
    <cellStyle name="Normal_BPgo" xfId="36" xr:uid="{00000000-0005-0000-0000-000026000000}"/>
    <cellStyle name="Normal_D.P.N° 5 COLLEGE ZARKATE" xfId="41" xr:uid="{00000000-0005-0000-0000-000027000000}"/>
    <cellStyle name="Normal_MAJDII.9df 2" xfId="38" xr:uid="{00000000-0005-0000-0000-000028000000}"/>
    <cellStyle name="Normal_SIT N° 6 TRAVAUX DE LA DEMOLITION ET ET LA RECONSTRUCTION DE L'ECOLE AL BOHETOURI" xfId="42" xr:uid="{00000000-0005-0000-0000-000029000000}"/>
    <cellStyle name="Normal_Situation college yassamin DF 2" xfId="37" xr:uid="{00000000-0005-0000-0000-00002A000000}"/>
    <cellStyle name="Pourcentage" xfId="39" builtinId="5"/>
    <cellStyle name="Pourcentage 2" xfId="24" xr:uid="{00000000-0005-0000-0000-00002C000000}"/>
    <cellStyle name="Pourcentage 2 2" xfId="35" xr:uid="{00000000-0005-0000-0000-00002D000000}"/>
    <cellStyle name="Pourcentage 3" xfId="47" xr:uid="{00000000-0005-0000-0000-00002E000000}"/>
    <cellStyle name="Style 1" xfId="25" xr:uid="{00000000-0005-0000-0000-00002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1333500</xdr:colOff>
      <xdr:row>21</xdr:row>
      <xdr:rowOff>0</xdr:rowOff>
    </xdr:from>
    <xdr:to>
      <xdr:col>1</xdr:col>
      <xdr:colOff>1333500</xdr:colOff>
      <xdr:row>22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24025" y="190500"/>
          <a:ext cx="103822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1333500</xdr:colOff>
      <xdr:row>58</xdr:row>
      <xdr:rowOff>0</xdr:rowOff>
    </xdr:from>
    <xdr:to>
      <xdr:col>1</xdr:col>
      <xdr:colOff>1333500</xdr:colOff>
      <xdr:row>59</xdr:row>
      <xdr:rowOff>104775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52600" y="3486150"/>
          <a:ext cx="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Nounou/Downloads/PROJETS%20SAMIR/YOUSSE/afaires%20samir/Afaires%20DCE/PERS/DOSSIER%20SAMIR/METRE/CNCA%20DE%20modefier%20le25-03-05.xls" TargetMode="External"/><Relationship Id="rId1" Type="http://schemas.openxmlformats.org/officeDocument/2006/relationships/externalLinkPath" Target="/Users/Nounou/Downloads/PROJETS%20SAMIR/YOUSSE/afaires%20samir/Afaires%20DCE/PERS/DOSSIER%20SAMIR/METRE/CNCA%20DE%20modefier%20le25-03-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ane\AFFAIRES%20EN%20COURS\Documents%20and%20Settings\p%20c\Bureau\sa-2005\salle%20de%20sport%20tanger\m&#233;tr&#233;\Documents%20and%20Settings\p%20c\Bureau\sa-2005\RTM%20MARRAKECH\METRE\m&#233;tr&#233;%20RTM%20DE%20BASE\PROJET%20DE%20DRD%20ET%20DE%20CRCA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Nounou/Downloads/ip/Personnel/Bahia%20Beach%20Golf/CNCA%20DE%20modefier%20le25-03-05.xls" TargetMode="External"/><Relationship Id="rId1" Type="http://schemas.openxmlformats.org/officeDocument/2006/relationships/externalLinkPath" Target="/Users/Nounou/Downloads/ip/Personnel/Bahia%20Beach%20Golf/CNCA%20DE%20modefier%20le25-03-05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Nounou/Downloads/ip/ANOUAR%203/APS/HOTEL%20MARRAKECH/DIVERS/METRE%20GUCHE%20OUDAYA%20SAMIR/CNCA%20DE%20modefier%20le25-03-05.xls" TargetMode="External"/><Relationship Id="rId1" Type="http://schemas.openxmlformats.org/officeDocument/2006/relationships/externalLinkPath" Target="/Users/Nounou/Downloads/ip/ANOUAR%203/APS/HOTEL%20MARRAKECH/DIVERS/METRE%20GUCHE%20OUDAYA%20SAMIR/CNCA%20DE%20modefier%20le25-03-05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Nounou/Downloads/ip/afaires%20samir/ETUDE%202008/APD/BAHIA%20BEACH%20GOLF/El&#233;ments%20d&#233;taill&#233;s/ELEME%20M/CNCA%20DE%20modefier%20le25-03-05.xls" TargetMode="External"/><Relationship Id="rId1" Type="http://schemas.openxmlformats.org/officeDocument/2006/relationships/externalLinkPath" Target="/Users/Nounou/Downloads/ip/afaires%20samir/ETUDE%202008/APD/BAHIA%20BEACH%20GOLF/El&#233;ments%20d&#233;taill&#233;s/ELEME%20M/CNCA%20DE%20modefier%20le25-03-05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Nounou/Downloads/ip/Documents%20and%20Settings/cheikh/Bureau/M&#233;tr&#233;%20STRUCTURE%20BAHIA%20H%20ancienne.xls" TargetMode="External"/><Relationship Id="rId1" Type="http://schemas.openxmlformats.org/officeDocument/2006/relationships/externalLinkPath" Target="/Users/Nounou/Downloads/ip/Documents%20and%20Settings/cheikh/Bureau/M&#233;tr&#233;%20STRUCTURE%20BAHIA%20H%20ancienne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Nounou/Downloads/ilham/ZHANI/AFAIRES%20EN%20COURS/PALNS%20PALMARIVA%20NOU/metre%20palmariva/METRE/METRE%203%20SOL%20A%20TER/CNCA%20DE%20modefier%20le25-03-05.xls" TargetMode="External"/><Relationship Id="rId1" Type="http://schemas.openxmlformats.org/officeDocument/2006/relationships/externalLinkPath" Target="/Users/Nounou/Downloads/ilham/ZHANI/AFAIRES%20EN%20COURS/PALNS%20PALMARIVA%20NOU/metre%20palmariva/METRE/METRE%203%20SOL%20A%20TER/CNCA%20DE%20modefier%20le25-03-0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ane\AFFAIRES%20EN%20COURS\Documents%20and%20Settings\user\Bureau\Bahia%20Beach%20Golf\CNCA%20DE%20modefier%20le25-03-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étré"/>
      <sheetName val="AN1"/>
      <sheetName val="AN2"/>
      <sheetName val="AN3"/>
      <sheetName val="AN4"/>
      <sheetName val="G.O ao CN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situ"/>
      <sheetName val="AN5"/>
      <sheetName val="Macro-press"/>
      <sheetName val="Table1"/>
      <sheetName val="Metré usine M2 "/>
      <sheetName val="Metré galerie M2"/>
      <sheetName val="recp usine+Galerie"/>
      <sheetName val="Feuil3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/>
      <sheetData sheetId="10"/>
      <sheetData sheetId="1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étré"/>
      <sheetName val="AN1"/>
      <sheetName val="AN2"/>
      <sheetName val="AN3"/>
      <sheetName val="AN4"/>
      <sheetName val="G.O ao CN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étré"/>
      <sheetName val="AN1"/>
      <sheetName val="AN2"/>
      <sheetName val="AN3"/>
      <sheetName val="AN4"/>
      <sheetName val="G.O ao CNCA"/>
      <sheetName val="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étré"/>
      <sheetName val="AN1"/>
      <sheetName val="AN2"/>
      <sheetName val="AN3"/>
      <sheetName val="AN4"/>
      <sheetName val="G.O ao CN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 FONDA"/>
      <sheetName val="AN1SI"/>
      <sheetName val="AN1SF"/>
      <sheetName val="AN3"/>
      <sheetName val="AN4"/>
      <sheetName val="ENDUIT EXTERIEUR  h"/>
      <sheetName val=" ELAVAT"/>
      <sheetName val=" G,O "/>
    </sheetNames>
    <sheetDataSet>
      <sheetData sheetId="0"/>
      <sheetData sheetId="1"/>
      <sheetData sheetId="2"/>
      <sheetData sheetId="3">
        <row r="11">
          <cell r="K11">
            <v>0.1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étré"/>
      <sheetName val="AN1"/>
      <sheetName val="AN2"/>
      <sheetName val="AN3"/>
      <sheetName val="AN4"/>
      <sheetName val="G.O ao CN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  <sheetName val="Global Inputs"/>
      <sheetName val="G_O_ao_CNCA"/>
      <sheetName val="Global_Inputs"/>
      <sheetName val="G_O_ao_CNCA1"/>
      <sheetName val="Global_Inputs1"/>
      <sheetName val="BASE"/>
      <sheetName val="Macro-Long"/>
      <sheetName val="G_O_ao_CNCA4"/>
      <sheetName val="Global_Inputs4"/>
      <sheetName val="G_O_ao_CNCA2"/>
      <sheetName val="Global_Inputs2"/>
      <sheetName val="G_O_ao_CNCA3"/>
      <sheetName val="Global_Inputs3"/>
      <sheetName val="G_O_ao_CNCA5"/>
      <sheetName val="Global_Inputs5"/>
      <sheetName val="G_O_ao_CNCA6"/>
      <sheetName val="Global_Inputs6"/>
      <sheetName val="G_O_ao_CNCA7"/>
      <sheetName val="Global_Inputs7"/>
      <sheetName val="G_O_ao_CNCA8"/>
      <sheetName val="Global_Inputs8"/>
      <sheetName val="G_O_ao_CNCA9"/>
      <sheetName val="Global_Inputs9"/>
      <sheetName val="G_O_ao_CNCA10"/>
      <sheetName val="Global_Inputs10"/>
      <sheetName val="G_O_ao_CNCA11"/>
      <sheetName val="Global_Inputs11"/>
      <sheetName val="G_O_ao_CNCA12"/>
      <sheetName val="Global_Inputs12"/>
      <sheetName val="G_O_ao_CNCA13"/>
      <sheetName val="Global_Inputs13"/>
      <sheetName val="G_O_ao_CNCA14"/>
      <sheetName val="Global_Inputs14"/>
      <sheetName val="Macro-cons"/>
      <sheetName val="G_O_ao_CNCA15"/>
      <sheetName val="Global_Inputs15"/>
      <sheetName val="PU"/>
      <sheetName val="G_O_ao_CNCA17"/>
      <sheetName val="Global_Inputs17"/>
      <sheetName val="G_O_ao_CNCA16"/>
      <sheetName val="Global_Inputs16"/>
      <sheetName val="Masque"/>
      <sheetName val="PG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/>
      <sheetData sheetId="44"/>
      <sheetData sheetId="45"/>
      <sheetData sheetId="46"/>
      <sheetData sheetId="47"/>
      <sheetData sheetId="4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7"/>
  <sheetViews>
    <sheetView tabSelected="1" topLeftCell="B129" workbookViewId="0">
      <selection sqref="A1:I157"/>
    </sheetView>
  </sheetViews>
  <sheetFormatPr baseColWidth="10" defaultColWidth="9.28515625" defaultRowHeight="15"/>
  <cols>
    <col min="1" max="1" width="4.42578125" style="161" customWidth="1"/>
    <col min="2" max="2" width="60.85546875" style="161" customWidth="1"/>
    <col min="3" max="3" width="6.42578125" style="161" customWidth="1"/>
    <col min="4" max="4" width="11.140625" style="161" customWidth="1"/>
    <col min="5" max="5" width="12.28515625" style="161" hidden="1" customWidth="1"/>
    <col min="6" max="6" width="10.7109375" style="161" customWidth="1"/>
    <col min="7" max="7" width="4.28515625" style="161" customWidth="1"/>
    <col min="8" max="8" width="13" style="161" customWidth="1"/>
    <col min="9" max="9" width="0.28515625" style="161" customWidth="1"/>
    <col min="10" max="16384" width="9.28515625" style="161"/>
  </cols>
  <sheetData>
    <row r="1" spans="1:17" ht="164.25" customHeight="1">
      <c r="A1" s="250" t="s">
        <v>268</v>
      </c>
      <c r="B1" s="251"/>
      <c r="C1" s="251"/>
      <c r="D1" s="251"/>
      <c r="E1" s="251"/>
      <c r="F1" s="251"/>
      <c r="G1" s="251"/>
      <c r="H1" s="252"/>
    </row>
    <row r="2" spans="1:17" ht="58.15" customHeight="1">
      <c r="A2" s="162" t="s">
        <v>102</v>
      </c>
      <c r="B2" s="163" t="s">
        <v>103</v>
      </c>
      <c r="C2" s="164" t="s">
        <v>104</v>
      </c>
      <c r="D2" s="165" t="s">
        <v>105</v>
      </c>
      <c r="E2" s="191"/>
      <c r="F2" s="210" t="s">
        <v>106</v>
      </c>
      <c r="G2" s="220" t="s">
        <v>107</v>
      </c>
      <c r="H2" s="221"/>
      <c r="I2" s="222"/>
    </row>
    <row r="3" spans="1:17" ht="15.75" customHeight="1">
      <c r="A3" s="166"/>
      <c r="B3" s="167" t="s">
        <v>108</v>
      </c>
      <c r="C3" s="160"/>
      <c r="D3" s="160"/>
      <c r="E3" s="168"/>
      <c r="F3" s="168"/>
      <c r="G3" s="223"/>
      <c r="H3" s="224"/>
      <c r="I3" s="225"/>
    </row>
    <row r="4" spans="1:17" ht="15.6" customHeight="1">
      <c r="A4" s="166"/>
      <c r="B4" s="169" t="s">
        <v>109</v>
      </c>
      <c r="C4" s="160"/>
      <c r="D4" s="160"/>
      <c r="E4" s="160"/>
      <c r="F4" s="160"/>
      <c r="G4" s="215"/>
      <c r="H4" s="216"/>
      <c r="I4" s="217"/>
    </row>
    <row r="5" spans="1:17" ht="15.6" customHeight="1">
      <c r="A5" s="190">
        <v>1</v>
      </c>
      <c r="B5" s="157" t="s">
        <v>216</v>
      </c>
      <c r="C5" s="158" t="s">
        <v>149</v>
      </c>
      <c r="D5" s="159">
        <v>1</v>
      </c>
      <c r="E5" s="159" t="e">
        <f>+#REF!</f>
        <v>#REF!</v>
      </c>
      <c r="F5" s="160"/>
      <c r="G5" s="212"/>
      <c r="H5" s="213"/>
      <c r="I5" s="214"/>
    </row>
    <row r="6" spans="1:17" ht="15.6" customHeight="1">
      <c r="A6" s="190">
        <v>2</v>
      </c>
      <c r="B6" s="157" t="s">
        <v>158</v>
      </c>
      <c r="C6" s="158" t="s">
        <v>101</v>
      </c>
      <c r="D6" s="159">
        <v>115</v>
      </c>
      <c r="E6" s="159" t="e">
        <f>+#REF!</f>
        <v>#REF!</v>
      </c>
      <c r="F6" s="160"/>
      <c r="G6" s="212"/>
      <c r="H6" s="213"/>
      <c r="I6" s="214"/>
    </row>
    <row r="7" spans="1:17" ht="15.6" customHeight="1">
      <c r="A7" s="190">
        <v>3</v>
      </c>
      <c r="B7" s="157" t="s">
        <v>236</v>
      </c>
      <c r="C7" s="158" t="s">
        <v>101</v>
      </c>
      <c r="D7" s="159">
        <v>115</v>
      </c>
      <c r="E7" s="159" t="e">
        <f>+#REF!</f>
        <v>#REF!</v>
      </c>
      <c r="F7" s="160"/>
      <c r="G7" s="212"/>
      <c r="H7" s="213"/>
      <c r="I7" s="214"/>
    </row>
    <row r="8" spans="1:17" ht="15.6" customHeight="1">
      <c r="A8" s="166"/>
      <c r="B8" s="170" t="s">
        <v>269</v>
      </c>
      <c r="C8" s="160"/>
      <c r="D8" s="171"/>
      <c r="E8" s="171"/>
      <c r="F8" s="171"/>
      <c r="G8" s="212"/>
      <c r="H8" s="213"/>
      <c r="I8" s="214"/>
      <c r="L8" s="218"/>
      <c r="M8" s="218"/>
      <c r="N8" s="218"/>
      <c r="O8" s="219"/>
      <c r="P8" s="219"/>
      <c r="Q8" s="219"/>
    </row>
    <row r="9" spans="1:17" ht="15.6" customHeight="1">
      <c r="A9" s="166"/>
      <c r="B9" s="169" t="s">
        <v>110</v>
      </c>
      <c r="C9" s="172"/>
      <c r="D9" s="173"/>
      <c r="E9" s="173"/>
      <c r="F9" s="173"/>
      <c r="G9" s="212"/>
      <c r="H9" s="213"/>
      <c r="I9" s="214"/>
      <c r="L9" s="174"/>
      <c r="M9" s="174"/>
      <c r="N9" s="174"/>
      <c r="O9" s="174"/>
      <c r="P9" s="174"/>
      <c r="Q9" s="174"/>
    </row>
    <row r="10" spans="1:17" ht="15.6" customHeight="1">
      <c r="A10" s="190">
        <v>4</v>
      </c>
      <c r="B10" s="157" t="s">
        <v>157</v>
      </c>
      <c r="C10" s="158" t="s">
        <v>101</v>
      </c>
      <c r="D10" s="175">
        <v>10</v>
      </c>
      <c r="E10" s="175" t="e">
        <f>#REF!</f>
        <v>#REF!</v>
      </c>
      <c r="F10" s="168"/>
      <c r="G10" s="212"/>
      <c r="H10" s="213"/>
      <c r="I10" s="214"/>
    </row>
    <row r="11" spans="1:17" ht="15.6" customHeight="1">
      <c r="A11" s="190">
        <v>5</v>
      </c>
      <c r="B11" s="157" t="s">
        <v>237</v>
      </c>
      <c r="C11" s="158" t="s">
        <v>101</v>
      </c>
      <c r="D11" s="159">
        <v>25</v>
      </c>
      <c r="E11" s="159" t="e">
        <f>#REF!</f>
        <v>#REF!</v>
      </c>
      <c r="F11" s="160"/>
      <c r="G11" s="212"/>
      <c r="H11" s="213"/>
      <c r="I11" s="214"/>
    </row>
    <row r="12" spans="1:17" ht="15.6" customHeight="1">
      <c r="A12" s="190">
        <v>6</v>
      </c>
      <c r="B12" s="157" t="s">
        <v>156</v>
      </c>
      <c r="C12" s="158" t="s">
        <v>3</v>
      </c>
      <c r="D12" s="159">
        <v>70</v>
      </c>
      <c r="E12" s="159" t="e">
        <f>#REF!</f>
        <v>#REF!</v>
      </c>
      <c r="F12" s="160"/>
      <c r="G12" s="212"/>
      <c r="H12" s="213"/>
      <c r="I12" s="214"/>
    </row>
    <row r="13" spans="1:17" ht="15.6" customHeight="1">
      <c r="A13" s="190">
        <v>7</v>
      </c>
      <c r="B13" s="157" t="s">
        <v>155</v>
      </c>
      <c r="C13" s="158" t="s">
        <v>111</v>
      </c>
      <c r="D13" s="159">
        <v>40</v>
      </c>
      <c r="E13" s="159" t="e">
        <f>#REF!</f>
        <v>#REF!</v>
      </c>
      <c r="F13" s="160"/>
      <c r="G13" s="212"/>
      <c r="H13" s="213"/>
      <c r="I13" s="214"/>
    </row>
    <row r="14" spans="1:17" ht="15.6" customHeight="1">
      <c r="A14" s="190">
        <v>8</v>
      </c>
      <c r="B14" s="157" t="s">
        <v>154</v>
      </c>
      <c r="C14" s="158" t="s">
        <v>101</v>
      </c>
      <c r="D14" s="159">
        <v>1</v>
      </c>
      <c r="E14" s="159">
        <v>1</v>
      </c>
      <c r="F14" s="160"/>
      <c r="G14" s="212"/>
      <c r="H14" s="213"/>
      <c r="I14" s="214"/>
    </row>
    <row r="15" spans="1:17" ht="15.6" customHeight="1">
      <c r="A15" s="166"/>
      <c r="B15" s="170" t="s">
        <v>112</v>
      </c>
      <c r="C15" s="215"/>
      <c r="D15" s="216"/>
      <c r="E15" s="216"/>
      <c r="F15" s="217"/>
      <c r="G15" s="212"/>
      <c r="H15" s="213"/>
      <c r="I15" s="214"/>
    </row>
    <row r="16" spans="1:17" ht="15.6" customHeight="1">
      <c r="A16" s="166"/>
      <c r="B16" s="169" t="s">
        <v>113</v>
      </c>
      <c r="C16" s="215"/>
      <c r="D16" s="216"/>
      <c r="E16" s="216"/>
      <c r="F16" s="216"/>
      <c r="G16" s="216"/>
      <c r="H16" s="216"/>
      <c r="I16" s="217"/>
    </row>
    <row r="17" spans="1:9" ht="15.6" customHeight="1">
      <c r="A17" s="190">
        <v>9</v>
      </c>
      <c r="B17" s="157" t="s">
        <v>204</v>
      </c>
      <c r="C17" s="158" t="s">
        <v>111</v>
      </c>
      <c r="D17" s="159">
        <v>225</v>
      </c>
      <c r="E17" s="159" t="e">
        <f>#REF!</f>
        <v>#REF!</v>
      </c>
      <c r="F17" s="160"/>
      <c r="G17" s="212"/>
      <c r="H17" s="213"/>
      <c r="I17" s="214"/>
    </row>
    <row r="18" spans="1:9" ht="15.6" customHeight="1">
      <c r="A18" s="190">
        <v>10</v>
      </c>
      <c r="B18" s="157" t="s">
        <v>153</v>
      </c>
      <c r="C18" s="158" t="s">
        <v>111</v>
      </c>
      <c r="D18" s="159">
        <v>225</v>
      </c>
      <c r="E18" s="159" t="e">
        <f>E17</f>
        <v>#REF!</v>
      </c>
      <c r="F18" s="160"/>
      <c r="G18" s="212"/>
      <c r="H18" s="213"/>
      <c r="I18" s="214"/>
    </row>
    <row r="19" spans="1:9" ht="17.45" customHeight="1">
      <c r="A19" s="190">
        <v>11</v>
      </c>
      <c r="B19" s="157" t="s">
        <v>152</v>
      </c>
      <c r="C19" s="158" t="s">
        <v>111</v>
      </c>
      <c r="D19" s="159">
        <v>65</v>
      </c>
      <c r="E19" s="159" t="e">
        <f>#REF!</f>
        <v>#REF!</v>
      </c>
      <c r="F19" s="177"/>
      <c r="G19" s="212"/>
      <c r="H19" s="213"/>
      <c r="I19" s="214"/>
    </row>
    <row r="20" spans="1:9" ht="15.6" customHeight="1">
      <c r="A20" s="166"/>
      <c r="B20" s="170" t="s">
        <v>114</v>
      </c>
      <c r="C20" s="215"/>
      <c r="D20" s="216"/>
      <c r="E20" s="216"/>
      <c r="F20" s="217"/>
      <c r="G20" s="212"/>
      <c r="H20" s="213"/>
      <c r="I20" s="214"/>
    </row>
    <row r="21" spans="1:9" ht="15.6" customHeight="1">
      <c r="A21" s="166"/>
      <c r="B21" s="169" t="s">
        <v>115</v>
      </c>
      <c r="C21" s="215"/>
      <c r="D21" s="216"/>
      <c r="E21" s="216"/>
      <c r="F21" s="216"/>
      <c r="G21" s="216"/>
      <c r="H21" s="216"/>
      <c r="I21" s="217"/>
    </row>
    <row r="22" spans="1:9" ht="15.6" customHeight="1">
      <c r="A22" s="190">
        <v>12</v>
      </c>
      <c r="B22" s="157" t="s">
        <v>151</v>
      </c>
      <c r="C22" s="158" t="s">
        <v>101</v>
      </c>
      <c r="D22" s="159">
        <v>27</v>
      </c>
      <c r="E22" s="159" t="e">
        <f>#REF!</f>
        <v>#REF!</v>
      </c>
      <c r="F22" s="160"/>
      <c r="G22" s="212"/>
      <c r="H22" s="213"/>
      <c r="I22" s="214"/>
    </row>
    <row r="23" spans="1:9" ht="15.6" customHeight="1">
      <c r="A23" s="190">
        <v>13</v>
      </c>
      <c r="B23" s="157" t="s">
        <v>150</v>
      </c>
      <c r="C23" s="158" t="s">
        <v>116</v>
      </c>
      <c r="D23" s="159">
        <v>3000</v>
      </c>
      <c r="E23" s="159" t="e">
        <f>E22*110</f>
        <v>#REF!</v>
      </c>
      <c r="F23" s="160"/>
      <c r="G23" s="212"/>
      <c r="H23" s="213"/>
      <c r="I23" s="214"/>
    </row>
    <row r="24" spans="1:9" ht="15.6" customHeight="1">
      <c r="A24" s="166"/>
      <c r="B24" s="170" t="s">
        <v>117</v>
      </c>
      <c r="C24" s="215"/>
      <c r="D24" s="216"/>
      <c r="E24" s="216"/>
      <c r="F24" s="217"/>
      <c r="G24" s="212"/>
      <c r="H24" s="213"/>
      <c r="I24" s="214"/>
    </row>
    <row r="25" spans="1:9" ht="15.6" customHeight="1">
      <c r="A25" s="166"/>
      <c r="B25" s="169" t="s">
        <v>118</v>
      </c>
      <c r="C25" s="215"/>
      <c r="D25" s="216"/>
      <c r="E25" s="216"/>
      <c r="F25" s="216"/>
      <c r="G25" s="216"/>
      <c r="H25" s="216"/>
      <c r="I25" s="217"/>
    </row>
    <row r="26" spans="1:9" ht="15.6" customHeight="1">
      <c r="A26" s="190">
        <v>14</v>
      </c>
      <c r="B26" s="157" t="s">
        <v>159</v>
      </c>
      <c r="C26" s="160"/>
      <c r="D26" s="160"/>
      <c r="E26" s="160"/>
      <c r="F26" s="160"/>
      <c r="G26" s="215"/>
      <c r="H26" s="216"/>
      <c r="I26" s="217"/>
    </row>
    <row r="27" spans="1:9" ht="15.6" customHeight="1">
      <c r="A27" s="166"/>
      <c r="B27" s="178" t="s">
        <v>238</v>
      </c>
      <c r="C27" s="158" t="s">
        <v>119</v>
      </c>
      <c r="D27" s="159">
        <v>4</v>
      </c>
      <c r="E27" s="159" t="e">
        <f>#REF!</f>
        <v>#REF!</v>
      </c>
      <c r="F27" s="160"/>
      <c r="G27" s="212"/>
      <c r="H27" s="213"/>
      <c r="I27" s="214"/>
    </row>
    <row r="28" spans="1:9" ht="15.6" customHeight="1">
      <c r="A28" s="166"/>
      <c r="B28" s="178" t="s">
        <v>239</v>
      </c>
      <c r="C28" s="158" t="s">
        <v>119</v>
      </c>
      <c r="D28" s="159">
        <v>15</v>
      </c>
      <c r="E28" s="159" t="e">
        <f>#REF!</f>
        <v>#REF!</v>
      </c>
      <c r="F28" s="160"/>
      <c r="G28" s="212"/>
      <c r="H28" s="213"/>
      <c r="I28" s="214"/>
    </row>
    <row r="29" spans="1:9" ht="15.6" customHeight="1">
      <c r="A29" s="190">
        <v>15</v>
      </c>
      <c r="B29" s="157" t="s">
        <v>120</v>
      </c>
      <c r="C29" s="160"/>
      <c r="D29" s="160"/>
      <c r="E29" s="160"/>
      <c r="F29" s="160"/>
      <c r="G29" s="212"/>
      <c r="H29" s="213"/>
      <c r="I29" s="214"/>
    </row>
    <row r="30" spans="1:9" ht="15.6" customHeight="1">
      <c r="A30" s="166"/>
      <c r="B30" s="178" t="s">
        <v>240</v>
      </c>
      <c r="C30" s="158" t="s">
        <v>121</v>
      </c>
      <c r="D30" s="159">
        <v>4</v>
      </c>
      <c r="E30" s="159" t="e">
        <f>#REF!</f>
        <v>#REF!</v>
      </c>
      <c r="F30" s="160"/>
      <c r="G30" s="212"/>
      <c r="H30" s="213"/>
      <c r="I30" s="214"/>
    </row>
    <row r="31" spans="1:9" ht="15.6" customHeight="1">
      <c r="A31" s="166"/>
      <c r="B31" s="178" t="s">
        <v>241</v>
      </c>
      <c r="C31" s="158" t="s">
        <v>121</v>
      </c>
      <c r="D31" s="159">
        <v>2</v>
      </c>
      <c r="E31" s="159" t="e">
        <f>#REF!</f>
        <v>#REF!</v>
      </c>
      <c r="F31" s="160"/>
      <c r="G31" s="212"/>
      <c r="H31" s="213"/>
      <c r="I31" s="214"/>
    </row>
    <row r="32" spans="1:9" ht="15.6" customHeight="1">
      <c r="A32" s="190">
        <v>16</v>
      </c>
      <c r="B32" s="178" t="s">
        <v>160</v>
      </c>
      <c r="C32" s="158" t="s">
        <v>3</v>
      </c>
      <c r="D32" s="159">
        <v>3</v>
      </c>
      <c r="E32" s="159">
        <v>3</v>
      </c>
      <c r="F32" s="199"/>
      <c r="G32" s="212"/>
      <c r="H32" s="213"/>
      <c r="I32" s="214"/>
    </row>
    <row r="33" spans="1:9" ht="15.6" customHeight="1">
      <c r="A33" s="166"/>
      <c r="B33" s="170" t="s">
        <v>122</v>
      </c>
      <c r="C33" s="215"/>
      <c r="D33" s="232"/>
      <c r="E33" s="232"/>
      <c r="F33" s="233"/>
      <c r="G33" s="212"/>
      <c r="H33" s="213"/>
      <c r="I33" s="214"/>
    </row>
    <row r="34" spans="1:9" ht="15.6" customHeight="1">
      <c r="A34" s="166"/>
      <c r="B34" s="169" t="s">
        <v>123</v>
      </c>
      <c r="C34" s="196"/>
      <c r="D34" s="234"/>
      <c r="E34" s="234"/>
      <c r="F34" s="234"/>
      <c r="G34" s="234"/>
      <c r="H34" s="234"/>
      <c r="I34" s="235"/>
    </row>
    <row r="35" spans="1:9" ht="15.6" customHeight="1">
      <c r="A35" s="190">
        <v>17</v>
      </c>
      <c r="B35" s="157" t="s">
        <v>161</v>
      </c>
      <c r="C35" s="158" t="s">
        <v>101</v>
      </c>
      <c r="D35" s="175">
        <v>42</v>
      </c>
      <c r="E35" s="175" t="e">
        <f>#REF!</f>
        <v>#REF!</v>
      </c>
      <c r="F35" s="168"/>
      <c r="G35" s="226"/>
      <c r="H35" s="227"/>
      <c r="I35" s="228"/>
    </row>
    <row r="36" spans="1:9" ht="15.6" customHeight="1">
      <c r="A36" s="190">
        <v>18</v>
      </c>
      <c r="B36" s="157" t="s">
        <v>163</v>
      </c>
      <c r="C36" s="158" t="s">
        <v>116</v>
      </c>
      <c r="D36" s="159">
        <v>5880</v>
      </c>
      <c r="E36" s="159" t="e">
        <f>#REF!</f>
        <v>#REF!</v>
      </c>
      <c r="F36" s="160"/>
      <c r="G36" s="226"/>
      <c r="H36" s="227"/>
      <c r="I36" s="228"/>
    </row>
    <row r="37" spans="1:9" ht="15.6" customHeight="1">
      <c r="A37" s="190">
        <v>19</v>
      </c>
      <c r="B37" s="157" t="s">
        <v>162</v>
      </c>
      <c r="C37" s="160"/>
      <c r="D37" s="160"/>
      <c r="E37" s="160"/>
      <c r="F37" s="160"/>
      <c r="G37" s="226"/>
      <c r="H37" s="227"/>
      <c r="I37" s="228"/>
    </row>
    <row r="38" spans="1:9" ht="15.6" customHeight="1">
      <c r="A38" s="166"/>
      <c r="B38" s="178" t="s">
        <v>242</v>
      </c>
      <c r="C38" s="158" t="s">
        <v>111</v>
      </c>
      <c r="D38" s="159">
        <v>125</v>
      </c>
      <c r="E38" s="159" t="e">
        <f>#REF!</f>
        <v>#REF!</v>
      </c>
      <c r="F38" s="160"/>
      <c r="G38" s="226"/>
      <c r="H38" s="227"/>
      <c r="I38" s="228"/>
    </row>
    <row r="39" spans="1:9" ht="15.6" customHeight="1">
      <c r="A39" s="166"/>
      <c r="B39" s="178" t="s">
        <v>243</v>
      </c>
      <c r="C39" s="158" t="s">
        <v>111</v>
      </c>
      <c r="D39" s="159">
        <v>110</v>
      </c>
      <c r="E39" s="159" t="e">
        <f>#REF!</f>
        <v>#REF!</v>
      </c>
      <c r="F39" s="160"/>
      <c r="G39" s="226"/>
      <c r="H39" s="227"/>
      <c r="I39" s="228"/>
    </row>
    <row r="40" spans="1:9" ht="15.6" customHeight="1">
      <c r="A40" s="198"/>
      <c r="B40" s="179" t="s">
        <v>124</v>
      </c>
      <c r="C40" s="229"/>
      <c r="D40" s="230"/>
      <c r="E40" s="230"/>
      <c r="F40" s="231"/>
      <c r="G40" s="212"/>
      <c r="H40" s="213"/>
      <c r="I40" s="214"/>
    </row>
    <row r="41" spans="1:9" ht="16.899999999999999" customHeight="1">
      <c r="A41" s="180"/>
      <c r="B41" s="169" t="s">
        <v>244</v>
      </c>
      <c r="C41" s="239"/>
      <c r="D41" s="240"/>
      <c r="E41" s="240"/>
      <c r="F41" s="240"/>
      <c r="G41" s="240"/>
      <c r="H41" s="240"/>
      <c r="I41" s="241"/>
    </row>
    <row r="42" spans="1:9" ht="18.95" customHeight="1">
      <c r="A42" s="190">
        <v>20</v>
      </c>
      <c r="B42" s="157" t="s">
        <v>245</v>
      </c>
      <c r="C42" s="158" t="s">
        <v>111</v>
      </c>
      <c r="D42" s="159">
        <v>300</v>
      </c>
      <c r="E42" s="159" t="e">
        <f>#REF!</f>
        <v>#REF!</v>
      </c>
      <c r="F42" s="177"/>
      <c r="G42" s="212"/>
      <c r="H42" s="213"/>
      <c r="I42" s="214"/>
    </row>
    <row r="43" spans="1:9" ht="18.95" customHeight="1">
      <c r="A43" s="190">
        <v>21</v>
      </c>
      <c r="B43" s="157" t="s">
        <v>164</v>
      </c>
      <c r="C43" s="158" t="s">
        <v>111</v>
      </c>
      <c r="D43" s="159">
        <v>40</v>
      </c>
      <c r="E43" s="159" t="e">
        <f>#REF!</f>
        <v>#REF!</v>
      </c>
      <c r="F43" s="177"/>
      <c r="G43" s="212"/>
      <c r="H43" s="213"/>
      <c r="I43" s="214"/>
    </row>
    <row r="44" spans="1:9" ht="15.6" customHeight="1">
      <c r="A44" s="190">
        <v>22</v>
      </c>
      <c r="B44" s="157" t="s">
        <v>246</v>
      </c>
      <c r="C44" s="158" t="s">
        <v>111</v>
      </c>
      <c r="D44" s="159">
        <v>180</v>
      </c>
      <c r="E44" s="159" t="e">
        <f>#REF!</f>
        <v>#REF!</v>
      </c>
      <c r="F44" s="160"/>
      <c r="G44" s="212"/>
      <c r="H44" s="213"/>
      <c r="I44" s="214"/>
    </row>
    <row r="45" spans="1:9" ht="22.5" customHeight="1">
      <c r="A45" s="190">
        <v>23</v>
      </c>
      <c r="B45" s="157" t="s">
        <v>247</v>
      </c>
      <c r="C45" s="158" t="s">
        <v>111</v>
      </c>
      <c r="D45" s="159">
        <v>400</v>
      </c>
      <c r="E45" s="159" t="e">
        <f>#REF!</f>
        <v>#REF!</v>
      </c>
      <c r="F45" s="177"/>
      <c r="G45" s="212"/>
      <c r="H45" s="213"/>
      <c r="I45" s="214"/>
    </row>
    <row r="46" spans="1:9" ht="22.5" customHeight="1">
      <c r="A46" s="190">
        <v>24</v>
      </c>
      <c r="B46" s="183" t="s">
        <v>248</v>
      </c>
      <c r="C46" s="181" t="s">
        <v>111</v>
      </c>
      <c r="D46" s="175">
        <v>580</v>
      </c>
      <c r="E46" s="175" t="e">
        <f>#REF!</f>
        <v>#REF!</v>
      </c>
      <c r="F46" s="182"/>
      <c r="G46" s="212"/>
      <c r="H46" s="213"/>
      <c r="I46" s="214"/>
    </row>
    <row r="47" spans="1:9" ht="15.6" customHeight="1">
      <c r="A47" s="190">
        <v>25</v>
      </c>
      <c r="B47" s="157" t="s">
        <v>249</v>
      </c>
      <c r="C47" s="158" t="s">
        <v>119</v>
      </c>
      <c r="D47" s="159">
        <v>66</v>
      </c>
      <c r="E47" s="159" t="e">
        <f>#REF!</f>
        <v>#REF!</v>
      </c>
      <c r="F47" s="160"/>
      <c r="G47" s="212"/>
      <c r="H47" s="213"/>
      <c r="I47" s="214"/>
    </row>
    <row r="48" spans="1:9" ht="18" customHeight="1">
      <c r="A48" s="200"/>
      <c r="B48" s="179" t="s">
        <v>270</v>
      </c>
      <c r="C48" s="236"/>
      <c r="D48" s="237"/>
      <c r="E48" s="237"/>
      <c r="F48" s="238"/>
      <c r="G48" s="212"/>
      <c r="H48" s="213"/>
      <c r="I48" s="214"/>
    </row>
    <row r="49" spans="1:9" ht="15.6" customHeight="1">
      <c r="A49" s="166"/>
      <c r="B49" s="169" t="s">
        <v>171</v>
      </c>
      <c r="C49" s="215"/>
      <c r="D49" s="216"/>
      <c r="E49" s="216"/>
      <c r="F49" s="216"/>
      <c r="G49" s="216"/>
      <c r="H49" s="216"/>
      <c r="I49" s="217"/>
    </row>
    <row r="50" spans="1:9" ht="15.6" customHeight="1">
      <c r="A50" s="192">
        <v>26</v>
      </c>
      <c r="B50" s="157" t="s">
        <v>165</v>
      </c>
      <c r="C50" s="158" t="s">
        <v>119</v>
      </c>
      <c r="D50" s="159">
        <v>35</v>
      </c>
      <c r="E50" s="159" t="e">
        <f>#REF!</f>
        <v>#REF!</v>
      </c>
      <c r="F50" s="160"/>
      <c r="G50" s="212"/>
      <c r="H50" s="213"/>
      <c r="I50" s="214"/>
    </row>
    <row r="51" spans="1:9" ht="22.5" customHeight="1">
      <c r="A51" s="192">
        <v>27</v>
      </c>
      <c r="B51" s="176" t="s">
        <v>173</v>
      </c>
      <c r="C51" s="158" t="s">
        <v>192</v>
      </c>
      <c r="D51" s="159">
        <v>1</v>
      </c>
      <c r="E51" s="159">
        <v>1</v>
      </c>
      <c r="F51" s="160"/>
      <c r="G51" s="212"/>
      <c r="H51" s="213"/>
      <c r="I51" s="214"/>
    </row>
    <row r="52" spans="1:9" ht="18.600000000000001" customHeight="1">
      <c r="A52" s="192">
        <v>28</v>
      </c>
      <c r="B52" s="176" t="s">
        <v>174</v>
      </c>
      <c r="C52" s="158" t="s">
        <v>192</v>
      </c>
      <c r="D52" s="159">
        <v>1</v>
      </c>
      <c r="E52" s="159">
        <v>1</v>
      </c>
      <c r="F52" s="160"/>
      <c r="G52" s="212"/>
      <c r="H52" s="213"/>
      <c r="I52" s="214"/>
    </row>
    <row r="53" spans="1:9" ht="17.45" customHeight="1">
      <c r="A53" s="200"/>
      <c r="B53" s="179" t="s">
        <v>172</v>
      </c>
      <c r="C53" s="236"/>
      <c r="D53" s="237"/>
      <c r="E53" s="237"/>
      <c r="F53" s="238"/>
      <c r="G53" s="212"/>
      <c r="H53" s="213"/>
      <c r="I53" s="214"/>
    </row>
    <row r="54" spans="1:9" ht="15.6" customHeight="1">
      <c r="A54" s="166"/>
      <c r="B54" s="169" t="s">
        <v>166</v>
      </c>
      <c r="C54" s="215"/>
      <c r="D54" s="216"/>
      <c r="E54" s="216"/>
      <c r="F54" s="216"/>
      <c r="G54" s="216"/>
      <c r="H54" s="216"/>
      <c r="I54" s="217"/>
    </row>
    <row r="55" spans="1:9" ht="15.6" customHeight="1">
      <c r="A55" s="192">
        <v>29</v>
      </c>
      <c r="B55" s="157" t="s">
        <v>167</v>
      </c>
      <c r="C55" s="158" t="s">
        <v>111</v>
      </c>
      <c r="D55" s="159">
        <v>250</v>
      </c>
      <c r="E55" s="159" t="e">
        <f>+#REF!</f>
        <v>#REF!</v>
      </c>
      <c r="F55" s="160"/>
      <c r="G55" s="212"/>
      <c r="H55" s="213"/>
      <c r="I55" s="214"/>
    </row>
    <row r="56" spans="1:9" ht="15.6" customHeight="1">
      <c r="A56" s="192">
        <v>30</v>
      </c>
      <c r="B56" s="157" t="s">
        <v>128</v>
      </c>
      <c r="C56" s="158" t="s">
        <v>111</v>
      </c>
      <c r="D56" s="159">
        <v>250</v>
      </c>
      <c r="E56" s="159" t="e">
        <f>+#REF!</f>
        <v>#REF!</v>
      </c>
      <c r="F56" s="160"/>
      <c r="G56" s="212"/>
      <c r="H56" s="213"/>
      <c r="I56" s="214"/>
    </row>
    <row r="57" spans="1:9" ht="15.6" customHeight="1">
      <c r="A57" s="192">
        <v>31</v>
      </c>
      <c r="B57" s="157" t="s">
        <v>250</v>
      </c>
      <c r="C57" s="158" t="s">
        <v>111</v>
      </c>
      <c r="D57" s="159">
        <v>20</v>
      </c>
      <c r="E57" s="159" t="e">
        <f>+#REF!</f>
        <v>#REF!</v>
      </c>
      <c r="F57" s="160"/>
      <c r="G57" s="212"/>
      <c r="H57" s="213"/>
      <c r="I57" s="214"/>
    </row>
    <row r="58" spans="1:9" ht="15.6" customHeight="1">
      <c r="A58" s="192">
        <v>32</v>
      </c>
      <c r="B58" s="157" t="s">
        <v>168</v>
      </c>
      <c r="C58" s="158" t="s">
        <v>119</v>
      </c>
      <c r="D58" s="159">
        <v>76</v>
      </c>
      <c r="E58" s="159" t="e">
        <f>+#REF!</f>
        <v>#REF!</v>
      </c>
      <c r="F58" s="160"/>
      <c r="G58" s="212"/>
      <c r="H58" s="213"/>
      <c r="I58" s="214"/>
    </row>
    <row r="59" spans="1:9" ht="15.6" customHeight="1">
      <c r="A59" s="192">
        <v>33</v>
      </c>
      <c r="B59" s="157" t="s">
        <v>169</v>
      </c>
      <c r="C59" s="158" t="s">
        <v>111</v>
      </c>
      <c r="D59" s="159">
        <v>250</v>
      </c>
      <c r="E59" s="159" t="e">
        <f>+#REF!</f>
        <v>#REF!</v>
      </c>
      <c r="F59" s="160"/>
      <c r="G59" s="212"/>
      <c r="H59" s="213"/>
      <c r="I59" s="214"/>
    </row>
    <row r="60" spans="1:9" ht="15.6" customHeight="1">
      <c r="A60" s="192">
        <v>34</v>
      </c>
      <c r="B60" s="157" t="s">
        <v>170</v>
      </c>
      <c r="C60" s="158" t="s">
        <v>0</v>
      </c>
      <c r="D60" s="159">
        <v>2</v>
      </c>
      <c r="E60" s="159" t="e">
        <f>+#REF!</f>
        <v>#REF!</v>
      </c>
      <c r="F60" s="160"/>
      <c r="G60" s="212"/>
      <c r="H60" s="213"/>
      <c r="I60" s="214"/>
    </row>
    <row r="61" spans="1:9" ht="15.6" customHeight="1">
      <c r="A61" s="198"/>
      <c r="B61" s="179" t="s">
        <v>211</v>
      </c>
      <c r="C61" s="229"/>
      <c r="D61" s="230"/>
      <c r="E61" s="230"/>
      <c r="F61" s="231"/>
      <c r="G61" s="212"/>
      <c r="H61" s="213"/>
      <c r="I61" s="214"/>
    </row>
    <row r="62" spans="1:9" ht="15.6" customHeight="1">
      <c r="A62" s="198"/>
      <c r="B62" s="179" t="s">
        <v>125</v>
      </c>
      <c r="C62" s="229"/>
      <c r="D62" s="230"/>
      <c r="E62" s="230"/>
      <c r="F62" s="231"/>
      <c r="G62" s="212"/>
      <c r="H62" s="213"/>
      <c r="I62" s="214"/>
    </row>
    <row r="63" spans="1:9" ht="14.45" customHeight="1">
      <c r="A63" s="180"/>
      <c r="B63" s="169" t="s">
        <v>251</v>
      </c>
      <c r="C63" s="239"/>
      <c r="D63" s="240"/>
      <c r="E63" s="240"/>
      <c r="F63" s="240"/>
      <c r="G63" s="240"/>
      <c r="H63" s="240"/>
      <c r="I63" s="241"/>
    </row>
    <row r="64" spans="1:9" ht="15.6" customHeight="1">
      <c r="A64" s="192">
        <v>35</v>
      </c>
      <c r="B64" s="157" t="s">
        <v>252</v>
      </c>
      <c r="C64" s="158" t="s">
        <v>126</v>
      </c>
      <c r="D64" s="159">
        <v>230</v>
      </c>
      <c r="E64" s="159" t="e">
        <f>#REF!</f>
        <v>#REF!</v>
      </c>
      <c r="F64" s="160"/>
      <c r="G64" s="212"/>
      <c r="H64" s="213"/>
      <c r="I64" s="214"/>
    </row>
    <row r="65" spans="1:9" ht="15.6" customHeight="1">
      <c r="A65" s="192">
        <v>36</v>
      </c>
      <c r="B65" s="157" t="s">
        <v>175</v>
      </c>
      <c r="C65" s="158" t="s">
        <v>126</v>
      </c>
      <c r="D65" s="159">
        <v>15</v>
      </c>
      <c r="E65" s="159" t="e">
        <f>#REF!</f>
        <v>#REF!</v>
      </c>
      <c r="F65" s="160"/>
      <c r="G65" s="212"/>
      <c r="H65" s="213"/>
      <c r="I65" s="214"/>
    </row>
    <row r="66" spans="1:9" ht="15.6" customHeight="1">
      <c r="A66" s="192">
        <v>37</v>
      </c>
      <c r="B66" s="157" t="s">
        <v>176</v>
      </c>
      <c r="C66" s="158" t="s">
        <v>126</v>
      </c>
      <c r="D66" s="159">
        <v>50</v>
      </c>
      <c r="E66" s="159" t="e">
        <f>#REF!</f>
        <v>#REF!</v>
      </c>
      <c r="F66" s="160"/>
      <c r="G66" s="212"/>
      <c r="H66" s="213"/>
      <c r="I66" s="214"/>
    </row>
    <row r="67" spans="1:9" ht="15.6" customHeight="1">
      <c r="A67" s="192">
        <v>38</v>
      </c>
      <c r="B67" s="157" t="s">
        <v>253</v>
      </c>
      <c r="C67" s="158" t="s">
        <v>126</v>
      </c>
      <c r="D67" s="159">
        <v>14</v>
      </c>
      <c r="E67" s="159" t="e">
        <f>#REF!</f>
        <v>#REF!</v>
      </c>
      <c r="F67" s="160"/>
      <c r="G67" s="212"/>
      <c r="H67" s="213"/>
      <c r="I67" s="214"/>
    </row>
    <row r="68" spans="1:9" ht="15.6" customHeight="1">
      <c r="A68" s="192">
        <v>39</v>
      </c>
      <c r="B68" s="157" t="s">
        <v>254</v>
      </c>
      <c r="C68" s="158" t="s">
        <v>3</v>
      </c>
      <c r="D68" s="159">
        <v>7</v>
      </c>
      <c r="E68" s="159" t="e">
        <f>#REF!</f>
        <v>#REF!</v>
      </c>
      <c r="F68" s="160"/>
      <c r="G68" s="212"/>
      <c r="H68" s="213"/>
      <c r="I68" s="214"/>
    </row>
    <row r="69" spans="1:9" ht="22.9" customHeight="1">
      <c r="A69" s="192">
        <v>40</v>
      </c>
      <c r="B69" s="157" t="s">
        <v>215</v>
      </c>
      <c r="C69" s="158" t="s">
        <v>3</v>
      </c>
      <c r="D69" s="159">
        <v>23</v>
      </c>
      <c r="E69" s="159">
        <f>18*1.25</f>
        <v>22.5</v>
      </c>
      <c r="F69" s="160"/>
      <c r="G69" s="212"/>
      <c r="H69" s="213"/>
      <c r="I69" s="214"/>
    </row>
    <row r="70" spans="1:9" ht="15.6" customHeight="1">
      <c r="A70" s="192">
        <v>41</v>
      </c>
      <c r="B70" s="157" t="s">
        <v>255</v>
      </c>
      <c r="C70" s="158" t="s">
        <v>126</v>
      </c>
      <c r="D70" s="159">
        <v>145</v>
      </c>
      <c r="E70" s="159" t="e">
        <f>#REF!</f>
        <v>#REF!</v>
      </c>
      <c r="F70" s="160"/>
      <c r="G70" s="212"/>
      <c r="H70" s="213"/>
      <c r="I70" s="214"/>
    </row>
    <row r="71" spans="1:9" ht="18" customHeight="1">
      <c r="A71" s="192">
        <v>42</v>
      </c>
      <c r="B71" s="157" t="s">
        <v>272</v>
      </c>
      <c r="C71" s="158" t="s">
        <v>126</v>
      </c>
      <c r="D71" s="193">
        <v>13</v>
      </c>
      <c r="E71" s="193"/>
      <c r="F71" s="166"/>
      <c r="G71" s="194"/>
      <c r="H71" s="195"/>
      <c r="I71" s="202"/>
    </row>
    <row r="72" spans="1:9" ht="15.6" customHeight="1">
      <c r="A72" s="192">
        <v>43</v>
      </c>
      <c r="B72" s="157" t="s">
        <v>177</v>
      </c>
      <c r="C72" s="158" t="s">
        <v>126</v>
      </c>
      <c r="D72" s="193">
        <v>68</v>
      </c>
      <c r="E72" s="193" t="e">
        <f>#REF!</f>
        <v>#REF!</v>
      </c>
      <c r="F72" s="166"/>
      <c r="G72" s="212"/>
      <c r="H72" s="213"/>
      <c r="I72" s="214"/>
    </row>
    <row r="73" spans="1:9" ht="15.6" customHeight="1">
      <c r="A73" s="198"/>
      <c r="B73" s="179" t="s">
        <v>127</v>
      </c>
      <c r="C73" s="229"/>
      <c r="D73" s="230"/>
      <c r="E73" s="230"/>
      <c r="F73" s="231"/>
      <c r="G73" s="212"/>
      <c r="H73" s="213"/>
      <c r="I73" s="214"/>
    </row>
    <row r="74" spans="1:9" ht="18" customHeight="1">
      <c r="A74" s="180"/>
      <c r="B74" s="169" t="s">
        <v>256</v>
      </c>
      <c r="C74" s="239"/>
      <c r="D74" s="240"/>
      <c r="E74" s="240"/>
      <c r="F74" s="240"/>
      <c r="G74" s="240"/>
      <c r="H74" s="240"/>
      <c r="I74" s="241"/>
    </row>
    <row r="75" spans="1:9" ht="15.6" customHeight="1">
      <c r="A75" s="166"/>
      <c r="B75" s="169" t="s">
        <v>271</v>
      </c>
      <c r="C75" s="215"/>
      <c r="D75" s="216"/>
      <c r="E75" s="216"/>
      <c r="F75" s="216"/>
      <c r="G75" s="216"/>
      <c r="H75" s="216"/>
      <c r="I75" s="217"/>
    </row>
    <row r="76" spans="1:9" ht="15.6" customHeight="1">
      <c r="A76" s="192">
        <v>44</v>
      </c>
      <c r="B76" s="157" t="s">
        <v>129</v>
      </c>
      <c r="C76" s="158" t="s">
        <v>111</v>
      </c>
      <c r="D76" s="159">
        <v>55</v>
      </c>
      <c r="E76" s="159" t="e">
        <f>+#REF!</f>
        <v>#REF!</v>
      </c>
      <c r="F76" s="160"/>
      <c r="G76" s="212"/>
      <c r="H76" s="213"/>
      <c r="I76" s="214"/>
    </row>
    <row r="77" spans="1:9" ht="15.6" customHeight="1">
      <c r="A77" s="198"/>
      <c r="B77" s="179" t="s">
        <v>178</v>
      </c>
      <c r="C77" s="229"/>
      <c r="D77" s="230"/>
      <c r="E77" s="230"/>
      <c r="F77" s="231"/>
      <c r="G77" s="212"/>
      <c r="H77" s="213"/>
      <c r="I77" s="214"/>
    </row>
    <row r="78" spans="1:9" ht="15.6" customHeight="1">
      <c r="A78" s="166"/>
      <c r="B78" s="169" t="s">
        <v>179</v>
      </c>
      <c r="C78" s="215"/>
      <c r="D78" s="216"/>
      <c r="E78" s="216"/>
      <c r="F78" s="217"/>
      <c r="G78" s="215"/>
      <c r="H78" s="216"/>
      <c r="I78" s="217"/>
    </row>
    <row r="79" spans="1:9" ht="15" customHeight="1">
      <c r="A79" s="192">
        <v>45</v>
      </c>
      <c r="B79" s="157" t="s">
        <v>257</v>
      </c>
      <c r="C79" s="158" t="s">
        <v>111</v>
      </c>
      <c r="D79" s="159">
        <v>27</v>
      </c>
      <c r="E79" s="159" t="e">
        <f>+#REF!</f>
        <v>#REF!</v>
      </c>
      <c r="F79" s="177"/>
      <c r="G79" s="212"/>
      <c r="H79" s="213"/>
      <c r="I79" s="214"/>
    </row>
    <row r="80" spans="1:9" ht="15.6" customHeight="1">
      <c r="A80" s="198"/>
      <c r="B80" s="179" t="s">
        <v>180</v>
      </c>
      <c r="C80" s="229"/>
      <c r="D80" s="230"/>
      <c r="E80" s="230"/>
      <c r="F80" s="231"/>
      <c r="G80" s="212"/>
      <c r="H80" s="213"/>
      <c r="I80" s="214"/>
    </row>
    <row r="81" spans="1:9" ht="15.6" customHeight="1">
      <c r="A81" s="166"/>
      <c r="B81" s="169" t="s">
        <v>181</v>
      </c>
      <c r="C81" s="215"/>
      <c r="D81" s="216"/>
      <c r="E81" s="216"/>
      <c r="F81" s="216"/>
      <c r="G81" s="216"/>
      <c r="H81" s="216"/>
      <c r="I81" s="217"/>
    </row>
    <row r="82" spans="1:9" ht="15.6" customHeight="1">
      <c r="A82" s="192">
        <v>46</v>
      </c>
      <c r="B82" s="157" t="s">
        <v>130</v>
      </c>
      <c r="C82" s="185" t="s">
        <v>111</v>
      </c>
      <c r="D82" s="186">
        <v>39</v>
      </c>
      <c r="E82" s="186" t="e">
        <f>+#REF!</f>
        <v>#REF!</v>
      </c>
      <c r="F82" s="160"/>
      <c r="G82" s="212"/>
      <c r="H82" s="213"/>
      <c r="I82" s="214"/>
    </row>
    <row r="83" spans="1:9" ht="15.6" customHeight="1">
      <c r="A83" s="192">
        <v>47</v>
      </c>
      <c r="B83" s="157" t="s">
        <v>131</v>
      </c>
      <c r="C83" s="185" t="s">
        <v>111</v>
      </c>
      <c r="D83" s="159">
        <v>2.2000000000000002</v>
      </c>
      <c r="E83" s="159" t="e">
        <f>+#REF!</f>
        <v>#REF!</v>
      </c>
      <c r="F83" s="160"/>
      <c r="G83" s="212"/>
      <c r="H83" s="213"/>
      <c r="I83" s="214"/>
    </row>
    <row r="84" spans="1:9" ht="15.6" customHeight="1">
      <c r="A84" s="192">
        <v>48</v>
      </c>
      <c r="B84" s="157" t="s">
        <v>132</v>
      </c>
      <c r="C84" s="185" t="s">
        <v>111</v>
      </c>
      <c r="D84" s="159">
        <v>9</v>
      </c>
      <c r="E84" s="159" t="e">
        <f>+#REF!</f>
        <v>#REF!</v>
      </c>
      <c r="F84" s="160"/>
      <c r="G84" s="212"/>
      <c r="H84" s="213"/>
      <c r="I84" s="214"/>
    </row>
    <row r="85" spans="1:9" ht="15.6" customHeight="1">
      <c r="A85" s="192">
        <v>49</v>
      </c>
      <c r="B85" s="157" t="s">
        <v>183</v>
      </c>
      <c r="C85" s="185" t="s">
        <v>3</v>
      </c>
      <c r="D85" s="186">
        <v>7</v>
      </c>
      <c r="E85" s="186">
        <v>7</v>
      </c>
      <c r="F85" s="160"/>
      <c r="G85" s="212"/>
      <c r="H85" s="213"/>
      <c r="I85" s="214"/>
    </row>
    <row r="86" spans="1:9" ht="15.6" customHeight="1">
      <c r="A86" s="192">
        <v>50</v>
      </c>
      <c r="B86" s="157" t="s">
        <v>184</v>
      </c>
      <c r="C86" s="185" t="s">
        <v>111</v>
      </c>
      <c r="D86" s="186">
        <v>16</v>
      </c>
      <c r="E86" s="186" t="e">
        <f>+#REF!</f>
        <v>#REF!</v>
      </c>
      <c r="F86" s="160"/>
      <c r="G86" s="212"/>
      <c r="H86" s="213"/>
      <c r="I86" s="214"/>
    </row>
    <row r="87" spans="1:9" ht="15.6" customHeight="1">
      <c r="A87" s="166"/>
      <c r="B87" s="179" t="s">
        <v>182</v>
      </c>
      <c r="C87" s="229"/>
      <c r="D87" s="230"/>
      <c r="E87" s="230"/>
      <c r="F87" s="231"/>
      <c r="G87" s="212"/>
      <c r="H87" s="213"/>
      <c r="I87" s="214"/>
    </row>
    <row r="88" spans="1:9" ht="15.6" customHeight="1">
      <c r="A88" s="198"/>
      <c r="B88" s="179" t="s">
        <v>185</v>
      </c>
      <c r="C88" s="229"/>
      <c r="D88" s="230"/>
      <c r="E88" s="230"/>
      <c r="F88" s="231"/>
      <c r="G88" s="212"/>
      <c r="H88" s="213"/>
      <c r="I88" s="214"/>
    </row>
    <row r="89" spans="1:9" ht="15.6" customHeight="1">
      <c r="A89" s="166"/>
      <c r="B89" s="169" t="s">
        <v>186</v>
      </c>
      <c r="C89" s="215"/>
      <c r="D89" s="216"/>
      <c r="E89" s="216"/>
      <c r="F89" s="216"/>
      <c r="G89" s="216"/>
      <c r="H89" s="216"/>
      <c r="I89" s="217"/>
    </row>
    <row r="90" spans="1:9" ht="15.6" customHeight="1">
      <c r="A90" s="166"/>
      <c r="B90" s="169" t="s">
        <v>273</v>
      </c>
      <c r="C90" s="196"/>
      <c r="D90" s="197"/>
      <c r="E90" s="197"/>
      <c r="F90" s="197"/>
      <c r="G90" s="197"/>
      <c r="H90" s="197"/>
      <c r="I90" s="166"/>
    </row>
    <row r="91" spans="1:9" ht="15.6" customHeight="1">
      <c r="A91" s="190">
        <v>51</v>
      </c>
      <c r="B91" s="157" t="s">
        <v>133</v>
      </c>
      <c r="C91" s="185" t="s">
        <v>192</v>
      </c>
      <c r="D91" s="159">
        <v>1</v>
      </c>
      <c r="E91" s="159">
        <v>1</v>
      </c>
      <c r="F91" s="160"/>
      <c r="G91" s="212"/>
      <c r="H91" s="213"/>
      <c r="I91" s="214"/>
    </row>
    <row r="92" spans="1:9" ht="15.6" customHeight="1">
      <c r="A92" s="190">
        <v>52</v>
      </c>
      <c r="B92" s="157" t="s">
        <v>134</v>
      </c>
      <c r="C92" s="185" t="s">
        <v>192</v>
      </c>
      <c r="D92" s="159">
        <v>1</v>
      </c>
      <c r="E92" s="159">
        <v>1</v>
      </c>
      <c r="F92" s="160"/>
      <c r="G92" s="212"/>
      <c r="H92" s="213"/>
      <c r="I92" s="214"/>
    </row>
    <row r="93" spans="1:9" ht="15.6" customHeight="1">
      <c r="A93" s="190">
        <v>53</v>
      </c>
      <c r="B93" s="157" t="s">
        <v>135</v>
      </c>
      <c r="C93" s="185" t="s">
        <v>121</v>
      </c>
      <c r="D93" s="159">
        <v>1</v>
      </c>
      <c r="E93" s="159">
        <v>1</v>
      </c>
      <c r="F93" s="160"/>
      <c r="G93" s="212"/>
      <c r="H93" s="213"/>
      <c r="I93" s="214"/>
    </row>
    <row r="94" spans="1:9" ht="15.6" customHeight="1">
      <c r="A94" s="190">
        <v>54</v>
      </c>
      <c r="B94" s="157" t="s">
        <v>187</v>
      </c>
      <c r="C94" s="185" t="s">
        <v>121</v>
      </c>
      <c r="D94" s="159">
        <v>1</v>
      </c>
      <c r="E94" s="159">
        <v>1</v>
      </c>
      <c r="F94" s="160"/>
      <c r="G94" s="212"/>
      <c r="H94" s="213"/>
      <c r="I94" s="214"/>
    </row>
    <row r="95" spans="1:9" ht="15.6" customHeight="1">
      <c r="A95" s="190">
        <v>55</v>
      </c>
      <c r="B95" s="157" t="s">
        <v>136</v>
      </c>
      <c r="C95" s="185" t="s">
        <v>119</v>
      </c>
      <c r="D95" s="186">
        <v>50</v>
      </c>
      <c r="E95" s="186" t="e">
        <f>+#REF!</f>
        <v>#REF!</v>
      </c>
      <c r="F95" s="160"/>
      <c r="G95" s="212"/>
      <c r="H95" s="213"/>
      <c r="I95" s="214"/>
    </row>
    <row r="96" spans="1:9" ht="15.6" customHeight="1">
      <c r="A96" s="190">
        <v>56</v>
      </c>
      <c r="B96" s="157" t="s">
        <v>137</v>
      </c>
      <c r="C96" s="185" t="s">
        <v>121</v>
      </c>
      <c r="D96" s="186">
        <v>4</v>
      </c>
      <c r="E96" s="186">
        <v>4</v>
      </c>
      <c r="F96" s="160"/>
      <c r="G96" s="212"/>
      <c r="H96" s="213"/>
      <c r="I96" s="214"/>
    </row>
    <row r="97" spans="1:9" ht="18.75" customHeight="1">
      <c r="A97" s="190">
        <v>57</v>
      </c>
      <c r="B97" s="157" t="s">
        <v>258</v>
      </c>
      <c r="C97" s="177"/>
      <c r="D97" s="177"/>
      <c r="E97" s="177"/>
      <c r="F97" s="177"/>
      <c r="G97" s="212"/>
      <c r="H97" s="213"/>
      <c r="I97" s="214"/>
    </row>
    <row r="98" spans="1:9" ht="15.6" customHeight="1">
      <c r="A98" s="166"/>
      <c r="B98" s="178" t="s">
        <v>274</v>
      </c>
      <c r="C98" s="185" t="s">
        <v>119</v>
      </c>
      <c r="D98" s="186">
        <v>10</v>
      </c>
      <c r="E98" s="186">
        <v>10</v>
      </c>
      <c r="F98" s="160"/>
      <c r="G98" s="212"/>
      <c r="H98" s="213"/>
      <c r="I98" s="214"/>
    </row>
    <row r="99" spans="1:9" ht="15.6" customHeight="1">
      <c r="A99" s="166"/>
      <c r="B99" s="178" t="s">
        <v>275</v>
      </c>
      <c r="C99" s="185" t="s">
        <v>119</v>
      </c>
      <c r="D99" s="186">
        <v>40</v>
      </c>
      <c r="E99" s="186">
        <v>40</v>
      </c>
      <c r="F99" s="160"/>
      <c r="G99" s="212"/>
      <c r="H99" s="213"/>
      <c r="I99" s="214"/>
    </row>
    <row r="100" spans="1:9" ht="15.6" customHeight="1">
      <c r="A100" s="166"/>
      <c r="B100" s="178" t="s">
        <v>276</v>
      </c>
      <c r="C100" s="185" t="s">
        <v>119</v>
      </c>
      <c r="D100" s="186">
        <v>5</v>
      </c>
      <c r="E100" s="186">
        <v>5</v>
      </c>
      <c r="F100" s="160"/>
      <c r="G100" s="212"/>
      <c r="H100" s="213"/>
      <c r="I100" s="214"/>
    </row>
    <row r="101" spans="1:9" ht="15.6" customHeight="1">
      <c r="A101" s="190">
        <v>58</v>
      </c>
      <c r="B101" s="157" t="s">
        <v>138</v>
      </c>
      <c r="C101" s="185" t="s">
        <v>121</v>
      </c>
      <c r="D101" s="186">
        <v>15</v>
      </c>
      <c r="E101" s="186">
        <v>15</v>
      </c>
      <c r="F101" s="160"/>
      <c r="G101" s="212"/>
      <c r="H101" s="213"/>
      <c r="I101" s="214"/>
    </row>
    <row r="102" spans="1:9" ht="15.6" customHeight="1">
      <c r="A102" s="190">
        <v>59</v>
      </c>
      <c r="B102" s="157" t="s">
        <v>217</v>
      </c>
      <c r="C102" s="185" t="s">
        <v>0</v>
      </c>
      <c r="D102" s="186">
        <v>3</v>
      </c>
      <c r="E102" s="186"/>
      <c r="F102" s="160"/>
      <c r="G102" s="194"/>
      <c r="H102" s="195"/>
      <c r="I102" s="202"/>
    </row>
    <row r="103" spans="1:9" ht="15.6" customHeight="1">
      <c r="A103" s="190">
        <v>60</v>
      </c>
      <c r="B103" s="157" t="s">
        <v>139</v>
      </c>
      <c r="C103" s="185" t="s">
        <v>121</v>
      </c>
      <c r="D103" s="186">
        <v>2</v>
      </c>
      <c r="E103" s="186">
        <v>1</v>
      </c>
      <c r="F103" s="160"/>
      <c r="G103" s="212"/>
      <c r="H103" s="213"/>
      <c r="I103" s="214"/>
    </row>
    <row r="104" spans="1:9" ht="15.6" customHeight="1">
      <c r="A104" s="190">
        <v>61</v>
      </c>
      <c r="B104" s="157" t="s">
        <v>140</v>
      </c>
      <c r="C104" s="185" t="s">
        <v>121</v>
      </c>
      <c r="D104" s="186">
        <v>15</v>
      </c>
      <c r="E104" s="186">
        <v>20</v>
      </c>
      <c r="F104" s="160"/>
      <c r="G104" s="212"/>
      <c r="H104" s="213"/>
      <c r="I104" s="214"/>
    </row>
    <row r="105" spans="1:9" ht="15.6" customHeight="1">
      <c r="A105" s="190">
        <v>62</v>
      </c>
      <c r="B105" s="157" t="s">
        <v>141</v>
      </c>
      <c r="C105" s="185" t="s">
        <v>121</v>
      </c>
      <c r="D105" s="186">
        <v>48</v>
      </c>
      <c r="E105" s="186">
        <v>48</v>
      </c>
      <c r="F105" s="160"/>
      <c r="G105" s="212"/>
      <c r="H105" s="213"/>
      <c r="I105" s="214"/>
    </row>
    <row r="106" spans="1:9" ht="15.6" customHeight="1">
      <c r="A106" s="190">
        <v>63</v>
      </c>
      <c r="B106" s="157" t="s">
        <v>142</v>
      </c>
      <c r="C106" s="185" t="s">
        <v>121</v>
      </c>
      <c r="D106" s="159">
        <v>1</v>
      </c>
      <c r="E106" s="159">
        <v>1</v>
      </c>
      <c r="F106" s="160"/>
      <c r="G106" s="212"/>
      <c r="H106" s="213"/>
      <c r="I106" s="214"/>
    </row>
    <row r="107" spans="1:9" ht="15.6" customHeight="1">
      <c r="A107" s="190">
        <v>64</v>
      </c>
      <c r="B107" s="157" t="s">
        <v>278</v>
      </c>
      <c r="C107" s="185" t="s">
        <v>192</v>
      </c>
      <c r="D107" s="159">
        <v>1</v>
      </c>
      <c r="E107" s="159">
        <v>1</v>
      </c>
      <c r="F107" s="160"/>
      <c r="G107" s="212"/>
      <c r="H107" s="213"/>
      <c r="I107" s="214"/>
    </row>
    <row r="108" spans="1:9" ht="15.6" customHeight="1">
      <c r="A108" s="166"/>
      <c r="B108" s="169" t="s">
        <v>277</v>
      </c>
      <c r="C108" s="160"/>
      <c r="D108" s="160"/>
      <c r="E108" s="160"/>
      <c r="F108" s="160"/>
      <c r="G108" s="242"/>
      <c r="H108" s="243"/>
      <c r="I108" s="244"/>
    </row>
    <row r="109" spans="1:9" ht="15.6" customHeight="1">
      <c r="A109" s="190">
        <v>65</v>
      </c>
      <c r="B109" s="157" t="s">
        <v>188</v>
      </c>
      <c r="C109" s="185" t="s">
        <v>121</v>
      </c>
      <c r="D109" s="186">
        <v>26</v>
      </c>
      <c r="E109" s="186">
        <v>26</v>
      </c>
      <c r="F109" s="160"/>
      <c r="G109" s="212"/>
      <c r="H109" s="213"/>
      <c r="I109" s="214"/>
    </row>
    <row r="110" spans="1:9" ht="15.6" customHeight="1">
      <c r="A110" s="190">
        <v>66</v>
      </c>
      <c r="B110" s="157" t="s">
        <v>144</v>
      </c>
      <c r="C110" s="185" t="s">
        <v>121</v>
      </c>
      <c r="D110" s="186">
        <v>8</v>
      </c>
      <c r="E110" s="186" t="e">
        <f>+#REF!</f>
        <v>#REF!</v>
      </c>
      <c r="F110" s="160"/>
      <c r="G110" s="212"/>
      <c r="H110" s="213"/>
      <c r="I110" s="214"/>
    </row>
    <row r="111" spans="1:9" ht="15.75" customHeight="1">
      <c r="A111" s="190">
        <v>67</v>
      </c>
      <c r="B111" s="157" t="s">
        <v>145</v>
      </c>
      <c r="C111" s="185" t="s">
        <v>121</v>
      </c>
      <c r="D111" s="159">
        <v>11</v>
      </c>
      <c r="E111" s="159">
        <v>10</v>
      </c>
      <c r="F111" s="160"/>
      <c r="G111" s="212"/>
      <c r="H111" s="213"/>
      <c r="I111" s="214"/>
    </row>
    <row r="112" spans="1:9" ht="15.75" customHeight="1">
      <c r="A112" s="190">
        <v>68</v>
      </c>
      <c r="B112" s="157" t="s">
        <v>189</v>
      </c>
      <c r="C112" s="185" t="s">
        <v>143</v>
      </c>
      <c r="D112" s="159">
        <v>1</v>
      </c>
      <c r="E112" s="159">
        <v>1</v>
      </c>
      <c r="F112" s="160"/>
      <c r="G112" s="212"/>
      <c r="H112" s="213"/>
      <c r="I112" s="214"/>
    </row>
    <row r="113" spans="1:9" ht="18.75" customHeight="1">
      <c r="A113" s="190">
        <v>69</v>
      </c>
      <c r="B113" s="157" t="s">
        <v>146</v>
      </c>
      <c r="C113" s="185" t="s">
        <v>143</v>
      </c>
      <c r="D113" s="159">
        <v>1</v>
      </c>
      <c r="E113" s="159">
        <v>1</v>
      </c>
      <c r="F113" s="177"/>
      <c r="G113" s="212"/>
      <c r="H113" s="213"/>
      <c r="I113" s="214"/>
    </row>
    <row r="114" spans="1:9" ht="22.5" customHeight="1">
      <c r="A114" s="190">
        <v>70</v>
      </c>
      <c r="B114" s="157" t="s">
        <v>259</v>
      </c>
      <c r="C114" s="185" t="s">
        <v>121</v>
      </c>
      <c r="D114" s="186">
        <v>26</v>
      </c>
      <c r="E114" s="186">
        <v>26</v>
      </c>
      <c r="F114" s="177"/>
      <c r="G114" s="212"/>
      <c r="H114" s="213"/>
      <c r="I114" s="214"/>
    </row>
    <row r="115" spans="1:9" ht="15.6" customHeight="1">
      <c r="A115" s="190">
        <v>71</v>
      </c>
      <c r="B115" s="157" t="s">
        <v>191</v>
      </c>
      <c r="C115" s="185" t="s">
        <v>143</v>
      </c>
      <c r="D115" s="159">
        <v>1</v>
      </c>
      <c r="E115" s="159">
        <v>1</v>
      </c>
      <c r="F115" s="160"/>
      <c r="G115" s="212"/>
      <c r="H115" s="213"/>
      <c r="I115" s="214"/>
    </row>
    <row r="116" spans="1:9" ht="15.6" customHeight="1">
      <c r="A116" s="198"/>
      <c r="B116" s="179" t="s">
        <v>190</v>
      </c>
      <c r="C116" s="229"/>
      <c r="D116" s="230"/>
      <c r="E116" s="230"/>
      <c r="F116" s="231"/>
      <c r="G116" s="212"/>
      <c r="H116" s="213"/>
      <c r="I116" s="214"/>
    </row>
    <row r="117" spans="1:9" ht="15.6" customHeight="1">
      <c r="A117" s="166"/>
      <c r="B117" s="169" t="s">
        <v>205</v>
      </c>
      <c r="C117" s="215"/>
      <c r="D117" s="216"/>
      <c r="E117" s="216"/>
      <c r="F117" s="216"/>
      <c r="G117" s="216"/>
      <c r="H117" s="216"/>
      <c r="I117" s="217"/>
    </row>
    <row r="118" spans="1:9" ht="15.6" customHeight="1">
      <c r="A118" s="190">
        <v>72</v>
      </c>
      <c r="B118" s="157" t="s">
        <v>260</v>
      </c>
      <c r="C118" s="185" t="s">
        <v>192</v>
      </c>
      <c r="D118" s="159">
        <v>1</v>
      </c>
      <c r="E118" s="159">
        <v>1</v>
      </c>
      <c r="F118" s="160"/>
      <c r="G118" s="212"/>
      <c r="H118" s="213"/>
      <c r="I118" s="214"/>
    </row>
    <row r="119" spans="1:9" ht="15.6" customHeight="1">
      <c r="A119" s="190">
        <v>73</v>
      </c>
      <c r="B119" s="157" t="s">
        <v>193</v>
      </c>
      <c r="C119" s="185" t="s">
        <v>119</v>
      </c>
      <c r="D119" s="186">
        <v>40</v>
      </c>
      <c r="E119" s="186">
        <v>40</v>
      </c>
      <c r="F119" s="160"/>
      <c r="G119" s="212"/>
      <c r="H119" s="213"/>
      <c r="I119" s="214"/>
    </row>
    <row r="120" spans="1:9" ht="25.9" customHeight="1">
      <c r="A120" s="190">
        <v>74</v>
      </c>
      <c r="B120" s="157" t="s">
        <v>194</v>
      </c>
      <c r="C120" s="185" t="s">
        <v>119</v>
      </c>
      <c r="D120" s="186">
        <v>20</v>
      </c>
      <c r="E120" s="186">
        <v>20</v>
      </c>
      <c r="F120" s="160"/>
      <c r="G120" s="212"/>
      <c r="H120" s="213"/>
      <c r="I120" s="214"/>
    </row>
    <row r="121" spans="1:9" ht="15.6" customHeight="1">
      <c r="A121" s="190">
        <v>75</v>
      </c>
      <c r="B121" s="157" t="s">
        <v>195</v>
      </c>
      <c r="C121" s="185"/>
      <c r="D121" s="159"/>
      <c r="E121" s="159"/>
      <c r="F121" s="160"/>
      <c r="G121" s="212"/>
      <c r="H121" s="213"/>
      <c r="I121" s="214"/>
    </row>
    <row r="122" spans="1:9" ht="15.6" customHeight="1">
      <c r="A122" s="166"/>
      <c r="B122" s="208" t="s">
        <v>261</v>
      </c>
      <c r="C122" s="185" t="s">
        <v>121</v>
      </c>
      <c r="D122" s="186">
        <v>1</v>
      </c>
      <c r="E122" s="186">
        <v>1</v>
      </c>
      <c r="F122" s="160"/>
      <c r="G122" s="212"/>
      <c r="H122" s="213"/>
      <c r="I122" s="214"/>
    </row>
    <row r="123" spans="1:9" ht="15.2" customHeight="1">
      <c r="A123" s="187"/>
      <c r="B123" s="209" t="s">
        <v>262</v>
      </c>
      <c r="C123" s="185" t="s">
        <v>121</v>
      </c>
      <c r="D123" s="175">
        <v>1</v>
      </c>
      <c r="E123" s="175">
        <v>1</v>
      </c>
      <c r="F123" s="160"/>
      <c r="G123" s="212"/>
      <c r="H123" s="213"/>
      <c r="I123" s="214"/>
    </row>
    <row r="124" spans="1:9" ht="22.5" customHeight="1">
      <c r="A124" s="190">
        <v>76</v>
      </c>
      <c r="B124" s="157" t="s">
        <v>147</v>
      </c>
      <c r="C124" s="177"/>
      <c r="D124" s="177"/>
      <c r="E124" s="177"/>
      <c r="F124" s="177"/>
      <c r="G124" s="212"/>
      <c r="H124" s="213"/>
      <c r="I124" s="214"/>
    </row>
    <row r="125" spans="1:9" ht="15.6" customHeight="1">
      <c r="A125" s="166"/>
      <c r="B125" s="208" t="s">
        <v>266</v>
      </c>
      <c r="C125" s="185" t="s">
        <v>119</v>
      </c>
      <c r="D125" s="186">
        <v>5</v>
      </c>
      <c r="E125" s="186">
        <v>5</v>
      </c>
      <c r="F125" s="160"/>
      <c r="G125" s="212"/>
      <c r="H125" s="213"/>
      <c r="I125" s="214"/>
    </row>
    <row r="126" spans="1:9" ht="15.2" customHeight="1">
      <c r="A126" s="187"/>
      <c r="B126" s="209" t="s">
        <v>267</v>
      </c>
      <c r="C126" s="184" t="s">
        <v>119</v>
      </c>
      <c r="D126" s="175">
        <v>8</v>
      </c>
      <c r="E126" s="175">
        <v>8</v>
      </c>
      <c r="F126" s="168"/>
      <c r="G126" s="212"/>
      <c r="H126" s="213"/>
      <c r="I126" s="214"/>
    </row>
    <row r="127" spans="1:9" ht="15.6" customHeight="1">
      <c r="A127" s="166"/>
      <c r="B127" s="178" t="s">
        <v>265</v>
      </c>
      <c r="C127" s="160"/>
      <c r="D127" s="160"/>
      <c r="E127" s="160"/>
      <c r="F127" s="160"/>
      <c r="G127" s="212"/>
      <c r="H127" s="213"/>
      <c r="I127" s="214"/>
    </row>
    <row r="128" spans="1:9" ht="15.6" customHeight="1">
      <c r="A128" s="192">
        <v>77</v>
      </c>
      <c r="B128" s="157" t="s">
        <v>196</v>
      </c>
      <c r="C128" s="185" t="s">
        <v>121</v>
      </c>
      <c r="D128" s="159">
        <v>3</v>
      </c>
      <c r="E128" s="159">
        <v>3</v>
      </c>
      <c r="F128" s="160"/>
      <c r="G128" s="212"/>
      <c r="H128" s="213"/>
      <c r="I128" s="214"/>
    </row>
    <row r="129" spans="1:9" ht="15.6" customHeight="1">
      <c r="A129" s="192">
        <v>78</v>
      </c>
      <c r="B129" s="157" t="s">
        <v>197</v>
      </c>
      <c r="C129" s="185" t="s">
        <v>121</v>
      </c>
      <c r="D129" s="159">
        <v>3</v>
      </c>
      <c r="E129" s="159">
        <v>3</v>
      </c>
      <c r="F129" s="160"/>
      <c r="G129" s="212"/>
      <c r="H129" s="213"/>
      <c r="I129" s="214"/>
    </row>
    <row r="130" spans="1:9" ht="15.6" customHeight="1">
      <c r="A130" s="192">
        <v>79</v>
      </c>
      <c r="B130" s="157" t="s">
        <v>198</v>
      </c>
      <c r="C130" s="185" t="s">
        <v>121</v>
      </c>
      <c r="D130" s="159">
        <v>2</v>
      </c>
      <c r="E130" s="159">
        <v>2</v>
      </c>
      <c r="F130" s="160"/>
      <c r="G130" s="212"/>
      <c r="H130" s="213"/>
      <c r="I130" s="214"/>
    </row>
    <row r="131" spans="1:9" ht="15.6" customHeight="1">
      <c r="A131" s="192">
        <v>80</v>
      </c>
      <c r="B131" s="157" t="s">
        <v>199</v>
      </c>
      <c r="C131" s="185" t="s">
        <v>121</v>
      </c>
      <c r="D131" s="159">
        <v>1</v>
      </c>
      <c r="E131" s="159">
        <v>1</v>
      </c>
      <c r="F131" s="160"/>
      <c r="G131" s="212"/>
      <c r="H131" s="213"/>
      <c r="I131" s="214"/>
    </row>
    <row r="132" spans="1:9" ht="15.6" customHeight="1">
      <c r="A132" s="192">
        <v>81</v>
      </c>
      <c r="B132" s="157" t="s">
        <v>200</v>
      </c>
      <c r="C132" s="185"/>
      <c r="D132" s="159"/>
      <c r="E132" s="159"/>
      <c r="F132" s="160"/>
      <c r="G132" s="212"/>
      <c r="H132" s="213"/>
      <c r="I132" s="214"/>
    </row>
    <row r="133" spans="1:9" ht="15.6" customHeight="1">
      <c r="A133" s="192"/>
      <c r="B133" s="157" t="s">
        <v>201</v>
      </c>
      <c r="C133" s="185" t="s">
        <v>0</v>
      </c>
      <c r="D133" s="159">
        <v>6</v>
      </c>
      <c r="E133" s="159">
        <v>6</v>
      </c>
      <c r="F133" s="160"/>
      <c r="G133" s="212"/>
      <c r="H133" s="213"/>
      <c r="I133" s="214"/>
    </row>
    <row r="134" spans="1:9" ht="15.6" customHeight="1">
      <c r="A134" s="192"/>
      <c r="B134" s="157" t="s">
        <v>202</v>
      </c>
      <c r="C134" s="185" t="s">
        <v>0</v>
      </c>
      <c r="D134" s="159">
        <v>2</v>
      </c>
      <c r="E134" s="159">
        <v>2</v>
      </c>
      <c r="F134" s="160"/>
      <c r="G134" s="212"/>
      <c r="H134" s="213"/>
      <c r="I134" s="214"/>
    </row>
    <row r="135" spans="1:9" ht="18" customHeight="1">
      <c r="A135" s="192">
        <v>82</v>
      </c>
      <c r="B135" s="188" t="s">
        <v>264</v>
      </c>
      <c r="C135" s="189" t="s">
        <v>121</v>
      </c>
      <c r="D135" s="159">
        <v>2</v>
      </c>
      <c r="E135" s="159">
        <v>2</v>
      </c>
      <c r="F135" s="177"/>
      <c r="G135" s="212"/>
      <c r="H135" s="213"/>
      <c r="I135" s="214"/>
    </row>
    <row r="136" spans="1:9" ht="15" customHeight="1">
      <c r="A136" s="192">
        <v>83</v>
      </c>
      <c r="B136" s="188" t="s">
        <v>263</v>
      </c>
      <c r="C136" s="189" t="s">
        <v>121</v>
      </c>
      <c r="D136" s="159">
        <v>1</v>
      </c>
      <c r="E136" s="159">
        <v>1</v>
      </c>
      <c r="F136" s="177"/>
      <c r="G136" s="212"/>
      <c r="H136" s="213"/>
      <c r="I136" s="214"/>
    </row>
    <row r="137" spans="1:9" ht="15.6" customHeight="1">
      <c r="A137" s="198"/>
      <c r="B137" s="179" t="s">
        <v>203</v>
      </c>
      <c r="C137" s="229"/>
      <c r="D137" s="230"/>
      <c r="E137" s="230"/>
      <c r="F137" s="231"/>
      <c r="G137" s="212"/>
      <c r="H137" s="213"/>
      <c r="I137" s="214"/>
    </row>
    <row r="138" spans="1:9">
      <c r="A138" s="180"/>
      <c r="B138" s="169" t="s">
        <v>206</v>
      </c>
      <c r="C138" s="239"/>
      <c r="D138" s="240"/>
      <c r="E138" s="240"/>
      <c r="F138" s="240"/>
      <c r="G138" s="240"/>
      <c r="H138" s="240"/>
      <c r="I138" s="241"/>
    </row>
    <row r="139" spans="1:9" ht="19.899999999999999" customHeight="1">
      <c r="A139" s="192">
        <v>84</v>
      </c>
      <c r="B139" s="188" t="s">
        <v>207</v>
      </c>
      <c r="C139" s="189" t="s">
        <v>111</v>
      </c>
      <c r="D139" s="159">
        <v>400</v>
      </c>
      <c r="E139" s="159">
        <f>+D45</f>
        <v>400</v>
      </c>
      <c r="F139" s="177"/>
      <c r="G139" s="212"/>
      <c r="H139" s="213"/>
      <c r="I139" s="214"/>
    </row>
    <row r="140" spans="1:9" ht="18.600000000000001" customHeight="1">
      <c r="A140" s="192">
        <v>85</v>
      </c>
      <c r="B140" s="188" t="s">
        <v>208</v>
      </c>
      <c r="C140" s="189" t="s">
        <v>111</v>
      </c>
      <c r="D140" s="159">
        <v>600</v>
      </c>
      <c r="E140" s="159">
        <f>+D46</f>
        <v>580</v>
      </c>
      <c r="F140" s="177"/>
      <c r="G140" s="212"/>
      <c r="H140" s="213"/>
      <c r="I140" s="214"/>
    </row>
    <row r="141" spans="1:9" ht="18.600000000000001" customHeight="1">
      <c r="A141" s="200"/>
      <c r="B141" s="179" t="s">
        <v>209</v>
      </c>
      <c r="C141" s="236"/>
      <c r="D141" s="237"/>
      <c r="E141" s="237"/>
      <c r="F141" s="238"/>
      <c r="G141" s="212"/>
      <c r="H141" s="213"/>
      <c r="I141" s="214"/>
    </row>
    <row r="142" spans="1:9" ht="17.45" customHeight="1">
      <c r="A142" s="180"/>
      <c r="B142" s="169" t="s">
        <v>210</v>
      </c>
      <c r="C142" s="239"/>
      <c r="D142" s="240"/>
      <c r="E142" s="240"/>
      <c r="F142" s="240"/>
      <c r="G142" s="240"/>
      <c r="H142" s="240"/>
      <c r="I142" s="241"/>
    </row>
    <row r="143" spans="1:9" ht="19.149999999999999" customHeight="1">
      <c r="A143" s="192">
        <v>86</v>
      </c>
      <c r="B143" s="188" t="s">
        <v>212</v>
      </c>
      <c r="C143" s="189" t="s">
        <v>192</v>
      </c>
      <c r="D143" s="159">
        <v>1</v>
      </c>
      <c r="E143" s="159">
        <v>1</v>
      </c>
      <c r="F143" s="177"/>
      <c r="G143" s="212"/>
      <c r="H143" s="213"/>
      <c r="I143" s="214"/>
    </row>
    <row r="144" spans="1:9" ht="16.149999999999999" customHeight="1">
      <c r="A144" s="192">
        <v>87</v>
      </c>
      <c r="B144" s="188" t="s">
        <v>213</v>
      </c>
      <c r="C144" s="189" t="s">
        <v>0</v>
      </c>
      <c r="D144" s="159">
        <v>8</v>
      </c>
      <c r="E144" s="159">
        <v>8</v>
      </c>
      <c r="F144" s="177"/>
      <c r="G144" s="212"/>
      <c r="H144" s="213"/>
      <c r="I144" s="214"/>
    </row>
    <row r="145" spans="1:11" ht="15.6" customHeight="1">
      <c r="A145" s="200"/>
      <c r="B145" s="179" t="s">
        <v>214</v>
      </c>
      <c r="C145" s="236"/>
      <c r="D145" s="237"/>
      <c r="E145" s="237"/>
      <c r="F145" s="238"/>
      <c r="G145" s="212"/>
      <c r="H145" s="213"/>
      <c r="I145" s="214"/>
    </row>
    <row r="146" spans="1:11" ht="57" customHeight="1">
      <c r="A146" s="256" t="s">
        <v>218</v>
      </c>
      <c r="B146" s="256"/>
      <c r="C146" s="256"/>
      <c r="D146" s="256"/>
      <c r="E146" s="256"/>
      <c r="F146" s="256"/>
      <c r="G146" s="256"/>
      <c r="H146" s="256"/>
      <c r="I146" s="257"/>
      <c r="K146" s="201"/>
    </row>
    <row r="147" spans="1:11" ht="17.25" customHeight="1">
      <c r="A147" s="202" t="s">
        <v>219</v>
      </c>
      <c r="B147" s="258" t="s">
        <v>220</v>
      </c>
      <c r="C147" s="259"/>
      <c r="D147" s="260"/>
      <c r="E147" s="203"/>
      <c r="F147" s="261"/>
      <c r="G147" s="262"/>
      <c r="H147" s="262"/>
      <c r="I147" s="263"/>
      <c r="K147" s="201"/>
    </row>
    <row r="148" spans="1:11" ht="15.95" customHeight="1">
      <c r="A148" s="202" t="s">
        <v>221</v>
      </c>
      <c r="B148" s="253" t="s">
        <v>222</v>
      </c>
      <c r="C148" s="254"/>
      <c r="D148" s="255"/>
      <c r="E148" s="204"/>
      <c r="F148" s="246"/>
      <c r="G148" s="247"/>
      <c r="H148" s="247"/>
      <c r="I148" s="248"/>
      <c r="K148" s="201"/>
    </row>
    <row r="149" spans="1:11" ht="15.95" customHeight="1">
      <c r="A149" s="202" t="s">
        <v>223</v>
      </c>
      <c r="B149" s="253" t="s">
        <v>224</v>
      </c>
      <c r="C149" s="254"/>
      <c r="D149" s="255"/>
      <c r="E149" s="204"/>
      <c r="F149" s="246"/>
      <c r="G149" s="247"/>
      <c r="H149" s="247"/>
      <c r="I149" s="248"/>
      <c r="K149" s="201"/>
    </row>
    <row r="150" spans="1:11" ht="15.95" customHeight="1">
      <c r="A150" s="202" t="s">
        <v>225</v>
      </c>
      <c r="B150" s="253" t="s">
        <v>226</v>
      </c>
      <c r="C150" s="254"/>
      <c r="D150" s="255"/>
      <c r="E150" s="204"/>
      <c r="F150" s="246"/>
      <c r="G150" s="247"/>
      <c r="H150" s="247"/>
      <c r="I150" s="248"/>
      <c r="K150" s="201"/>
    </row>
    <row r="151" spans="1:11" ht="15.95" customHeight="1">
      <c r="A151" s="202" t="s">
        <v>227</v>
      </c>
      <c r="B151" s="253" t="s">
        <v>228</v>
      </c>
      <c r="C151" s="254"/>
      <c r="D151" s="255"/>
      <c r="E151" s="204"/>
      <c r="F151" s="246"/>
      <c r="G151" s="247"/>
      <c r="H151" s="247"/>
      <c r="I151" s="248"/>
      <c r="K151" s="201"/>
    </row>
    <row r="152" spans="1:11" ht="15.95" customHeight="1">
      <c r="A152" s="202" t="s">
        <v>148</v>
      </c>
      <c r="B152" s="253" t="s">
        <v>229</v>
      </c>
      <c r="C152" s="254"/>
      <c r="D152" s="255"/>
      <c r="E152" s="204"/>
      <c r="F152" s="246"/>
      <c r="G152" s="247"/>
      <c r="H152" s="247"/>
      <c r="I152" s="248"/>
      <c r="K152" s="201"/>
    </row>
    <row r="153" spans="1:11" ht="15.95" customHeight="1">
      <c r="A153" s="202" t="s">
        <v>149</v>
      </c>
      <c r="B153" s="253" t="s">
        <v>230</v>
      </c>
      <c r="C153" s="254"/>
      <c r="D153" s="255"/>
      <c r="E153" s="204"/>
      <c r="F153" s="246"/>
      <c r="G153" s="247"/>
      <c r="H153" s="247"/>
      <c r="I153" s="248"/>
      <c r="K153" s="201"/>
    </row>
    <row r="154" spans="1:11" ht="15.95" customHeight="1">
      <c r="A154" s="202" t="s">
        <v>231</v>
      </c>
      <c r="B154" s="253" t="s">
        <v>232</v>
      </c>
      <c r="C154" s="254"/>
      <c r="D154" s="255"/>
      <c r="E154" s="204"/>
      <c r="F154" s="205"/>
      <c r="G154" s="206"/>
      <c r="H154" s="206"/>
      <c r="I154" s="211"/>
      <c r="K154" s="201"/>
    </row>
    <row r="155" spans="1:11" ht="15.95" customHeight="1">
      <c r="A155" s="245" t="s">
        <v>233</v>
      </c>
      <c r="B155" s="245"/>
      <c r="C155" s="245"/>
      <c r="D155" s="249"/>
      <c r="E155" s="207"/>
      <c r="F155" s="246"/>
      <c r="G155" s="247"/>
      <c r="H155" s="247"/>
      <c r="I155" s="248"/>
      <c r="K155" s="201"/>
    </row>
    <row r="156" spans="1:11" ht="15.95" customHeight="1">
      <c r="A156" s="202"/>
      <c r="B156" s="245" t="s">
        <v>234</v>
      </c>
      <c r="C156" s="245"/>
      <c r="D156" s="245"/>
      <c r="E156" s="207"/>
      <c r="F156" s="246"/>
      <c r="G156" s="247"/>
      <c r="H156" s="247"/>
      <c r="I156" s="248"/>
      <c r="K156" s="201"/>
    </row>
    <row r="157" spans="1:11" ht="15.95" customHeight="1">
      <c r="A157" s="245" t="s">
        <v>235</v>
      </c>
      <c r="B157" s="245"/>
      <c r="C157" s="245"/>
      <c r="D157" s="249"/>
      <c r="E157" s="207"/>
      <c r="F157" s="246"/>
      <c r="G157" s="247"/>
      <c r="H157" s="247"/>
      <c r="I157" s="248"/>
      <c r="K157" s="201"/>
    </row>
  </sheetData>
  <mergeCells count="185">
    <mergeCell ref="B156:D156"/>
    <mergeCell ref="F156:I156"/>
    <mergeCell ref="A157:D157"/>
    <mergeCell ref="F157:I157"/>
    <mergeCell ref="A1:H1"/>
    <mergeCell ref="B151:D151"/>
    <mergeCell ref="F151:I151"/>
    <mergeCell ref="B152:D152"/>
    <mergeCell ref="F152:I152"/>
    <mergeCell ref="B153:D153"/>
    <mergeCell ref="F153:I153"/>
    <mergeCell ref="B154:D154"/>
    <mergeCell ref="A155:D155"/>
    <mergeCell ref="F155:I155"/>
    <mergeCell ref="A146:I146"/>
    <mergeCell ref="B147:D147"/>
    <mergeCell ref="F147:I147"/>
    <mergeCell ref="B148:D148"/>
    <mergeCell ref="F148:I148"/>
    <mergeCell ref="B149:D149"/>
    <mergeCell ref="F149:I149"/>
    <mergeCell ref="B150:D150"/>
    <mergeCell ref="F150:I150"/>
    <mergeCell ref="G145:I145"/>
    <mergeCell ref="C141:F141"/>
    <mergeCell ref="G135:I135"/>
    <mergeCell ref="C137:F137"/>
    <mergeCell ref="C138:I138"/>
    <mergeCell ref="G144:I144"/>
    <mergeCell ref="C145:F145"/>
    <mergeCell ref="G136:I136"/>
    <mergeCell ref="C142:I142"/>
    <mergeCell ref="G143:I143"/>
    <mergeCell ref="G139:I139"/>
    <mergeCell ref="G140:I140"/>
    <mergeCell ref="G141:I141"/>
    <mergeCell ref="G133:I133"/>
    <mergeCell ref="G134:I134"/>
    <mergeCell ref="G128:I128"/>
    <mergeCell ref="G129:I129"/>
    <mergeCell ref="G130:I130"/>
    <mergeCell ref="G131:I131"/>
    <mergeCell ref="G137:I137"/>
    <mergeCell ref="G132:I132"/>
    <mergeCell ref="G121:I121"/>
    <mergeCell ref="G124:I124"/>
    <mergeCell ref="G125:I125"/>
    <mergeCell ref="G126:I126"/>
    <mergeCell ref="G127:I127"/>
    <mergeCell ref="G119:I119"/>
    <mergeCell ref="G120:I120"/>
    <mergeCell ref="G122:I122"/>
    <mergeCell ref="G123:I123"/>
    <mergeCell ref="G113:I113"/>
    <mergeCell ref="G114:I114"/>
    <mergeCell ref="G115:I115"/>
    <mergeCell ref="C116:F116"/>
    <mergeCell ref="G116:I116"/>
    <mergeCell ref="C117:I117"/>
    <mergeCell ref="G108:I108"/>
    <mergeCell ref="G109:I109"/>
    <mergeCell ref="G110:I110"/>
    <mergeCell ref="G111:I111"/>
    <mergeCell ref="G101:I101"/>
    <mergeCell ref="G103:I103"/>
    <mergeCell ref="G104:I104"/>
    <mergeCell ref="G105:I105"/>
    <mergeCell ref="G106:I106"/>
    <mergeCell ref="G107:I107"/>
    <mergeCell ref="G95:I95"/>
    <mergeCell ref="G96:I96"/>
    <mergeCell ref="G97:I97"/>
    <mergeCell ref="G98:I98"/>
    <mergeCell ref="G99:I99"/>
    <mergeCell ref="G100:I100"/>
    <mergeCell ref="G92:I92"/>
    <mergeCell ref="G93:I93"/>
    <mergeCell ref="G94:I94"/>
    <mergeCell ref="C77:F77"/>
    <mergeCell ref="G77:I77"/>
    <mergeCell ref="C78:F78"/>
    <mergeCell ref="G78:I78"/>
    <mergeCell ref="C89:I89"/>
    <mergeCell ref="G91:I91"/>
    <mergeCell ref="C74:I74"/>
    <mergeCell ref="C75:I75"/>
    <mergeCell ref="G76:I76"/>
    <mergeCell ref="G83:I83"/>
    <mergeCell ref="G84:I84"/>
    <mergeCell ref="G85:I85"/>
    <mergeCell ref="C87:F87"/>
    <mergeCell ref="G87:I87"/>
    <mergeCell ref="C88:F88"/>
    <mergeCell ref="G88:I88"/>
    <mergeCell ref="C81:I81"/>
    <mergeCell ref="G82:I82"/>
    <mergeCell ref="G59:I59"/>
    <mergeCell ref="G58:I58"/>
    <mergeCell ref="G60:I60"/>
    <mergeCell ref="G79:I79"/>
    <mergeCell ref="C80:F80"/>
    <mergeCell ref="G80:I80"/>
    <mergeCell ref="G57:I57"/>
    <mergeCell ref="G53:I53"/>
    <mergeCell ref="G55:I55"/>
    <mergeCell ref="G56:I56"/>
    <mergeCell ref="C53:F53"/>
    <mergeCell ref="G67:I67"/>
    <mergeCell ref="G70:I70"/>
    <mergeCell ref="C73:F73"/>
    <mergeCell ref="G73:I73"/>
    <mergeCell ref="C54:I54"/>
    <mergeCell ref="C62:F62"/>
    <mergeCell ref="G62:I62"/>
    <mergeCell ref="C63:I63"/>
    <mergeCell ref="G64:I64"/>
    <mergeCell ref="G65:I65"/>
    <mergeCell ref="G66:I66"/>
    <mergeCell ref="C61:F61"/>
    <mergeCell ref="G61:I61"/>
    <mergeCell ref="C48:F48"/>
    <mergeCell ref="G48:I48"/>
    <mergeCell ref="C49:I49"/>
    <mergeCell ref="G50:I50"/>
    <mergeCell ref="C41:I41"/>
    <mergeCell ref="G42:I42"/>
    <mergeCell ref="G44:I44"/>
    <mergeCell ref="G45:I45"/>
    <mergeCell ref="G46:I46"/>
    <mergeCell ref="G47:I47"/>
    <mergeCell ref="G43:I43"/>
    <mergeCell ref="G23:I23"/>
    <mergeCell ref="G35:I35"/>
    <mergeCell ref="G36:I36"/>
    <mergeCell ref="G37:I37"/>
    <mergeCell ref="G38:I38"/>
    <mergeCell ref="G39:I39"/>
    <mergeCell ref="C40:F40"/>
    <mergeCell ref="G40:I40"/>
    <mergeCell ref="G29:I29"/>
    <mergeCell ref="G30:I30"/>
    <mergeCell ref="G31:I31"/>
    <mergeCell ref="C33:F33"/>
    <mergeCell ref="G33:I33"/>
    <mergeCell ref="D34:I34"/>
    <mergeCell ref="G32:I32"/>
    <mergeCell ref="L8:N8"/>
    <mergeCell ref="O8:Q8"/>
    <mergeCell ref="G2:I2"/>
    <mergeCell ref="G3:I3"/>
    <mergeCell ref="G4:I4"/>
    <mergeCell ref="G5:I5"/>
    <mergeCell ref="G6:I6"/>
    <mergeCell ref="C15:F15"/>
    <mergeCell ref="G15:I15"/>
    <mergeCell ref="G9:I9"/>
    <mergeCell ref="G10:I10"/>
    <mergeCell ref="G11:I11"/>
    <mergeCell ref="G12:I12"/>
    <mergeCell ref="G13:I13"/>
    <mergeCell ref="G14:I14"/>
    <mergeCell ref="G51:I51"/>
    <mergeCell ref="G52:I52"/>
    <mergeCell ref="G68:I68"/>
    <mergeCell ref="G72:I72"/>
    <mergeCell ref="G86:I86"/>
    <mergeCell ref="G112:I112"/>
    <mergeCell ref="G118:I118"/>
    <mergeCell ref="G69:I69"/>
    <mergeCell ref="G7:I7"/>
    <mergeCell ref="G8:I8"/>
    <mergeCell ref="C16:I16"/>
    <mergeCell ref="G17:I17"/>
    <mergeCell ref="G18:I18"/>
    <mergeCell ref="C24:F24"/>
    <mergeCell ref="G24:I24"/>
    <mergeCell ref="C25:I25"/>
    <mergeCell ref="G26:I26"/>
    <mergeCell ref="G27:I27"/>
    <mergeCell ref="G28:I28"/>
    <mergeCell ref="G19:I19"/>
    <mergeCell ref="C20:F20"/>
    <mergeCell ref="G20:I20"/>
    <mergeCell ref="C21:I21"/>
    <mergeCell ref="G22:I22"/>
  </mergeCells>
  <printOptions horizontalCentered="1" gridLines="1"/>
  <pageMargins left="0.19685039370078741" right="0.19685039370078741" top="0.55118110236220474" bottom="0.55118110236220474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7"/>
  <sheetViews>
    <sheetView topLeftCell="A7" workbookViewId="0">
      <selection activeCell="J31" sqref="J31"/>
    </sheetView>
  </sheetViews>
  <sheetFormatPr baseColWidth="10" defaultColWidth="11.42578125" defaultRowHeight="12.75"/>
  <cols>
    <col min="1" max="1" width="6.42578125" style="87" customWidth="1"/>
    <col min="2" max="2" width="35.28515625" style="88" customWidth="1"/>
    <col min="3" max="3" width="15.42578125" style="88" customWidth="1"/>
    <col min="4" max="4" width="7.140625" style="88" customWidth="1"/>
    <col min="5" max="5" width="13.28515625" style="89" customWidth="1"/>
    <col min="6" max="6" width="12.7109375" style="88" customWidth="1"/>
    <col min="7" max="7" width="15.85546875" style="90" customWidth="1"/>
    <col min="8" max="9" width="11.42578125" style="48"/>
    <col min="10" max="10" width="14.42578125" style="48" bestFit="1" customWidth="1"/>
    <col min="11" max="11" width="11.42578125" style="48"/>
    <col min="12" max="12" width="15.42578125" style="48" bestFit="1" customWidth="1"/>
    <col min="13" max="16384" width="11.42578125" style="48"/>
  </cols>
  <sheetData>
    <row r="1" spans="1:7" ht="14.25">
      <c r="A1" s="283" t="s">
        <v>31</v>
      </c>
      <c r="B1" s="283"/>
      <c r="C1" s="283"/>
      <c r="D1" s="283"/>
      <c r="E1" s="283"/>
      <c r="F1" s="283"/>
      <c r="G1" s="283"/>
    </row>
    <row r="2" spans="1:7" ht="5.25" customHeight="1">
      <c r="A2" s="86"/>
      <c r="B2" s="86"/>
      <c r="C2" s="86"/>
      <c r="D2" s="86"/>
      <c r="E2" s="86"/>
      <c r="F2" s="86"/>
      <c r="G2" s="86"/>
    </row>
    <row r="3" spans="1:7" ht="14.25">
      <c r="A3" s="283" t="s">
        <v>53</v>
      </c>
      <c r="B3" s="283"/>
      <c r="C3" s="283"/>
      <c r="D3" s="283"/>
      <c r="E3" s="283"/>
      <c r="F3" s="283"/>
      <c r="G3" s="283"/>
    </row>
    <row r="4" spans="1:7" ht="14.25">
      <c r="A4" s="283" t="s">
        <v>78</v>
      </c>
      <c r="B4" s="283"/>
      <c r="C4" s="283"/>
      <c r="D4" s="283"/>
      <c r="E4" s="283"/>
      <c r="F4" s="283"/>
      <c r="G4" s="283"/>
    </row>
    <row r="5" spans="1:7" ht="5.25" customHeight="1">
      <c r="A5" s="86"/>
      <c r="B5" s="86"/>
      <c r="C5" s="86"/>
      <c r="D5" s="86"/>
      <c r="E5" s="86"/>
      <c r="F5" s="86"/>
      <c r="G5" s="86"/>
    </row>
    <row r="6" spans="1:7" ht="14.25">
      <c r="A6" s="283" t="s">
        <v>80</v>
      </c>
      <c r="B6" s="283"/>
      <c r="C6" s="283"/>
      <c r="D6" s="283"/>
      <c r="E6" s="283"/>
      <c r="F6" s="283"/>
      <c r="G6" s="283"/>
    </row>
    <row r="7" spans="1:7" ht="14.25">
      <c r="A7" s="283" t="s">
        <v>79</v>
      </c>
      <c r="B7" s="283"/>
      <c r="C7" s="283"/>
      <c r="D7" s="283"/>
      <c r="E7" s="283"/>
      <c r="F7" s="283"/>
      <c r="G7" s="283"/>
    </row>
    <row r="11" spans="1:7" ht="16.5">
      <c r="A11" s="280" t="s">
        <v>81</v>
      </c>
      <c r="B11" s="280"/>
      <c r="C11" s="280"/>
      <c r="D11" s="280"/>
      <c r="E11" s="280"/>
      <c r="F11" s="280"/>
      <c r="G11" s="280"/>
    </row>
    <row r="12" spans="1:7" ht="9" customHeight="1">
      <c r="A12" s="1"/>
      <c r="B12" s="1"/>
      <c r="C12" s="1"/>
      <c r="D12" s="1"/>
      <c r="E12" s="1"/>
      <c r="F12" s="1"/>
      <c r="G12" s="1"/>
    </row>
    <row r="13" spans="1:7" ht="15.75">
      <c r="A13" s="281" t="s">
        <v>43</v>
      </c>
      <c r="B13" s="281"/>
      <c r="C13" s="281"/>
      <c r="D13" s="281"/>
      <c r="E13" s="281"/>
      <c r="F13" s="281"/>
      <c r="G13" s="281"/>
    </row>
    <row r="14" spans="1:7" ht="9" customHeight="1">
      <c r="A14" s="1"/>
      <c r="B14" s="1"/>
      <c r="C14" s="1"/>
      <c r="D14" s="1"/>
      <c r="E14" s="1"/>
      <c r="F14" s="1"/>
      <c r="G14" s="1"/>
    </row>
    <row r="15" spans="1:7" ht="9" customHeight="1">
      <c r="A15" s="1"/>
      <c r="B15" s="1"/>
      <c r="C15" s="1"/>
      <c r="D15" s="1"/>
      <c r="E15" s="1"/>
      <c r="F15" s="1"/>
      <c r="G15" s="1"/>
    </row>
    <row r="16" spans="1:7" s="95" customFormat="1" ht="15.75">
      <c r="A16" s="284" t="s">
        <v>98</v>
      </c>
      <c r="B16" s="284"/>
      <c r="C16" s="1" t="s">
        <v>33</v>
      </c>
      <c r="D16" s="21"/>
      <c r="E16" s="2"/>
      <c r="F16" s="1"/>
      <c r="G16" s="21"/>
    </row>
    <row r="17" spans="1:12" s="95" customFormat="1" ht="15.75">
      <c r="A17" s="284" t="s">
        <v>34</v>
      </c>
      <c r="B17" s="284"/>
      <c r="C17" s="1" t="s">
        <v>75</v>
      </c>
      <c r="D17" s="21"/>
      <c r="E17" s="2"/>
      <c r="F17" s="1"/>
      <c r="G17" s="21"/>
    </row>
    <row r="18" spans="1:12" s="95" customFormat="1" ht="15.75">
      <c r="A18" s="284" t="s">
        <v>35</v>
      </c>
      <c r="B18" s="284"/>
      <c r="C18" s="1" t="s">
        <v>76</v>
      </c>
      <c r="D18" s="21"/>
      <c r="E18" s="2"/>
      <c r="F18" s="1"/>
      <c r="G18" s="21"/>
    </row>
    <row r="19" spans="1:12" s="95" customFormat="1" ht="15.75">
      <c r="A19" s="284" t="s">
        <v>72</v>
      </c>
      <c r="B19" s="284"/>
      <c r="C19" s="1" t="s">
        <v>71</v>
      </c>
      <c r="D19" s="21"/>
      <c r="E19" s="2"/>
      <c r="F19" s="1"/>
      <c r="G19" s="21"/>
    </row>
    <row r="20" spans="1:12" s="95" customFormat="1" ht="15.75">
      <c r="A20" s="284" t="s">
        <v>73</v>
      </c>
      <c r="B20" s="284"/>
      <c r="C20" s="1" t="s">
        <v>36</v>
      </c>
      <c r="D20" s="21"/>
      <c r="E20" s="2"/>
      <c r="F20" s="1"/>
      <c r="G20" s="21"/>
    </row>
    <row r="21" spans="1:12" s="95" customFormat="1" ht="15.75">
      <c r="A21" s="284" t="s">
        <v>37</v>
      </c>
      <c r="B21" s="284"/>
      <c r="C21" s="1" t="s">
        <v>38</v>
      </c>
      <c r="D21" s="21"/>
      <c r="E21" s="2"/>
      <c r="F21" s="1"/>
      <c r="G21" s="21"/>
    </row>
    <row r="22" spans="1:12" s="95" customFormat="1" ht="15.75">
      <c r="A22" s="284" t="s">
        <v>74</v>
      </c>
      <c r="B22" s="284"/>
      <c r="C22" s="1" t="s">
        <v>39</v>
      </c>
      <c r="D22" s="21"/>
      <c r="E22" s="2"/>
      <c r="F22" s="1"/>
      <c r="G22" s="21"/>
    </row>
    <row r="23" spans="1:12" s="95" customFormat="1" ht="15.75">
      <c r="A23" s="284" t="s">
        <v>40</v>
      </c>
      <c r="B23" s="284"/>
      <c r="C23" s="1" t="s">
        <v>77</v>
      </c>
      <c r="D23" s="21"/>
      <c r="E23" s="2"/>
      <c r="F23" s="1"/>
      <c r="G23" s="21"/>
    </row>
    <row r="24" spans="1:12" ht="15">
      <c r="A24" s="88"/>
      <c r="G24" s="88"/>
      <c r="L24" s="95"/>
    </row>
    <row r="25" spans="1:12" ht="18.75" customHeight="1" thickBot="1">
      <c r="A25" s="96"/>
      <c r="B25" s="96"/>
      <c r="G25" s="88"/>
      <c r="L25" s="95"/>
    </row>
    <row r="26" spans="1:12" ht="16.5" customHeight="1" thickBot="1">
      <c r="B26" s="87"/>
      <c r="C26" s="282" t="s">
        <v>54</v>
      </c>
      <c r="D26" s="282"/>
      <c r="E26" s="282"/>
      <c r="F26" s="282"/>
      <c r="G26" s="22" t="e">
        <f>recap!G16</f>
        <v>#REF!</v>
      </c>
      <c r="J26" s="97"/>
      <c r="L26" s="95"/>
    </row>
    <row r="27" spans="1:12" ht="19.5" customHeight="1">
      <c r="A27" s="3"/>
      <c r="B27" s="3"/>
      <c r="C27" s="3"/>
      <c r="D27" s="3"/>
      <c r="E27" s="4"/>
      <c r="F27" s="3"/>
      <c r="G27" s="3"/>
    </row>
    <row r="28" spans="1:12" ht="15.75">
      <c r="A28" s="274" t="s">
        <v>82</v>
      </c>
      <c r="B28" s="274"/>
      <c r="C28" s="274"/>
      <c r="D28" s="274"/>
      <c r="E28" s="274"/>
      <c r="F28" s="274"/>
      <c r="G28" s="274"/>
    </row>
    <row r="29" spans="1:12" ht="19.5" customHeight="1" thickBot="1">
      <c r="A29" s="279" t="s">
        <v>97</v>
      </c>
      <c r="B29" s="279"/>
      <c r="C29" s="279"/>
      <c r="D29" s="279"/>
      <c r="E29" s="279"/>
      <c r="F29" s="279"/>
      <c r="G29" s="279"/>
    </row>
    <row r="30" spans="1:12" ht="15.75" customHeight="1">
      <c r="A30" s="275" t="s">
        <v>69</v>
      </c>
      <c r="B30" s="277" t="s">
        <v>41</v>
      </c>
      <c r="C30" s="277"/>
      <c r="D30" s="277" t="s">
        <v>55</v>
      </c>
      <c r="E30" s="277" t="s">
        <v>56</v>
      </c>
      <c r="F30" s="275" t="s">
        <v>70</v>
      </c>
      <c r="G30" s="275" t="s">
        <v>99</v>
      </c>
    </row>
    <row r="31" spans="1:12" ht="15.75" customHeight="1" thickBot="1">
      <c r="A31" s="276"/>
      <c r="B31" s="278"/>
      <c r="C31" s="278"/>
      <c r="D31" s="278"/>
      <c r="E31" s="278"/>
      <c r="F31" s="276"/>
      <c r="G31" s="276"/>
    </row>
    <row r="32" spans="1:12" s="98" customFormat="1" ht="22.5" customHeight="1">
      <c r="A32" s="23"/>
      <c r="B32" s="273" t="s">
        <v>4</v>
      </c>
      <c r="C32" s="273"/>
      <c r="D32" s="19"/>
      <c r="E32" s="20"/>
      <c r="F32" s="20"/>
      <c r="G32" s="24"/>
    </row>
    <row r="33" spans="1:12" s="98" customFormat="1" ht="21" customHeight="1">
      <c r="A33" s="25"/>
      <c r="B33" s="272" t="s">
        <v>5</v>
      </c>
      <c r="C33" s="272"/>
      <c r="D33" s="13"/>
      <c r="E33" s="14"/>
      <c r="F33" s="14"/>
      <c r="G33" s="26"/>
    </row>
    <row r="34" spans="1:12" s="98" customFormat="1" ht="19.5" customHeight="1">
      <c r="A34" s="25">
        <v>101</v>
      </c>
      <c r="B34" s="268" t="s">
        <v>6</v>
      </c>
      <c r="C34" s="268"/>
      <c r="D34" s="15" t="s">
        <v>2</v>
      </c>
      <c r="E34" s="16" t="e">
        <f>'Situation 1'!E25</f>
        <v>#REF!</v>
      </c>
      <c r="F34" s="17">
        <v>30</v>
      </c>
      <c r="G34" s="16" t="e">
        <f>E34*F34</f>
        <v>#REF!</v>
      </c>
    </row>
    <row r="35" spans="1:12" s="98" customFormat="1" ht="19.5" customHeight="1">
      <c r="A35" s="25">
        <v>102</v>
      </c>
      <c r="B35" s="268" t="s">
        <v>7</v>
      </c>
      <c r="C35" s="268"/>
      <c r="D35" s="15" t="s">
        <v>1</v>
      </c>
      <c r="E35" s="16" t="e">
        <f>'Situation 1'!E26</f>
        <v>#REF!</v>
      </c>
      <c r="F35" s="17">
        <v>50</v>
      </c>
      <c r="G35" s="16" t="e">
        <f t="shared" ref="G35:G57" si="0">E35*F35</f>
        <v>#REF!</v>
      </c>
    </row>
    <row r="36" spans="1:12" s="98" customFormat="1" ht="19.5" customHeight="1">
      <c r="A36" s="25">
        <v>103</v>
      </c>
      <c r="B36" s="268" t="s">
        <v>8</v>
      </c>
      <c r="C36" s="268"/>
      <c r="D36" s="15" t="s">
        <v>1</v>
      </c>
      <c r="E36" s="16" t="e">
        <f>'Situation 1'!E27</f>
        <v>#REF!</v>
      </c>
      <c r="F36" s="17">
        <v>50</v>
      </c>
      <c r="G36" s="16" t="e">
        <f t="shared" si="0"/>
        <v>#REF!</v>
      </c>
    </row>
    <row r="37" spans="1:12" s="98" customFormat="1" ht="19.5" customHeight="1">
      <c r="A37" s="25">
        <v>104</v>
      </c>
      <c r="B37" s="268" t="s">
        <v>28</v>
      </c>
      <c r="C37" s="268"/>
      <c r="D37" s="15" t="s">
        <v>1</v>
      </c>
      <c r="E37" s="16" t="e">
        <f>'Situation 1'!E28</f>
        <v>#REF!</v>
      </c>
      <c r="F37" s="17">
        <v>20</v>
      </c>
      <c r="G37" s="16" t="e">
        <f t="shared" si="0"/>
        <v>#REF!</v>
      </c>
    </row>
    <row r="38" spans="1:12" s="98" customFormat="1" ht="19.5" customHeight="1">
      <c r="A38" s="25">
        <v>105</v>
      </c>
      <c r="B38" s="268" t="s">
        <v>29</v>
      </c>
      <c r="C38" s="268"/>
      <c r="D38" s="15" t="s">
        <v>1</v>
      </c>
      <c r="E38" s="16" t="e">
        <f>'Situation 1'!E29</f>
        <v>#REF!</v>
      </c>
      <c r="F38" s="17">
        <v>150</v>
      </c>
      <c r="G38" s="16" t="e">
        <f t="shared" si="0"/>
        <v>#REF!</v>
      </c>
    </row>
    <row r="39" spans="1:12" s="98" customFormat="1" ht="21" customHeight="1">
      <c r="A39" s="25"/>
      <c r="B39" s="272" t="s">
        <v>9</v>
      </c>
      <c r="C39" s="272"/>
      <c r="D39" s="15"/>
      <c r="E39" s="16"/>
      <c r="F39" s="17"/>
      <c r="G39" s="16"/>
    </row>
    <row r="40" spans="1:12" s="98" customFormat="1" ht="20.25" customHeight="1">
      <c r="A40" s="25">
        <v>106</v>
      </c>
      <c r="B40" s="268" t="s">
        <v>10</v>
      </c>
      <c r="C40" s="268"/>
      <c r="D40" s="15" t="s">
        <v>1</v>
      </c>
      <c r="E40" s="16" t="e">
        <f>'Situation 1'!E31</f>
        <v>#REF!</v>
      </c>
      <c r="F40" s="17">
        <v>300</v>
      </c>
      <c r="G40" s="16" t="e">
        <f t="shared" si="0"/>
        <v>#REF!</v>
      </c>
    </row>
    <row r="41" spans="1:12" s="98" customFormat="1" ht="20.25" customHeight="1">
      <c r="A41" s="25">
        <v>107</v>
      </c>
      <c r="B41" s="268" t="s">
        <v>11</v>
      </c>
      <c r="C41" s="268"/>
      <c r="D41" s="15" t="s">
        <v>1</v>
      </c>
      <c r="E41" s="16" t="e">
        <f>'Situation 1'!E32</f>
        <v>#REF!</v>
      </c>
      <c r="F41" s="17">
        <v>800</v>
      </c>
      <c r="G41" s="16" t="e">
        <f t="shared" si="0"/>
        <v>#REF!</v>
      </c>
    </row>
    <row r="42" spans="1:12" s="98" customFormat="1" ht="20.25" customHeight="1">
      <c r="A42" s="25">
        <v>110</v>
      </c>
      <c r="B42" s="268" t="s">
        <v>30</v>
      </c>
      <c r="C42" s="268"/>
      <c r="D42" s="15" t="s">
        <v>3</v>
      </c>
      <c r="E42" s="16" t="e">
        <f>'Situation 1'!E33</f>
        <v>#REF!</v>
      </c>
      <c r="F42" s="17">
        <v>30</v>
      </c>
      <c r="G42" s="16" t="e">
        <f t="shared" si="0"/>
        <v>#REF!</v>
      </c>
    </row>
    <row r="43" spans="1:12" s="98" customFormat="1" ht="21.75" customHeight="1">
      <c r="A43" s="25"/>
      <c r="B43" s="272" t="s">
        <v>12</v>
      </c>
      <c r="C43" s="272"/>
      <c r="D43" s="15"/>
      <c r="E43" s="16"/>
      <c r="F43" s="17"/>
      <c r="G43" s="16"/>
    </row>
    <row r="44" spans="1:12" s="98" customFormat="1" ht="21.75" customHeight="1">
      <c r="A44" s="25">
        <v>111</v>
      </c>
      <c r="B44" s="268" t="s">
        <v>13</v>
      </c>
      <c r="C44" s="268"/>
      <c r="D44" s="15"/>
      <c r="E44" s="16"/>
      <c r="F44" s="17"/>
      <c r="G44" s="16"/>
    </row>
    <row r="45" spans="1:12" s="98" customFormat="1" ht="21" customHeight="1">
      <c r="A45" s="25" t="s">
        <v>17</v>
      </c>
      <c r="B45" s="268" t="s">
        <v>95</v>
      </c>
      <c r="C45" s="268"/>
      <c r="D45" s="15" t="s">
        <v>1</v>
      </c>
      <c r="E45" s="16" t="e">
        <f>'Situation 1'!E63</f>
        <v>#REF!</v>
      </c>
      <c r="F45" s="17">
        <v>1200</v>
      </c>
      <c r="G45" s="16" t="e">
        <f t="shared" si="0"/>
        <v>#REF!</v>
      </c>
    </row>
    <row r="46" spans="1:12" s="98" customFormat="1" ht="21" customHeight="1">
      <c r="A46" s="25">
        <v>112</v>
      </c>
      <c r="B46" s="268" t="s">
        <v>14</v>
      </c>
      <c r="C46" s="268"/>
      <c r="D46" s="15" t="s">
        <v>32</v>
      </c>
      <c r="E46" s="16" t="e">
        <f>#REF!</f>
        <v>#REF!</v>
      </c>
      <c r="F46" s="17">
        <v>12</v>
      </c>
      <c r="G46" s="16" t="e">
        <f t="shared" si="0"/>
        <v>#REF!</v>
      </c>
    </row>
    <row r="47" spans="1:12" s="98" customFormat="1" ht="21" customHeight="1">
      <c r="A47" s="25"/>
      <c r="B47" s="272" t="s">
        <v>15</v>
      </c>
      <c r="C47" s="272"/>
      <c r="D47" s="15"/>
      <c r="E47" s="16"/>
      <c r="F47" s="17"/>
      <c r="G47" s="16"/>
    </row>
    <row r="48" spans="1:12" s="98" customFormat="1" ht="22.5" customHeight="1">
      <c r="A48" s="25">
        <v>113</v>
      </c>
      <c r="B48" s="268" t="s">
        <v>16</v>
      </c>
      <c r="C48" s="268"/>
      <c r="D48" s="15"/>
      <c r="E48" s="16"/>
      <c r="F48" s="17"/>
      <c r="G48" s="16"/>
      <c r="L48" s="99"/>
    </row>
    <row r="49" spans="1:14" s="98" customFormat="1" ht="19.5" customHeight="1">
      <c r="A49" s="25" t="s">
        <v>18</v>
      </c>
      <c r="B49" s="268" t="s">
        <v>19</v>
      </c>
      <c r="C49" s="268"/>
      <c r="D49" s="15" t="s">
        <v>3</v>
      </c>
      <c r="E49" s="16" t="e">
        <f>'Situation 1'!E67</f>
        <v>#REF!</v>
      </c>
      <c r="F49" s="17">
        <v>180</v>
      </c>
      <c r="G49" s="16" t="e">
        <f t="shared" si="0"/>
        <v>#REF!</v>
      </c>
    </row>
    <row r="50" spans="1:14" s="98" customFormat="1" ht="19.5" customHeight="1">
      <c r="A50" s="25">
        <v>116</v>
      </c>
      <c r="B50" s="268" t="s">
        <v>21</v>
      </c>
      <c r="C50" s="268"/>
      <c r="D50" s="15"/>
      <c r="E50" s="16"/>
      <c r="F50" s="17"/>
      <c r="G50" s="16"/>
    </row>
    <row r="51" spans="1:14" s="98" customFormat="1" ht="19.5" customHeight="1">
      <c r="A51" s="25" t="s">
        <v>17</v>
      </c>
      <c r="B51" s="268" t="s">
        <v>20</v>
      </c>
      <c r="C51" s="268"/>
      <c r="D51" s="15" t="s">
        <v>0</v>
      </c>
      <c r="E51" s="18" t="e">
        <f>'Situation 1'!E69</f>
        <v>#REF!</v>
      </c>
      <c r="F51" s="17">
        <v>200</v>
      </c>
      <c r="G51" s="16" t="e">
        <f t="shared" si="0"/>
        <v>#REF!</v>
      </c>
    </row>
    <row r="52" spans="1:14" s="98" customFormat="1" ht="19.5" customHeight="1">
      <c r="A52" s="25" t="s">
        <v>18</v>
      </c>
      <c r="B52" s="268" t="s">
        <v>22</v>
      </c>
      <c r="C52" s="268"/>
      <c r="D52" s="15" t="s">
        <v>0</v>
      </c>
      <c r="E52" s="18" t="e">
        <f>'Situation 1'!E70</f>
        <v>#REF!</v>
      </c>
      <c r="F52" s="17">
        <v>200</v>
      </c>
      <c r="G52" s="16" t="e">
        <f>E52*F52</f>
        <v>#REF!</v>
      </c>
    </row>
    <row r="53" spans="1:14" s="98" customFormat="1" ht="20.25" customHeight="1">
      <c r="A53" s="25"/>
      <c r="B53" s="272" t="s">
        <v>23</v>
      </c>
      <c r="C53" s="272"/>
      <c r="D53" s="15"/>
      <c r="E53" s="16"/>
      <c r="F53" s="17"/>
      <c r="G53" s="16"/>
    </row>
    <row r="54" spans="1:14" s="98" customFormat="1" ht="20.25" customHeight="1">
      <c r="A54" s="25">
        <v>120</v>
      </c>
      <c r="B54" s="268" t="s">
        <v>24</v>
      </c>
      <c r="C54" s="268"/>
      <c r="D54" s="15" t="s">
        <v>2</v>
      </c>
      <c r="E54" s="16" t="e">
        <f>'Situation 1'!E72</f>
        <v>#REF!</v>
      </c>
      <c r="F54" s="17">
        <v>18</v>
      </c>
      <c r="G54" s="16" t="e">
        <f>E54*F54</f>
        <v>#REF!</v>
      </c>
    </row>
    <row r="55" spans="1:14" s="98" customFormat="1" ht="20.25" customHeight="1">
      <c r="A55" s="25">
        <v>121</v>
      </c>
      <c r="B55" s="268" t="s">
        <v>25</v>
      </c>
      <c r="C55" s="268"/>
      <c r="D55" s="15"/>
      <c r="E55" s="16"/>
      <c r="F55" s="17"/>
      <c r="G55" s="16"/>
    </row>
    <row r="56" spans="1:14" s="98" customFormat="1" ht="20.25" customHeight="1">
      <c r="A56" s="25"/>
      <c r="B56" s="268" t="s">
        <v>26</v>
      </c>
      <c r="C56" s="268"/>
      <c r="D56" s="15" t="s">
        <v>2</v>
      </c>
      <c r="E56" s="16" t="e">
        <f>'Situation 1'!E74</f>
        <v>#REF!</v>
      </c>
      <c r="F56" s="17">
        <v>140</v>
      </c>
      <c r="G56" s="16" t="e">
        <f>E56*F56</f>
        <v>#REF!</v>
      </c>
    </row>
    <row r="57" spans="1:14" s="98" customFormat="1" ht="20.25" customHeight="1">
      <c r="A57" s="25"/>
      <c r="B57" s="268" t="s">
        <v>27</v>
      </c>
      <c r="C57" s="268"/>
      <c r="D57" s="15" t="s">
        <v>2</v>
      </c>
      <c r="E57" s="16" t="e">
        <f>'Situation 1'!E75</f>
        <v>#REF!</v>
      </c>
      <c r="F57" s="17">
        <v>170</v>
      </c>
      <c r="G57" s="16" t="e">
        <f t="shared" si="0"/>
        <v>#REF!</v>
      </c>
    </row>
    <row r="58" spans="1:14" s="100" customFormat="1" ht="18" customHeight="1" thickBot="1">
      <c r="A58" s="27"/>
      <c r="B58" s="269"/>
      <c r="C58" s="269"/>
      <c r="D58" s="28"/>
      <c r="E58" s="29"/>
      <c r="F58" s="29"/>
      <c r="G58" s="30"/>
      <c r="N58" s="98"/>
    </row>
    <row r="59" spans="1:14" s="103" customFormat="1" ht="16.5" customHeight="1" thickBot="1">
      <c r="A59" s="101"/>
      <c r="B59" s="101"/>
      <c r="C59" s="101"/>
      <c r="D59" s="101"/>
      <c r="E59" s="102"/>
      <c r="F59" s="101"/>
      <c r="G59" s="100"/>
      <c r="N59" s="98"/>
    </row>
    <row r="60" spans="1:14" s="100" customFormat="1" ht="18.75">
      <c r="A60" s="5"/>
      <c r="B60" s="265" t="s">
        <v>92</v>
      </c>
      <c r="C60" s="265"/>
      <c r="D60" s="265"/>
      <c r="E60" s="270" t="e">
        <f>SUM(G33:G58)</f>
        <v>#REF!</v>
      </c>
      <c r="F60" s="270"/>
      <c r="N60" s="98"/>
    </row>
    <row r="61" spans="1:14" s="100" customFormat="1" ht="18.75">
      <c r="A61" s="5"/>
      <c r="B61" s="266" t="s">
        <v>93</v>
      </c>
      <c r="C61" s="266"/>
      <c r="D61" s="266"/>
      <c r="E61" s="271" t="e">
        <f>ROUNDDOWN(E60*20%,2)</f>
        <v>#REF!</v>
      </c>
      <c r="F61" s="271"/>
      <c r="N61" s="98"/>
    </row>
    <row r="62" spans="1:14" s="100" customFormat="1" ht="19.5" thickBot="1">
      <c r="A62" s="5"/>
      <c r="B62" s="267" t="s">
        <v>94</v>
      </c>
      <c r="C62" s="267"/>
      <c r="D62" s="267"/>
      <c r="E62" s="264" t="e">
        <f>SUM(E60:E61)</f>
        <v>#REF!</v>
      </c>
      <c r="F62" s="264"/>
      <c r="I62" s="104"/>
      <c r="J62" s="104"/>
      <c r="N62" s="98"/>
    </row>
    <row r="63" spans="1:14" ht="18.75">
      <c r="K63" s="100"/>
      <c r="N63" s="98"/>
    </row>
    <row r="64" spans="1:14" ht="18.75">
      <c r="C64" s="105"/>
      <c r="G64" s="88"/>
      <c r="K64" s="100"/>
    </row>
    <row r="65" spans="11:12" ht="18.75">
      <c r="K65" s="100"/>
    </row>
    <row r="66" spans="11:12" ht="18.75">
      <c r="K66" s="100"/>
    </row>
    <row r="67" spans="11:12" ht="18.75">
      <c r="K67" s="100"/>
      <c r="L67" s="106"/>
    </row>
  </sheetData>
  <mergeCells count="57">
    <mergeCell ref="A11:G11"/>
    <mergeCell ref="A13:G13"/>
    <mergeCell ref="C26:F26"/>
    <mergeCell ref="A1:G1"/>
    <mergeCell ref="A3:G3"/>
    <mergeCell ref="A4:G4"/>
    <mergeCell ref="A6:G6"/>
    <mergeCell ref="A7:G7"/>
    <mergeCell ref="A16:B16"/>
    <mergeCell ref="A17:B17"/>
    <mergeCell ref="A18:B18"/>
    <mergeCell ref="A19:B19"/>
    <mergeCell ref="A21:B21"/>
    <mergeCell ref="A20:B20"/>
    <mergeCell ref="A22:B22"/>
    <mergeCell ref="A23:B23"/>
    <mergeCell ref="A28:G28"/>
    <mergeCell ref="A30:A31"/>
    <mergeCell ref="B30:C31"/>
    <mergeCell ref="D30:D31"/>
    <mergeCell ref="E30:E31"/>
    <mergeCell ref="F30:F31"/>
    <mergeCell ref="G30:G31"/>
    <mergeCell ref="A29:G29"/>
    <mergeCell ref="B42:C42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55:C55"/>
    <mergeCell ref="B43:C43"/>
    <mergeCell ref="B45:C45"/>
    <mergeCell ref="B46:C46"/>
    <mergeCell ref="B48:C48"/>
    <mergeCell ref="B49:C49"/>
    <mergeCell ref="B47:C47"/>
    <mergeCell ref="B50:C50"/>
    <mergeCell ref="B51:C51"/>
    <mergeCell ref="B52:C52"/>
    <mergeCell ref="B53:C53"/>
    <mergeCell ref="B54:C54"/>
    <mergeCell ref="B44:C44"/>
    <mergeCell ref="E62:F62"/>
    <mergeCell ref="B60:D60"/>
    <mergeCell ref="B61:D61"/>
    <mergeCell ref="B62:D62"/>
    <mergeCell ref="B56:C56"/>
    <mergeCell ref="B57:C57"/>
    <mergeCell ref="B58:C58"/>
    <mergeCell ref="E60:F60"/>
    <mergeCell ref="E61:F61"/>
  </mergeCells>
  <printOptions horizontalCentered="1"/>
  <pageMargins left="0.31496062992125984" right="0.31496062992125984" top="0.43307086614173229" bottom="0.43307086614173229" header="0.15748031496062992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0"/>
  <sheetViews>
    <sheetView topLeftCell="A4" workbookViewId="0">
      <selection activeCell="D28" sqref="D28"/>
    </sheetView>
  </sheetViews>
  <sheetFormatPr baseColWidth="10" defaultColWidth="11.42578125" defaultRowHeight="15"/>
  <cols>
    <col min="2" max="2" width="25.140625" customWidth="1"/>
    <col min="3" max="5" width="8.42578125" customWidth="1"/>
    <col min="6" max="6" width="14.42578125" customWidth="1"/>
    <col min="7" max="7" width="15.42578125" customWidth="1"/>
  </cols>
  <sheetData>
    <row r="1" spans="1:7" s="48" customFormat="1" ht="15.75">
      <c r="A1" s="281" t="s">
        <v>81</v>
      </c>
      <c r="B1" s="281"/>
      <c r="C1" s="281"/>
      <c r="D1" s="281"/>
      <c r="E1" s="281"/>
      <c r="F1" s="281"/>
      <c r="G1" s="281"/>
    </row>
    <row r="2" spans="1:7" s="48" customFormat="1" ht="9" customHeight="1">
      <c r="A2" s="1"/>
      <c r="B2" s="1"/>
      <c r="C2" s="1"/>
      <c r="D2" s="1"/>
      <c r="E2" s="1"/>
      <c r="F2" s="1"/>
      <c r="G2" s="1"/>
    </row>
    <row r="3" spans="1:7" s="48" customFormat="1" ht="14.25">
      <c r="A3" s="302" t="s">
        <v>43</v>
      </c>
      <c r="B3" s="302"/>
      <c r="C3" s="302"/>
      <c r="D3" s="302"/>
      <c r="E3" s="302"/>
      <c r="F3" s="302"/>
      <c r="G3" s="302"/>
    </row>
    <row r="4" spans="1:7" s="48" customFormat="1" ht="9" customHeight="1">
      <c r="A4" s="1"/>
      <c r="B4" s="1"/>
      <c r="C4" s="1"/>
      <c r="D4" s="1"/>
      <c r="E4" s="1"/>
      <c r="F4" s="1"/>
      <c r="G4" s="1"/>
    </row>
    <row r="5" spans="1:7" s="48" customFormat="1" ht="14.25">
      <c r="A5" s="302" t="s">
        <v>83</v>
      </c>
      <c r="B5" s="302"/>
      <c r="C5" s="302"/>
      <c r="D5" s="302"/>
      <c r="E5" s="302"/>
      <c r="F5" s="302"/>
      <c r="G5" s="302"/>
    </row>
    <row r="6" spans="1:7" s="49" customFormat="1"/>
    <row r="7" spans="1:7" s="49" customFormat="1"/>
    <row r="8" spans="1:7" s="50" customFormat="1" ht="18.75">
      <c r="A8" s="303" t="s">
        <v>57</v>
      </c>
      <c r="B8" s="303"/>
      <c r="C8" s="303"/>
      <c r="D8" s="303"/>
      <c r="E8" s="303"/>
      <c r="F8" s="303"/>
      <c r="G8" s="303"/>
    </row>
    <row r="9" spans="1:7" s="49" customFormat="1" ht="15.75" thickBot="1"/>
    <row r="10" spans="1:7" s="49" customFormat="1" ht="28.5">
      <c r="A10" s="307" t="s">
        <v>47</v>
      </c>
      <c r="B10" s="308"/>
      <c r="C10" s="311" t="s">
        <v>84</v>
      </c>
      <c r="D10" s="311"/>
      <c r="E10" s="312"/>
      <c r="F10" s="31" t="s">
        <v>85</v>
      </c>
      <c r="G10" s="314" t="s">
        <v>48</v>
      </c>
    </row>
    <row r="11" spans="1:7" s="49" customFormat="1" ht="15.75" thickBot="1">
      <c r="A11" s="309"/>
      <c r="B11" s="310"/>
      <c r="C11" s="313"/>
      <c r="D11" s="313"/>
      <c r="E11" s="313"/>
      <c r="F11" s="36">
        <v>0.1</v>
      </c>
      <c r="G11" s="315"/>
    </row>
    <row r="12" spans="1:7" s="49" customFormat="1">
      <c r="A12" s="316" t="s">
        <v>49</v>
      </c>
      <c r="B12" s="317"/>
      <c r="C12" s="318"/>
      <c r="D12" s="318"/>
      <c r="E12" s="318"/>
      <c r="F12" s="34"/>
      <c r="G12" s="35"/>
    </row>
    <row r="13" spans="1:7" s="49" customFormat="1">
      <c r="A13" s="288" t="s">
        <v>50</v>
      </c>
      <c r="B13" s="289"/>
      <c r="C13" s="290" t="e">
        <f>'DP N°1'!E62</f>
        <v>#REF!</v>
      </c>
      <c r="D13" s="290"/>
      <c r="E13" s="290"/>
      <c r="F13" s="6" t="e">
        <f>C13*10%</f>
        <v>#REF!</v>
      </c>
      <c r="G13" s="32" t="e">
        <f>C13-F13</f>
        <v>#REF!</v>
      </c>
    </row>
    <row r="14" spans="1:7" s="49" customFormat="1">
      <c r="A14" s="288" t="s">
        <v>58</v>
      </c>
      <c r="B14" s="289" t="s">
        <v>42</v>
      </c>
      <c r="C14" s="290" t="e">
        <f>+C13</f>
        <v>#REF!</v>
      </c>
      <c r="D14" s="290"/>
      <c r="E14" s="290"/>
      <c r="F14" s="6" t="e">
        <f>F13</f>
        <v>#REF!</v>
      </c>
      <c r="G14" s="32" t="e">
        <f>+G13</f>
        <v>#REF!</v>
      </c>
    </row>
    <row r="15" spans="1:7" s="49" customFormat="1">
      <c r="A15" s="304" t="s">
        <v>59</v>
      </c>
      <c r="B15" s="305"/>
      <c r="C15" s="305"/>
      <c r="D15" s="305"/>
      <c r="E15" s="305"/>
      <c r="F15" s="306"/>
      <c r="G15" s="32"/>
    </row>
    <row r="16" spans="1:7" s="49" customFormat="1" ht="15.75" thickBot="1">
      <c r="A16" s="299" t="s">
        <v>60</v>
      </c>
      <c r="B16" s="300"/>
      <c r="C16" s="300"/>
      <c r="D16" s="300"/>
      <c r="E16" s="300"/>
      <c r="F16" s="301"/>
      <c r="G16" s="33" t="e">
        <f>G14-G15</f>
        <v>#REF!</v>
      </c>
    </row>
    <row r="17" spans="1:7" s="49" customFormat="1">
      <c r="A17" s="37"/>
      <c r="B17" s="37"/>
      <c r="C17" s="37"/>
      <c r="D17" s="37"/>
      <c r="E17" s="37"/>
      <c r="F17" s="37"/>
      <c r="G17" s="38"/>
    </row>
    <row r="18" spans="1:7" s="49" customFormat="1" ht="15.75" thickBot="1">
      <c r="A18" s="7"/>
      <c r="B18" s="8"/>
      <c r="C18" s="8"/>
      <c r="D18" s="8"/>
      <c r="E18" s="9"/>
      <c r="F18" s="10"/>
      <c r="G18" s="8"/>
    </row>
    <row r="19" spans="1:7" s="51" customFormat="1" ht="16.5" thickBot="1">
      <c r="A19" s="294" t="s">
        <v>61</v>
      </c>
      <c r="B19" s="294"/>
      <c r="C19" s="294"/>
      <c r="D19" s="294"/>
      <c r="E19" s="294"/>
      <c r="F19" s="294"/>
      <c r="G19" s="294"/>
    </row>
    <row r="20" spans="1:7" s="51" customFormat="1" ht="15.75" customHeight="1">
      <c r="A20" s="295" t="s">
        <v>62</v>
      </c>
      <c r="B20" s="295"/>
      <c r="C20" s="295"/>
      <c r="D20" s="295" t="s">
        <v>63</v>
      </c>
      <c r="E20" s="295"/>
      <c r="F20" s="295"/>
      <c r="G20" s="295"/>
    </row>
    <row r="21" spans="1:7" s="51" customFormat="1" ht="15.75">
      <c r="A21" s="52"/>
      <c r="B21" s="53"/>
      <c r="C21" s="54"/>
      <c r="D21" s="55"/>
      <c r="E21" s="143"/>
      <c r="F21" s="57"/>
      <c r="G21" s="58"/>
    </row>
    <row r="22" spans="1:7" s="51" customFormat="1" ht="15.75">
      <c r="A22" s="52"/>
      <c r="B22" s="53"/>
      <c r="C22" s="54"/>
      <c r="D22" s="55"/>
      <c r="E22" s="56"/>
      <c r="F22" s="57"/>
      <c r="G22" s="58"/>
    </row>
    <row r="23" spans="1:7" s="51" customFormat="1" ht="15.75">
      <c r="A23" s="52"/>
      <c r="B23" s="53"/>
      <c r="C23" s="54"/>
      <c r="D23" s="55"/>
      <c r="E23" s="56"/>
      <c r="F23" s="57"/>
      <c r="G23" s="58"/>
    </row>
    <row r="24" spans="1:7" s="51" customFormat="1" ht="15.75">
      <c r="A24" s="52"/>
      <c r="B24" s="53"/>
      <c r="C24" s="54"/>
      <c r="D24" s="55"/>
      <c r="E24" s="56"/>
      <c r="F24" s="57"/>
      <c r="G24" s="58"/>
    </row>
    <row r="25" spans="1:7" s="51" customFormat="1" ht="15.75">
      <c r="A25" s="52"/>
      <c r="B25" s="53"/>
      <c r="C25" s="54"/>
      <c r="D25" s="55"/>
      <c r="E25" s="56"/>
      <c r="F25" s="57"/>
      <c r="G25" s="58"/>
    </row>
    <row r="26" spans="1:7" s="51" customFormat="1" ht="15.75">
      <c r="A26" s="52"/>
      <c r="B26" s="53"/>
      <c r="C26" s="54"/>
      <c r="D26" s="55"/>
      <c r="E26" s="56"/>
      <c r="F26" s="57"/>
      <c r="G26" s="58"/>
    </row>
    <row r="27" spans="1:7" s="51" customFormat="1" ht="15.75">
      <c r="A27" s="52"/>
      <c r="B27" s="53"/>
      <c r="C27" s="54"/>
      <c r="D27" s="55"/>
      <c r="E27" s="56"/>
      <c r="F27" s="57"/>
      <c r="G27" s="58"/>
    </row>
    <row r="28" spans="1:7" s="51" customFormat="1" ht="15.75">
      <c r="A28" s="52"/>
      <c r="B28" s="53"/>
      <c r="C28" s="54"/>
      <c r="D28" s="55"/>
      <c r="E28" s="56"/>
      <c r="F28" s="57"/>
      <c r="G28" s="58"/>
    </row>
    <row r="29" spans="1:7" s="51" customFormat="1" ht="15.75">
      <c r="A29" s="52"/>
      <c r="B29" s="53"/>
      <c r="C29" s="54"/>
      <c r="D29" s="55"/>
      <c r="E29" s="56"/>
      <c r="F29" s="57"/>
      <c r="G29" s="58"/>
    </row>
    <row r="30" spans="1:7" s="51" customFormat="1" ht="16.5" thickBot="1">
      <c r="A30" s="59"/>
      <c r="B30" s="60"/>
      <c r="C30" s="61"/>
      <c r="D30" s="62"/>
      <c r="E30" s="63"/>
      <c r="F30" s="64"/>
      <c r="G30" s="65"/>
    </row>
    <row r="31" spans="1:7" s="51" customFormat="1" ht="15.75">
      <c r="A31" s="296" t="s">
        <v>64</v>
      </c>
      <c r="B31" s="297"/>
      <c r="C31" s="297"/>
      <c r="D31" s="297"/>
      <c r="E31" s="297"/>
      <c r="F31" s="297"/>
      <c r="G31" s="298"/>
    </row>
    <row r="32" spans="1:7" s="51" customFormat="1" ht="15.75">
      <c r="A32" s="66"/>
      <c r="B32" s="46"/>
      <c r="C32" s="67"/>
      <c r="D32" s="46"/>
      <c r="E32" s="68"/>
      <c r="F32" s="69"/>
      <c r="G32" s="58"/>
    </row>
    <row r="33" spans="1:7" s="51" customFormat="1" ht="15.75">
      <c r="A33" s="52"/>
      <c r="B33" s="70"/>
      <c r="C33" s="71"/>
      <c r="D33" s="72"/>
      <c r="E33" s="73"/>
      <c r="F33" s="70"/>
      <c r="G33" s="58"/>
    </row>
    <row r="34" spans="1:7" s="51" customFormat="1" ht="15.75">
      <c r="A34" s="52"/>
      <c r="B34" s="70"/>
      <c r="C34" s="71"/>
      <c r="D34" s="72"/>
      <c r="E34" s="73"/>
      <c r="F34" s="70"/>
      <c r="G34" s="58"/>
    </row>
    <row r="35" spans="1:7" s="51" customFormat="1" ht="15.75">
      <c r="A35" s="52"/>
      <c r="B35" s="70"/>
      <c r="C35" s="71"/>
      <c r="D35" s="72"/>
      <c r="E35" s="73"/>
      <c r="F35" s="70"/>
      <c r="G35" s="58"/>
    </row>
    <row r="36" spans="1:7" s="51" customFormat="1" ht="15.75">
      <c r="A36" s="52"/>
      <c r="B36" s="70"/>
      <c r="C36" s="71"/>
      <c r="D36" s="72"/>
      <c r="E36" s="73"/>
      <c r="F36" s="70"/>
      <c r="G36" s="58"/>
    </row>
    <row r="37" spans="1:7" s="51" customFormat="1" ht="15.75">
      <c r="A37" s="52"/>
      <c r="B37" s="70"/>
      <c r="C37" s="71"/>
      <c r="D37" s="72"/>
      <c r="E37" s="73"/>
      <c r="F37" s="70"/>
      <c r="G37" s="58"/>
    </row>
    <row r="38" spans="1:7" s="51" customFormat="1" ht="12.75">
      <c r="A38" s="74"/>
      <c r="G38" s="58"/>
    </row>
    <row r="39" spans="1:7" s="51" customFormat="1" ht="15.75">
      <c r="A39" s="74"/>
      <c r="B39" s="75"/>
      <c r="G39" s="58"/>
    </row>
    <row r="40" spans="1:7" s="51" customFormat="1" ht="12.75">
      <c r="A40" s="74"/>
      <c r="G40" s="58"/>
    </row>
    <row r="41" spans="1:7" s="51" customFormat="1" ht="13.5" thickBot="1">
      <c r="A41" s="76"/>
      <c r="B41" s="77"/>
      <c r="C41" s="77"/>
      <c r="D41" s="77"/>
      <c r="E41" s="77"/>
      <c r="F41" s="77"/>
      <c r="G41" s="65"/>
    </row>
    <row r="42" spans="1:7" s="51" customFormat="1" ht="22.5" customHeight="1">
      <c r="A42" s="291" t="s">
        <v>86</v>
      </c>
      <c r="B42" s="292"/>
      <c r="C42" s="292"/>
      <c r="D42" s="292"/>
      <c r="E42" s="292"/>
      <c r="F42" s="292"/>
      <c r="G42" s="293"/>
    </row>
    <row r="43" spans="1:7" s="51" customFormat="1" ht="22.5" customHeight="1">
      <c r="A43" s="285" t="s">
        <v>91</v>
      </c>
      <c r="B43" s="286"/>
      <c r="C43" s="286"/>
      <c r="D43" s="286"/>
      <c r="E43" s="286"/>
      <c r="F43" s="286"/>
      <c r="G43" s="287"/>
    </row>
    <row r="44" spans="1:7" s="51" customFormat="1" ht="22.5" customHeight="1">
      <c r="A44" s="81"/>
      <c r="B44" s="82"/>
      <c r="C44" s="82"/>
      <c r="D44" s="82"/>
      <c r="E44" s="82"/>
      <c r="F44" s="82"/>
      <c r="G44" s="83"/>
    </row>
    <row r="45" spans="1:7" s="51" customFormat="1" ht="13.5">
      <c r="A45" s="78"/>
      <c r="G45" s="58"/>
    </row>
    <row r="46" spans="1:7" s="51" customFormat="1" ht="12.75">
      <c r="A46" s="74"/>
      <c r="G46" s="58"/>
    </row>
    <row r="47" spans="1:7" s="51" customFormat="1" ht="14.25" thickBot="1">
      <c r="A47" s="76"/>
      <c r="B47" s="79"/>
      <c r="C47" s="80"/>
      <c r="D47" s="79"/>
      <c r="E47" s="79"/>
      <c r="F47" s="77"/>
      <c r="G47" s="65"/>
    </row>
    <row r="48" spans="1:7" s="51" customFormat="1" ht="20.100000000000001" customHeight="1"/>
    <row r="49" s="12" customFormat="1" ht="20.100000000000001" customHeight="1"/>
    <row r="50" s="12" customFormat="1" ht="20.100000000000001" customHeight="1"/>
  </sheetData>
  <mergeCells count="21">
    <mergeCell ref="A1:G1"/>
    <mergeCell ref="A3:G3"/>
    <mergeCell ref="A5:G5"/>
    <mergeCell ref="A8:G8"/>
    <mergeCell ref="A15:F15"/>
    <mergeCell ref="A10:B11"/>
    <mergeCell ref="C10:E11"/>
    <mergeCell ref="G10:G11"/>
    <mergeCell ref="A12:B12"/>
    <mergeCell ref="C12:E12"/>
    <mergeCell ref="A13:B13"/>
    <mergeCell ref="C13:E13"/>
    <mergeCell ref="A43:G43"/>
    <mergeCell ref="A14:B14"/>
    <mergeCell ref="C14:E14"/>
    <mergeCell ref="A42:G42"/>
    <mergeCell ref="A19:G19"/>
    <mergeCell ref="D20:G20"/>
    <mergeCell ref="A20:C20"/>
    <mergeCell ref="A31:G31"/>
    <mergeCell ref="A16:F16"/>
  </mergeCells>
  <printOptions horizontalCentered="1"/>
  <pageMargins left="0.15748031496062992" right="0.1574803149606299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92"/>
  <sheetViews>
    <sheetView topLeftCell="A73" workbookViewId="0">
      <selection activeCell="I90" sqref="I90"/>
    </sheetView>
  </sheetViews>
  <sheetFormatPr baseColWidth="10" defaultColWidth="11.42578125" defaultRowHeight="12.75"/>
  <cols>
    <col min="1" max="1" width="6.28515625" style="111" customWidth="1"/>
    <col min="2" max="2" width="47.7109375" style="111" customWidth="1"/>
    <col min="3" max="3" width="6.28515625" style="111" customWidth="1"/>
    <col min="4" max="5" width="12.28515625" style="108" customWidth="1"/>
    <col min="6" max="6" width="14.140625" style="109" customWidth="1"/>
    <col min="7" max="16384" width="11.42578125" style="111"/>
  </cols>
  <sheetData>
    <row r="1" spans="1:8" s="88" customFormat="1" ht="14.25">
      <c r="A1" s="283" t="s">
        <v>31</v>
      </c>
      <c r="B1" s="283"/>
      <c r="C1" s="283"/>
      <c r="D1" s="283"/>
      <c r="E1" s="283"/>
      <c r="F1" s="283"/>
      <c r="G1" s="85"/>
      <c r="H1" s="85"/>
    </row>
    <row r="2" spans="1:8" s="88" customFormat="1" ht="5.25" customHeight="1">
      <c r="A2" s="86"/>
      <c r="B2" s="86"/>
      <c r="C2" s="86"/>
      <c r="D2" s="107"/>
      <c r="E2" s="107"/>
      <c r="F2" s="107"/>
      <c r="G2" s="86"/>
      <c r="H2" s="86"/>
    </row>
    <row r="3" spans="1:8" s="88" customFormat="1" ht="14.25">
      <c r="A3" s="283" t="s">
        <v>53</v>
      </c>
      <c r="B3" s="283"/>
      <c r="C3" s="283"/>
      <c r="D3" s="283"/>
      <c r="E3" s="283"/>
      <c r="F3" s="283"/>
      <c r="G3" s="85"/>
      <c r="H3" s="85"/>
    </row>
    <row r="4" spans="1:8" s="88" customFormat="1" ht="14.25">
      <c r="A4" s="283" t="s">
        <v>78</v>
      </c>
      <c r="B4" s="283"/>
      <c r="C4" s="283"/>
      <c r="D4" s="283"/>
      <c r="E4" s="283"/>
      <c r="F4" s="283"/>
      <c r="G4" s="85"/>
      <c r="H4" s="85"/>
    </row>
    <row r="5" spans="1:8" s="88" customFormat="1" ht="5.25" customHeight="1">
      <c r="A5" s="86"/>
      <c r="B5" s="86"/>
      <c r="C5" s="86"/>
      <c r="D5" s="107"/>
      <c r="E5" s="107"/>
      <c r="F5" s="107"/>
      <c r="G5" s="86"/>
      <c r="H5" s="86"/>
    </row>
    <row r="6" spans="1:8" s="88" customFormat="1" ht="14.25">
      <c r="A6" s="283" t="s">
        <v>80</v>
      </c>
      <c r="B6" s="283"/>
      <c r="C6" s="283"/>
      <c r="D6" s="283"/>
      <c r="E6" s="283"/>
      <c r="F6" s="283"/>
      <c r="G6" s="85"/>
      <c r="H6" s="85"/>
    </row>
    <row r="7" spans="1:8" s="88" customFormat="1" ht="14.25">
      <c r="A7" s="283" t="s">
        <v>79</v>
      </c>
      <c r="B7" s="283"/>
      <c r="C7" s="283"/>
      <c r="D7" s="283"/>
      <c r="E7" s="283"/>
      <c r="F7" s="283"/>
      <c r="G7" s="85"/>
      <c r="H7" s="85"/>
    </row>
    <row r="8" spans="1:8" s="88" customFormat="1">
      <c r="A8" s="87"/>
      <c r="D8" s="108"/>
      <c r="E8" s="108"/>
      <c r="F8" s="109"/>
      <c r="H8" s="90"/>
    </row>
    <row r="9" spans="1:8" s="88" customFormat="1">
      <c r="A9" s="87"/>
      <c r="D9" s="108"/>
      <c r="E9" s="108"/>
      <c r="F9" s="109"/>
      <c r="H9" s="90"/>
    </row>
    <row r="10" spans="1:8" s="88" customFormat="1">
      <c r="A10" s="87"/>
      <c r="D10" s="108"/>
      <c r="E10" s="108"/>
      <c r="F10" s="109"/>
      <c r="H10" s="90"/>
    </row>
    <row r="11" spans="1:8" s="88" customFormat="1">
      <c r="A11" s="87"/>
      <c r="D11" s="108"/>
      <c r="E11" s="108"/>
      <c r="F11" s="109"/>
      <c r="H11" s="90"/>
    </row>
    <row r="12" spans="1:8" s="88" customFormat="1" ht="16.5">
      <c r="A12" s="280" t="s">
        <v>81</v>
      </c>
      <c r="B12" s="280"/>
      <c r="C12" s="280"/>
      <c r="D12" s="280"/>
      <c r="E12" s="280"/>
      <c r="F12" s="280"/>
      <c r="G12" s="91"/>
      <c r="H12" s="91"/>
    </row>
    <row r="13" spans="1:8" s="88" customFormat="1" ht="9" customHeight="1">
      <c r="A13" s="1"/>
      <c r="B13" s="1"/>
      <c r="C13" s="1"/>
      <c r="D13" s="110"/>
      <c r="E13" s="110"/>
      <c r="F13" s="110"/>
      <c r="G13" s="1"/>
      <c r="H13" s="1"/>
    </row>
    <row r="14" spans="1:8" s="88" customFormat="1" ht="16.5">
      <c r="A14" s="280" t="s">
        <v>43</v>
      </c>
      <c r="B14" s="280"/>
      <c r="C14" s="280"/>
      <c r="D14" s="280"/>
      <c r="E14" s="280"/>
      <c r="F14" s="280"/>
      <c r="G14" s="92"/>
      <c r="H14" s="92"/>
    </row>
    <row r="15" spans="1:8" s="88" customFormat="1" ht="9" customHeight="1">
      <c r="A15" s="1"/>
      <c r="B15" s="1"/>
      <c r="C15" s="1"/>
      <c r="D15" s="110"/>
      <c r="E15" s="110"/>
      <c r="F15" s="110"/>
      <c r="G15" s="1"/>
      <c r="H15" s="1"/>
    </row>
    <row r="16" spans="1:8" s="88" customFormat="1" ht="16.5">
      <c r="A16" s="280" t="s">
        <v>87</v>
      </c>
      <c r="B16" s="280"/>
      <c r="C16" s="280"/>
      <c r="D16" s="280"/>
      <c r="E16" s="280"/>
      <c r="F16" s="280"/>
      <c r="G16" s="92"/>
      <c r="H16" s="92"/>
    </row>
    <row r="17" spans="1:13" s="88" customFormat="1" ht="16.5">
      <c r="A17" s="144"/>
      <c r="B17" s="144"/>
      <c r="C17" s="144"/>
      <c r="D17" s="144"/>
      <c r="E17" s="144"/>
      <c r="F17" s="144"/>
      <c r="G17" s="92"/>
      <c r="H17" s="92"/>
    </row>
    <row r="18" spans="1:13" s="88" customFormat="1" ht="15.75" customHeight="1">
      <c r="A18" s="93"/>
      <c r="B18" s="93"/>
      <c r="C18" s="94"/>
      <c r="D18" s="108"/>
      <c r="E18" s="108"/>
      <c r="F18" s="109"/>
      <c r="M18" s="21"/>
    </row>
    <row r="19" spans="1:13" s="88" customFormat="1" ht="16.5">
      <c r="A19" s="319" t="s">
        <v>96</v>
      </c>
      <c r="B19" s="319"/>
      <c r="C19" s="319"/>
      <c r="D19" s="319"/>
      <c r="E19" s="319"/>
      <c r="F19" s="319"/>
      <c r="G19" s="84"/>
      <c r="H19" s="84"/>
    </row>
    <row r="20" spans="1:13" s="88" customFormat="1" ht="18.75">
      <c r="A20" s="320" t="s">
        <v>100</v>
      </c>
      <c r="B20" s="320"/>
      <c r="C20" s="320"/>
      <c r="D20" s="320"/>
      <c r="E20" s="320"/>
      <c r="F20" s="320"/>
      <c r="G20" s="5"/>
      <c r="H20" s="5"/>
    </row>
    <row r="21" spans="1:13" ht="6.75" customHeight="1" thickBot="1"/>
    <row r="22" spans="1:13" s="112" customFormat="1" ht="20.25" customHeight="1">
      <c r="A22" s="275" t="s">
        <v>88</v>
      </c>
      <c r="B22" s="277" t="s">
        <v>41</v>
      </c>
      <c r="C22" s="277" t="s">
        <v>55</v>
      </c>
      <c r="D22" s="324" t="s">
        <v>90</v>
      </c>
      <c r="E22" s="324" t="s">
        <v>89</v>
      </c>
      <c r="F22" s="326" t="s">
        <v>65</v>
      </c>
    </row>
    <row r="23" spans="1:13" s="112" customFormat="1" ht="17.25" customHeight="1" thickBot="1">
      <c r="A23" s="276"/>
      <c r="B23" s="278"/>
      <c r="C23" s="278"/>
      <c r="D23" s="325"/>
      <c r="E23" s="325"/>
      <c r="F23" s="327"/>
    </row>
    <row r="24" spans="1:13" ht="22.5" customHeight="1">
      <c r="A24" s="113"/>
      <c r="B24" s="114" t="s">
        <v>5</v>
      </c>
      <c r="C24" s="115"/>
      <c r="D24" s="116"/>
      <c r="E24" s="116"/>
      <c r="F24" s="116"/>
    </row>
    <row r="25" spans="1:13" ht="20.25" customHeight="1">
      <c r="A25" s="117">
        <v>101</v>
      </c>
      <c r="B25" s="118" t="s">
        <v>6</v>
      </c>
      <c r="C25" s="119" t="s">
        <v>2</v>
      </c>
      <c r="D25" s="120">
        <v>0</v>
      </c>
      <c r="E25" s="120" t="e">
        <f>+#REF!</f>
        <v>#REF!</v>
      </c>
      <c r="F25" s="120" t="e">
        <f>E25+D25</f>
        <v>#REF!</v>
      </c>
    </row>
    <row r="26" spans="1:13" ht="20.25" customHeight="1">
      <c r="A26" s="117">
        <v>102</v>
      </c>
      <c r="B26" s="118" t="s">
        <v>7</v>
      </c>
      <c r="C26" s="119" t="s">
        <v>1</v>
      </c>
      <c r="D26" s="120">
        <v>0</v>
      </c>
      <c r="E26" s="120" t="e">
        <f>+#REF!</f>
        <v>#REF!</v>
      </c>
      <c r="F26" s="120" t="e">
        <f>E26+D26</f>
        <v>#REF!</v>
      </c>
    </row>
    <row r="27" spans="1:13" ht="20.25" customHeight="1">
      <c r="A27" s="117">
        <v>103</v>
      </c>
      <c r="B27" s="118" t="s">
        <v>8</v>
      </c>
      <c r="C27" s="119" t="s">
        <v>1</v>
      </c>
      <c r="D27" s="120">
        <v>0</v>
      </c>
      <c r="E27" s="120" t="e">
        <f>+#REF!</f>
        <v>#REF!</v>
      </c>
      <c r="F27" s="120" t="e">
        <f>E27+D27</f>
        <v>#REF!</v>
      </c>
    </row>
    <row r="28" spans="1:13" ht="20.25" customHeight="1">
      <c r="A28" s="117">
        <v>104</v>
      </c>
      <c r="B28" s="118" t="s">
        <v>28</v>
      </c>
      <c r="C28" s="119" t="s">
        <v>1</v>
      </c>
      <c r="D28" s="120">
        <v>0</v>
      </c>
      <c r="E28" s="120" t="e">
        <f>+#REF!</f>
        <v>#REF!</v>
      </c>
      <c r="F28" s="120" t="e">
        <f>E28+D28</f>
        <v>#REF!</v>
      </c>
    </row>
    <row r="29" spans="1:13" ht="20.25" customHeight="1">
      <c r="A29" s="117">
        <v>105</v>
      </c>
      <c r="B29" s="118" t="s">
        <v>29</v>
      </c>
      <c r="C29" s="119" t="s">
        <v>1</v>
      </c>
      <c r="D29" s="120">
        <v>0</v>
      </c>
      <c r="E29" s="120" t="e">
        <f>+#REF!</f>
        <v>#REF!</v>
      </c>
      <c r="F29" s="120" t="e">
        <f>E29+D29</f>
        <v>#REF!</v>
      </c>
    </row>
    <row r="30" spans="1:13" ht="22.5" customHeight="1">
      <c r="A30" s="117"/>
      <c r="B30" s="121" t="s">
        <v>9</v>
      </c>
      <c r="C30" s="119"/>
      <c r="D30" s="120"/>
      <c r="E30" s="120"/>
      <c r="F30" s="120"/>
    </row>
    <row r="31" spans="1:13" ht="20.25" customHeight="1">
      <c r="A31" s="117">
        <v>106</v>
      </c>
      <c r="B31" s="118" t="s">
        <v>10</v>
      </c>
      <c r="C31" s="119" t="s">
        <v>1</v>
      </c>
      <c r="D31" s="120">
        <v>0</v>
      </c>
      <c r="E31" s="120" t="e">
        <f>+#REF!</f>
        <v>#REF!</v>
      </c>
      <c r="F31" s="120" t="e">
        <f>E31+D31</f>
        <v>#REF!</v>
      </c>
    </row>
    <row r="32" spans="1:13" ht="20.25" customHeight="1">
      <c r="A32" s="117">
        <v>107</v>
      </c>
      <c r="B32" s="118" t="s">
        <v>11</v>
      </c>
      <c r="C32" s="119" t="s">
        <v>1</v>
      </c>
      <c r="D32" s="120">
        <v>0</v>
      </c>
      <c r="E32" s="120" t="e">
        <f>+#REF!</f>
        <v>#REF!</v>
      </c>
      <c r="F32" s="120" t="e">
        <f>E32+D32</f>
        <v>#REF!</v>
      </c>
    </row>
    <row r="33" spans="1:6" ht="20.25" customHeight="1">
      <c r="A33" s="117">
        <v>110</v>
      </c>
      <c r="B33" s="118" t="s">
        <v>30</v>
      </c>
      <c r="C33" s="119" t="s">
        <v>3</v>
      </c>
      <c r="D33" s="120">
        <v>0</v>
      </c>
      <c r="E33" s="120" t="e">
        <f>+#REF!</f>
        <v>#REF!</v>
      </c>
      <c r="F33" s="120" t="e">
        <f>E33+D33</f>
        <v>#REF!</v>
      </c>
    </row>
    <row r="34" spans="1:6" ht="20.25" customHeight="1" thickBot="1">
      <c r="A34" s="153"/>
      <c r="B34" s="154"/>
      <c r="C34" s="155"/>
      <c r="D34" s="156"/>
      <c r="E34" s="156"/>
      <c r="F34" s="156"/>
    </row>
    <row r="35" spans="1:6" ht="20.25" customHeight="1" thickBot="1">
      <c r="A35" s="145"/>
      <c r="B35" s="146"/>
      <c r="C35" s="147"/>
      <c r="D35" s="148"/>
      <c r="E35" s="148"/>
      <c r="F35" s="148"/>
    </row>
    <row r="36" spans="1:6" ht="15.75">
      <c r="A36" s="296" t="s">
        <v>66</v>
      </c>
      <c r="B36" s="297"/>
      <c r="C36" s="297"/>
      <c r="D36" s="297"/>
      <c r="E36" s="297"/>
      <c r="F36" s="298"/>
    </row>
    <row r="37" spans="1:6" ht="15">
      <c r="A37" s="328"/>
      <c r="B37" s="329"/>
      <c r="C37" s="329"/>
      <c r="D37" s="329"/>
      <c r="E37" s="329"/>
      <c r="F37" s="330"/>
    </row>
    <row r="38" spans="1:6" ht="15.75">
      <c r="A38" s="39"/>
      <c r="B38" s="40"/>
      <c r="C38" s="40"/>
      <c r="D38" s="125"/>
      <c r="E38" s="126"/>
      <c r="F38" s="127"/>
    </row>
    <row r="39" spans="1:6" ht="15.75">
      <c r="A39" s="39"/>
      <c r="B39" s="40"/>
      <c r="C39" s="40"/>
      <c r="D39" s="125"/>
      <c r="E39" s="126"/>
      <c r="F39" s="127"/>
    </row>
    <row r="40" spans="1:6" ht="15.75">
      <c r="A40" s="39"/>
      <c r="B40" s="40"/>
      <c r="C40" s="40"/>
      <c r="D40" s="125"/>
      <c r="E40" s="126"/>
      <c r="F40" s="127"/>
    </row>
    <row r="41" spans="1:6" ht="16.5" thickBot="1">
      <c r="A41" s="39"/>
      <c r="B41" s="40"/>
      <c r="C41" s="43"/>
      <c r="D41" s="128"/>
      <c r="E41" s="44"/>
      <c r="F41" s="129"/>
    </row>
    <row r="42" spans="1:6" ht="16.5" thickBot="1">
      <c r="A42" s="321" t="s">
        <v>67</v>
      </c>
      <c r="B42" s="322"/>
      <c r="C42" s="322"/>
      <c r="D42" s="322"/>
      <c r="E42" s="322"/>
      <c r="F42" s="323"/>
    </row>
    <row r="43" spans="1:6" ht="15">
      <c r="A43" s="331" t="s">
        <v>68</v>
      </c>
      <c r="B43" s="333"/>
      <c r="C43" s="331" t="s">
        <v>63</v>
      </c>
      <c r="D43" s="332"/>
      <c r="E43" s="332"/>
      <c r="F43" s="333"/>
    </row>
    <row r="44" spans="1:6" ht="15">
      <c r="A44" s="130"/>
      <c r="B44" s="131"/>
      <c r="C44" s="132"/>
      <c r="D44" s="133"/>
      <c r="E44" s="41"/>
      <c r="F44" s="127"/>
    </row>
    <row r="45" spans="1:6" ht="15">
      <c r="A45" s="130"/>
      <c r="B45" s="134"/>
      <c r="C45" s="132"/>
      <c r="D45" s="133"/>
      <c r="E45" s="41"/>
      <c r="F45" s="127"/>
    </row>
    <row r="46" spans="1:6" ht="15">
      <c r="A46" s="130"/>
      <c r="B46" s="134"/>
      <c r="C46" s="132"/>
      <c r="D46" s="133"/>
      <c r="E46" s="41"/>
      <c r="F46" s="127"/>
    </row>
    <row r="47" spans="1:6" ht="15">
      <c r="A47" s="130"/>
      <c r="B47" s="134"/>
      <c r="C47" s="132"/>
      <c r="D47" s="133"/>
      <c r="E47" s="41"/>
      <c r="F47" s="127"/>
    </row>
    <row r="48" spans="1:6" ht="15.75">
      <c r="A48" s="39"/>
      <c r="B48" s="137"/>
      <c r="C48" s="138"/>
      <c r="D48" s="139"/>
      <c r="E48" s="135"/>
      <c r="F48" s="136"/>
    </row>
    <row r="49" spans="1:8" ht="16.5" thickBot="1">
      <c r="A49" s="42"/>
      <c r="B49" s="47"/>
      <c r="C49" s="140"/>
      <c r="D49" s="141"/>
      <c r="E49" s="142"/>
      <c r="F49" s="45"/>
    </row>
    <row r="50" spans="1:8" ht="20.25" customHeight="1">
      <c r="A50" s="280" t="s">
        <v>81</v>
      </c>
      <c r="B50" s="280"/>
      <c r="C50" s="280"/>
      <c r="D50" s="280"/>
      <c r="E50" s="280"/>
      <c r="F50" s="280"/>
    </row>
    <row r="51" spans="1:8" ht="9.75" customHeight="1">
      <c r="A51" s="1"/>
      <c r="B51" s="1"/>
      <c r="C51" s="1"/>
      <c r="D51" s="110"/>
      <c r="E51" s="110"/>
      <c r="F51" s="110"/>
    </row>
    <row r="52" spans="1:8" ht="20.25" customHeight="1">
      <c r="A52" s="280" t="s">
        <v>43</v>
      </c>
      <c r="B52" s="280"/>
      <c r="C52" s="280"/>
      <c r="D52" s="280"/>
      <c r="E52" s="280"/>
      <c r="F52" s="280"/>
    </row>
    <row r="53" spans="1:8" ht="9.75" customHeight="1">
      <c r="A53" s="1"/>
      <c r="B53" s="1"/>
      <c r="C53" s="1"/>
      <c r="D53" s="110"/>
      <c r="E53" s="110"/>
      <c r="F53" s="110"/>
    </row>
    <row r="54" spans="1:8" ht="20.25" customHeight="1">
      <c r="A54" s="280" t="s">
        <v>87</v>
      </c>
      <c r="B54" s="280"/>
      <c r="C54" s="280"/>
      <c r="D54" s="280"/>
      <c r="E54" s="280"/>
      <c r="F54" s="280"/>
    </row>
    <row r="55" spans="1:8" ht="20.25" customHeight="1">
      <c r="A55" s="149"/>
      <c r="B55" s="150"/>
      <c r="C55" s="151"/>
      <c r="D55" s="152"/>
      <c r="E55" s="152"/>
      <c r="F55" s="152"/>
    </row>
    <row r="56" spans="1:8" s="88" customFormat="1" ht="16.5">
      <c r="A56" s="319" t="s">
        <v>96</v>
      </c>
      <c r="B56" s="319"/>
      <c r="C56" s="319"/>
      <c r="D56" s="319"/>
      <c r="E56" s="319"/>
      <c r="F56" s="319"/>
      <c r="G56" s="84"/>
      <c r="H56" s="84"/>
    </row>
    <row r="57" spans="1:8" s="88" customFormat="1" ht="18.75">
      <c r="A57" s="320" t="s">
        <v>100</v>
      </c>
      <c r="B57" s="320"/>
      <c r="C57" s="320"/>
      <c r="D57" s="320"/>
      <c r="E57" s="320"/>
      <c r="F57" s="320"/>
      <c r="G57" s="5"/>
      <c r="H57" s="5"/>
    </row>
    <row r="58" spans="1:8" ht="6.75" customHeight="1" thickBot="1"/>
    <row r="59" spans="1:8" s="112" customFormat="1" ht="20.25" customHeight="1">
      <c r="A59" s="275" t="s">
        <v>88</v>
      </c>
      <c r="B59" s="277" t="s">
        <v>41</v>
      </c>
      <c r="C59" s="277" t="s">
        <v>55</v>
      </c>
      <c r="D59" s="324" t="s">
        <v>90</v>
      </c>
      <c r="E59" s="324" t="s">
        <v>89</v>
      </c>
      <c r="F59" s="326" t="s">
        <v>65</v>
      </c>
    </row>
    <row r="60" spans="1:8" s="112" customFormat="1" ht="17.25" customHeight="1" thickBot="1">
      <c r="A60" s="276"/>
      <c r="B60" s="278"/>
      <c r="C60" s="278"/>
      <c r="D60" s="325"/>
      <c r="E60" s="325"/>
      <c r="F60" s="327"/>
    </row>
    <row r="61" spans="1:8" ht="22.5" customHeight="1">
      <c r="A61" s="117"/>
      <c r="B61" s="121" t="s">
        <v>12</v>
      </c>
      <c r="C61" s="119"/>
      <c r="D61" s="120"/>
      <c r="E61" s="120"/>
      <c r="F61" s="120"/>
    </row>
    <row r="62" spans="1:8" ht="22.5" customHeight="1">
      <c r="A62" s="117">
        <v>111</v>
      </c>
      <c r="B62" s="118" t="s">
        <v>13</v>
      </c>
      <c r="C62" s="118"/>
      <c r="D62" s="120"/>
      <c r="E62" s="120"/>
      <c r="F62" s="120"/>
    </row>
    <row r="63" spans="1:8" ht="20.25" customHeight="1">
      <c r="A63" s="117" t="s">
        <v>17</v>
      </c>
      <c r="B63" s="118" t="s">
        <v>95</v>
      </c>
      <c r="C63" s="119" t="s">
        <v>1</v>
      </c>
      <c r="D63" s="120">
        <v>0</v>
      </c>
      <c r="E63" s="120" t="e">
        <f>+#REF!</f>
        <v>#REF!</v>
      </c>
      <c r="F63" s="120" t="e">
        <f>E63+D63</f>
        <v>#REF!</v>
      </c>
    </row>
    <row r="64" spans="1:8" ht="20.25" customHeight="1">
      <c r="A64" s="117">
        <v>112</v>
      </c>
      <c r="B64" s="118" t="s">
        <v>14</v>
      </c>
      <c r="C64" s="119" t="s">
        <v>32</v>
      </c>
      <c r="D64" s="120">
        <v>0</v>
      </c>
      <c r="E64" s="120" t="e">
        <f>#REF!</f>
        <v>#REF!</v>
      </c>
      <c r="F64" s="120" t="e">
        <f>E64+D64</f>
        <v>#REF!</v>
      </c>
    </row>
    <row r="65" spans="1:6" ht="22.5" customHeight="1">
      <c r="A65" s="117"/>
      <c r="B65" s="121" t="s">
        <v>15</v>
      </c>
      <c r="C65" s="119"/>
      <c r="D65" s="120"/>
      <c r="E65" s="120"/>
      <c r="F65" s="120"/>
    </row>
    <row r="66" spans="1:6" ht="20.25" customHeight="1">
      <c r="A66" s="117">
        <v>113</v>
      </c>
      <c r="B66" s="118" t="s">
        <v>16</v>
      </c>
      <c r="C66" s="119"/>
      <c r="D66" s="120"/>
      <c r="E66" s="120"/>
      <c r="F66" s="120"/>
    </row>
    <row r="67" spans="1:6" ht="20.25" customHeight="1">
      <c r="A67" s="117" t="s">
        <v>18</v>
      </c>
      <c r="B67" s="118" t="s">
        <v>19</v>
      </c>
      <c r="C67" s="119" t="s">
        <v>3</v>
      </c>
      <c r="D67" s="120">
        <v>0</v>
      </c>
      <c r="E67" s="120" t="e">
        <f>#REF!</f>
        <v>#REF!</v>
      </c>
      <c r="F67" s="120" t="e">
        <f>E67+D67</f>
        <v>#REF!</v>
      </c>
    </row>
    <row r="68" spans="1:6" ht="20.25" customHeight="1">
      <c r="A68" s="117">
        <v>116</v>
      </c>
      <c r="B68" s="118" t="s">
        <v>21</v>
      </c>
      <c r="C68" s="119"/>
      <c r="D68" s="120">
        <v>0</v>
      </c>
      <c r="E68" s="120"/>
      <c r="F68" s="120">
        <f>E68+D68</f>
        <v>0</v>
      </c>
    </row>
    <row r="69" spans="1:6" ht="20.25" customHeight="1">
      <c r="A69" s="117" t="s">
        <v>17</v>
      </c>
      <c r="B69" s="118" t="s">
        <v>20</v>
      </c>
      <c r="C69" s="119" t="s">
        <v>0</v>
      </c>
      <c r="D69" s="120">
        <v>0</v>
      </c>
      <c r="E69" s="120" t="e">
        <f>#REF!</f>
        <v>#REF!</v>
      </c>
      <c r="F69" s="120" t="e">
        <f>E69+D69</f>
        <v>#REF!</v>
      </c>
    </row>
    <row r="70" spans="1:6" ht="20.25" customHeight="1">
      <c r="A70" s="117" t="s">
        <v>18</v>
      </c>
      <c r="B70" s="118" t="s">
        <v>22</v>
      </c>
      <c r="C70" s="119" t="s">
        <v>0</v>
      </c>
      <c r="D70" s="120">
        <v>0</v>
      </c>
      <c r="E70" s="120" t="e">
        <f>#REF!</f>
        <v>#REF!</v>
      </c>
      <c r="F70" s="120" t="e">
        <f>E70+D70</f>
        <v>#REF!</v>
      </c>
    </row>
    <row r="71" spans="1:6" ht="22.5" customHeight="1">
      <c r="A71" s="117"/>
      <c r="B71" s="121" t="s">
        <v>23</v>
      </c>
      <c r="C71" s="119"/>
      <c r="D71" s="120"/>
      <c r="E71" s="120"/>
      <c r="F71" s="120"/>
    </row>
    <row r="72" spans="1:6" ht="20.25" customHeight="1">
      <c r="A72" s="117">
        <v>120</v>
      </c>
      <c r="B72" s="118" t="s">
        <v>24</v>
      </c>
      <c r="C72" s="119" t="s">
        <v>2</v>
      </c>
      <c r="D72" s="120">
        <v>0</v>
      </c>
      <c r="E72" s="120" t="e">
        <f>+#REF!</f>
        <v>#REF!</v>
      </c>
      <c r="F72" s="120" t="e">
        <f>E72+D72</f>
        <v>#REF!</v>
      </c>
    </row>
    <row r="73" spans="1:6" ht="20.25" customHeight="1">
      <c r="A73" s="117">
        <v>121</v>
      </c>
      <c r="B73" s="118" t="s">
        <v>25</v>
      </c>
      <c r="C73" s="119"/>
      <c r="D73" s="120"/>
      <c r="E73" s="120"/>
      <c r="F73" s="120"/>
    </row>
    <row r="74" spans="1:6" ht="20.25" customHeight="1">
      <c r="A74" s="117"/>
      <c r="B74" s="118" t="s">
        <v>26</v>
      </c>
      <c r="C74" s="119" t="s">
        <v>2</v>
      </c>
      <c r="D74" s="120">
        <v>0</v>
      </c>
      <c r="E74" s="120" t="e">
        <f>+#REF!</f>
        <v>#REF!</v>
      </c>
      <c r="F74" s="120" t="e">
        <f>E74+D74</f>
        <v>#REF!</v>
      </c>
    </row>
    <row r="75" spans="1:6" ht="20.25" customHeight="1">
      <c r="A75" s="117"/>
      <c r="B75" s="118" t="s">
        <v>27</v>
      </c>
      <c r="C75" s="119" t="s">
        <v>2</v>
      </c>
      <c r="D75" s="120">
        <v>0</v>
      </c>
      <c r="E75" s="120" t="e">
        <f>+#REF!</f>
        <v>#REF!</v>
      </c>
      <c r="F75" s="120" t="e">
        <f>E75+D75</f>
        <v>#REF!</v>
      </c>
    </row>
    <row r="76" spans="1:6" ht="12" customHeight="1" thickBot="1">
      <c r="A76" s="122"/>
      <c r="B76" s="123"/>
      <c r="C76" s="28"/>
      <c r="D76" s="124"/>
      <c r="E76" s="124"/>
      <c r="F76" s="124"/>
    </row>
    <row r="78" spans="1:6" ht="13.5" thickBot="1"/>
    <row r="79" spans="1:6" ht="15.75">
      <c r="A79" s="296" t="s">
        <v>66</v>
      </c>
      <c r="B79" s="297"/>
      <c r="C79" s="297"/>
      <c r="D79" s="297"/>
      <c r="E79" s="297"/>
      <c r="F79" s="298"/>
    </row>
    <row r="80" spans="1:6" ht="15">
      <c r="A80" s="328"/>
      <c r="B80" s="329"/>
      <c r="C80" s="329"/>
      <c r="D80" s="329"/>
      <c r="E80" s="329"/>
      <c r="F80" s="330"/>
    </row>
    <row r="81" spans="1:6" ht="15.75">
      <c r="A81" s="39"/>
      <c r="B81" s="40"/>
      <c r="C81" s="40"/>
      <c r="D81" s="125"/>
      <c r="E81" s="126"/>
      <c r="F81" s="127"/>
    </row>
    <row r="82" spans="1:6" ht="15.75">
      <c r="A82" s="39"/>
      <c r="B82" s="40"/>
      <c r="C82" s="40"/>
      <c r="D82" s="125"/>
      <c r="E82" s="126"/>
      <c r="F82" s="127"/>
    </row>
    <row r="83" spans="1:6" ht="15.75">
      <c r="A83" s="39"/>
      <c r="B83" s="40"/>
      <c r="C83" s="40"/>
      <c r="D83" s="125"/>
      <c r="E83" s="126"/>
      <c r="F83" s="127"/>
    </row>
    <row r="84" spans="1:6" ht="16.5" thickBot="1">
      <c r="A84" s="39"/>
      <c r="B84" s="40"/>
      <c r="C84" s="43"/>
      <c r="D84" s="128"/>
      <c r="E84" s="44"/>
      <c r="F84" s="129"/>
    </row>
    <row r="85" spans="1:6" ht="16.5" thickBot="1">
      <c r="A85" s="321" t="s">
        <v>67</v>
      </c>
      <c r="B85" s="322"/>
      <c r="C85" s="322"/>
      <c r="D85" s="322"/>
      <c r="E85" s="322"/>
      <c r="F85" s="323"/>
    </row>
    <row r="86" spans="1:6" ht="15">
      <c r="A86" s="331" t="s">
        <v>68</v>
      </c>
      <c r="B86" s="333"/>
      <c r="C86" s="331" t="s">
        <v>63</v>
      </c>
      <c r="D86" s="332"/>
      <c r="E86" s="332"/>
      <c r="F86" s="333"/>
    </row>
    <row r="87" spans="1:6" ht="15">
      <c r="A87" s="130"/>
      <c r="B87" s="131"/>
      <c r="C87" s="132"/>
      <c r="D87" s="133"/>
      <c r="E87" s="41"/>
      <c r="F87" s="127"/>
    </row>
    <row r="88" spans="1:6" ht="15">
      <c r="A88" s="130"/>
      <c r="B88" s="134"/>
      <c r="C88" s="132"/>
      <c r="D88" s="133"/>
      <c r="E88" s="41"/>
      <c r="F88" s="127"/>
    </row>
    <row r="89" spans="1:6" ht="15">
      <c r="A89" s="130"/>
      <c r="B89" s="134"/>
      <c r="C89" s="132"/>
      <c r="D89" s="133"/>
      <c r="E89" s="41"/>
      <c r="F89" s="127"/>
    </row>
    <row r="90" spans="1:6" ht="15">
      <c r="A90" s="130"/>
      <c r="B90" s="134"/>
      <c r="C90" s="132"/>
      <c r="D90" s="133"/>
      <c r="E90" s="41"/>
      <c r="F90" s="127"/>
    </row>
    <row r="91" spans="1:6" ht="15.75">
      <c r="A91" s="39"/>
      <c r="B91" s="137"/>
      <c r="C91" s="138"/>
      <c r="D91" s="139"/>
      <c r="E91" s="135"/>
      <c r="F91" s="136"/>
    </row>
    <row r="92" spans="1:6" ht="16.5" thickBot="1">
      <c r="A92" s="42"/>
      <c r="B92" s="47"/>
      <c r="C92" s="140"/>
      <c r="D92" s="141"/>
      <c r="E92" s="142"/>
      <c r="F92" s="45"/>
    </row>
  </sheetData>
  <mergeCells count="37">
    <mergeCell ref="C86:F86"/>
    <mergeCell ref="A86:B86"/>
    <mergeCell ref="A36:F36"/>
    <mergeCell ref="A37:F37"/>
    <mergeCell ref="A42:F42"/>
    <mergeCell ref="A43:B43"/>
    <mergeCell ref="C43:F43"/>
    <mergeCell ref="A59:A60"/>
    <mergeCell ref="B59:B60"/>
    <mergeCell ref="C59:C60"/>
    <mergeCell ref="D59:D60"/>
    <mergeCell ref="E59:E60"/>
    <mergeCell ref="F59:F60"/>
    <mergeCell ref="A50:F50"/>
    <mergeCell ref="A52:F52"/>
    <mergeCell ref="A54:F54"/>
    <mergeCell ref="A85:F85"/>
    <mergeCell ref="C22:C23"/>
    <mergeCell ref="D22:D23"/>
    <mergeCell ref="E22:E23"/>
    <mergeCell ref="F22:F23"/>
    <mergeCell ref="A79:F79"/>
    <mergeCell ref="A80:F80"/>
    <mergeCell ref="A56:F56"/>
    <mergeCell ref="A57:F57"/>
    <mergeCell ref="A1:F1"/>
    <mergeCell ref="A3:F3"/>
    <mergeCell ref="A4:F4"/>
    <mergeCell ref="A6:F6"/>
    <mergeCell ref="A7:F7"/>
    <mergeCell ref="A12:F12"/>
    <mergeCell ref="A14:F14"/>
    <mergeCell ref="A16:F16"/>
    <mergeCell ref="A19:F19"/>
    <mergeCell ref="A22:A23"/>
    <mergeCell ref="B22:B23"/>
    <mergeCell ref="A20:F20"/>
  </mergeCells>
  <printOptions horizontalCentered="1"/>
  <pageMargins left="0.19685039370078741" right="0.19685039370078741" top="0.59055118110236227" bottom="0.55118110236220474" header="0.19685039370078741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8"/>
  <sheetViews>
    <sheetView topLeftCell="A22" workbookViewId="0">
      <selection activeCell="A22" sqref="A22:H22"/>
    </sheetView>
  </sheetViews>
  <sheetFormatPr baseColWidth="10" defaultColWidth="11.42578125" defaultRowHeight="15"/>
  <cols>
    <col min="4" max="4" width="14.85546875" customWidth="1"/>
  </cols>
  <sheetData>
    <row r="1" spans="1:4">
      <c r="A1" s="335" t="s">
        <v>31</v>
      </c>
      <c r="B1" s="335"/>
      <c r="C1" s="335"/>
      <c r="D1" s="335"/>
    </row>
    <row r="2" spans="1:4">
      <c r="A2" s="336" t="s">
        <v>44</v>
      </c>
      <c r="B2" s="336"/>
      <c r="C2" s="336"/>
      <c r="D2" s="336"/>
    </row>
    <row r="3" spans="1:4" ht="25.5" customHeight="1">
      <c r="A3" s="336" t="s">
        <v>46</v>
      </c>
      <c r="B3" s="336"/>
      <c r="C3" s="336"/>
      <c r="D3" s="336"/>
    </row>
    <row r="19" spans="1:8">
      <c r="A19" s="337" t="s">
        <v>45</v>
      </c>
      <c r="B19" s="337"/>
      <c r="C19" s="337"/>
      <c r="D19" s="337"/>
      <c r="E19" s="337"/>
      <c r="F19" s="337"/>
      <c r="G19" s="337"/>
      <c r="H19" s="337"/>
    </row>
    <row r="20" spans="1:8" ht="21.75" customHeight="1">
      <c r="A20" s="337"/>
      <c r="B20" s="337"/>
      <c r="C20" s="337"/>
      <c r="D20" s="337"/>
      <c r="E20" s="337"/>
      <c r="F20" s="337"/>
      <c r="G20" s="337"/>
      <c r="H20" s="337"/>
    </row>
    <row r="21" spans="1:8" ht="15" customHeight="1">
      <c r="A21" s="11"/>
      <c r="B21" s="11"/>
      <c r="C21" s="11"/>
      <c r="D21" s="11"/>
      <c r="E21" s="11"/>
      <c r="F21" s="11"/>
      <c r="G21" s="11"/>
      <c r="H21" s="11"/>
    </row>
    <row r="22" spans="1:8">
      <c r="A22" s="338" t="s">
        <v>43</v>
      </c>
      <c r="B22" s="338"/>
      <c r="C22" s="338"/>
      <c r="D22" s="338"/>
      <c r="E22" s="338"/>
      <c r="F22" s="338"/>
      <c r="G22" s="338"/>
      <c r="H22" s="338"/>
    </row>
    <row r="32" spans="1:8">
      <c r="A32" s="334" t="s">
        <v>52</v>
      </c>
      <c r="B32" s="334"/>
      <c r="C32" s="334"/>
      <c r="D32" s="334"/>
      <c r="E32" s="334"/>
      <c r="F32" s="334"/>
      <c r="G32" s="334"/>
      <c r="H32" s="334"/>
    </row>
    <row r="47" spans="1:8">
      <c r="A47" s="334" t="s">
        <v>51</v>
      </c>
      <c r="B47" s="334"/>
      <c r="C47" s="334"/>
      <c r="D47" s="334"/>
      <c r="E47" s="334"/>
      <c r="F47" s="334"/>
      <c r="G47" s="334"/>
      <c r="H47" s="334"/>
    </row>
    <row r="48" spans="1:8">
      <c r="A48" s="334"/>
      <c r="B48" s="334"/>
      <c r="C48" s="334"/>
      <c r="D48" s="334"/>
      <c r="E48" s="334"/>
      <c r="F48" s="334"/>
      <c r="G48" s="334"/>
      <c r="H48" s="334"/>
    </row>
  </sheetData>
  <mergeCells count="7">
    <mergeCell ref="A47:H48"/>
    <mergeCell ref="A1:D1"/>
    <mergeCell ref="A2:D2"/>
    <mergeCell ref="A3:D3"/>
    <mergeCell ref="A19:H20"/>
    <mergeCell ref="A22:H22"/>
    <mergeCell ref="A32:H32"/>
  </mergeCells>
  <pageMargins left="0.2" right="0.17" top="0.4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3</vt:i4>
      </vt:variant>
    </vt:vector>
  </HeadingPairs>
  <TitlesOfParts>
    <vt:vector size="8" baseType="lpstr">
      <vt:lpstr>BORD</vt:lpstr>
      <vt:lpstr>DP N°1</vt:lpstr>
      <vt:lpstr>recap</vt:lpstr>
      <vt:lpstr>Situation 1</vt:lpstr>
      <vt:lpstr>Feuil1</vt:lpstr>
      <vt:lpstr>BORD!Impression_des_titres</vt:lpstr>
      <vt:lpstr>'DP N°1'!Impression_des_titres</vt:lpstr>
      <vt:lpstr>BORD!Zone_d_impression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Jamal AMARIR</cp:lastModifiedBy>
  <cp:lastPrinted>2026-08-14T14:33:23Z</cp:lastPrinted>
  <dcterms:created xsi:type="dcterms:W3CDTF">2018-07-20T12:09:23Z</dcterms:created>
  <dcterms:modified xsi:type="dcterms:W3CDTF">2026-08-14T14:33:28Z</dcterms:modified>
</cp:coreProperties>
</file>