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00000000000 ETE 2026\AOO 94-96-97 CREATION\AOO 96 COLLEGE ALWAHA\"/>
    </mc:Choice>
  </mc:AlternateContent>
  <xr:revisionPtr revIDLastSave="0" documentId="13_ncr:1_{7FF6F4DA-A40B-43D2-87E0-CDE249CFCE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PDE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3" i="2" l="1"/>
  <c r="A10" i="2" l="1"/>
  <c r="A11" i="2" s="1"/>
  <c r="A12" i="2" s="1"/>
  <c r="A13" i="2" s="1"/>
  <c r="A15" i="2" s="1"/>
  <c r="A16" i="2" s="1"/>
  <c r="A17" i="2" s="1"/>
  <c r="A19" i="2" s="1"/>
  <c r="A20" i="2" s="1"/>
  <c r="A23" i="2" s="1"/>
  <c r="A25" i="2" s="1"/>
  <c r="A27" i="2" s="1"/>
  <c r="A28" i="2" l="1"/>
  <c r="A30" i="2" l="1"/>
  <c r="A31" i="2" s="1"/>
  <c r="D34" i="2"/>
  <c r="A33" i="2" l="1"/>
  <c r="A34" i="2" s="1"/>
  <c r="A35" i="2" s="1"/>
  <c r="A36" i="2" s="1"/>
  <c r="F182" i="2"/>
  <c r="F183" i="2"/>
  <c r="F184" i="2"/>
  <c r="A38" i="2" l="1"/>
  <c r="A39" i="2" s="1"/>
  <c r="A40" i="2" s="1"/>
  <c r="A41" i="2" s="1"/>
  <c r="A43" i="2" s="1"/>
  <c r="A44" i="2" s="1"/>
  <c r="A45" i="2" s="1"/>
  <c r="A46" i="2" s="1"/>
  <c r="A48" i="2" s="1"/>
  <c r="A49" i="2" s="1"/>
  <c r="D20" i="2"/>
  <c r="D12" i="2"/>
  <c r="A51" i="2" l="1"/>
  <c r="A52" i="2" s="1"/>
  <c r="A53" i="2" s="1"/>
  <c r="A54" i="2" s="1"/>
  <c r="A55" i="2" s="1"/>
  <c r="A56" i="2" s="1"/>
  <c r="A59" i="2" s="1"/>
  <c r="A60" i="2" s="1"/>
  <c r="A61" i="2" s="1"/>
  <c r="A62" i="2" s="1"/>
  <c r="A63" i="2" s="1"/>
  <c r="A64" i="2" s="1"/>
  <c r="A65" i="2" s="1"/>
  <c r="A66" i="2" s="1"/>
  <c r="A69" i="2" s="1"/>
  <c r="A70" i="2" s="1"/>
  <c r="A71" i="2" s="1"/>
  <c r="A72" i="2" s="1"/>
  <c r="A73" i="2" s="1"/>
  <c r="A74" i="2" s="1"/>
  <c r="A75" i="2" s="1"/>
  <c r="A78" i="2" s="1"/>
  <c r="A79" i="2" s="1"/>
  <c r="A80" i="2" s="1"/>
  <c r="A84" i="2" s="1"/>
  <c r="A85" i="2" s="1"/>
  <c r="A86" i="2" s="1"/>
  <c r="A87" i="2" s="1"/>
  <c r="A88" i="2" s="1"/>
  <c r="A89" i="2" s="1"/>
  <c r="A91" i="2" s="1"/>
  <c r="A92" i="2" s="1"/>
  <c r="A93" i="2" s="1"/>
  <c r="A95" i="2" s="1"/>
  <c r="A96" i="2" s="1"/>
  <c r="A97" i="2" s="1"/>
  <c r="A98" i="2" s="1"/>
  <c r="A102" i="2" s="1"/>
  <c r="A103" i="2" s="1"/>
  <c r="A104" i="2" s="1"/>
  <c r="A105" i="2" s="1"/>
  <c r="A107" i="2" s="1"/>
  <c r="A108" i="2" s="1"/>
  <c r="A109" i="2" s="1"/>
  <c r="A111" i="2" s="1"/>
  <c r="A112" i="2" s="1"/>
  <c r="A113" i="2" s="1"/>
  <c r="A114" i="2" s="1"/>
  <c r="A115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7" i="2" s="1"/>
  <c r="A138" i="2" s="1"/>
  <c r="A139" i="2" s="1"/>
  <c r="A141" i="2" s="1"/>
  <c r="A142" i="2" s="1"/>
  <c r="A143" i="2" s="1"/>
  <c r="A148" i="2" s="1"/>
  <c r="A150" i="2" s="1"/>
  <c r="A151" i="2" s="1"/>
  <c r="A152" i="2" s="1"/>
  <c r="A154" i="2" s="1"/>
  <c r="A155" i="2" s="1"/>
  <c r="A156" i="2" s="1"/>
  <c r="A158" i="2" s="1"/>
  <c r="A159" i="2" s="1"/>
  <c r="A160" i="2" s="1"/>
  <c r="A162" i="2" s="1"/>
  <c r="A163" i="2" s="1"/>
  <c r="A164" i="2" s="1"/>
  <c r="A165" i="2" s="1"/>
  <c r="A166" i="2" s="1"/>
  <c r="A167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1" i="2" s="1"/>
  <c r="A183" i="2" s="1"/>
  <c r="A184" i="2" s="1"/>
  <c r="A185" i="2" s="1"/>
  <c r="A188" i="2" s="1"/>
  <c r="A189" i="2" s="1"/>
  <c r="A190" i="2" s="1"/>
  <c r="A191" i="2" s="1"/>
  <c r="A195" i="2" s="1"/>
  <c r="A196" i="2" s="1"/>
  <c r="A197" i="2" s="1"/>
  <c r="A198" i="2" s="1"/>
  <c r="A199" i="2" s="1"/>
  <c r="A200" i="2" s="1"/>
  <c r="A201" i="2" s="1"/>
  <c r="A203" i="2" s="1"/>
  <c r="A204" i="2" s="1"/>
  <c r="A206" i="2" s="1"/>
  <c r="A207" i="2" s="1"/>
  <c r="A208" i="2" s="1"/>
  <c r="A210" i="2" s="1"/>
  <c r="A211" i="2" s="1"/>
  <c r="A212" i="2" s="1"/>
  <c r="A213" i="2" s="1"/>
  <c r="A214" i="2" s="1"/>
  <c r="A216" i="2" s="1"/>
  <c r="A217" i="2" s="1"/>
  <c r="A218" i="2" s="1"/>
  <c r="A219" i="2" s="1"/>
  <c r="D203" i="2"/>
  <c r="F203" i="2" s="1"/>
  <c r="F196" i="2"/>
  <c r="F197" i="2"/>
  <c r="F198" i="2"/>
  <c r="F199" i="2"/>
  <c r="F200" i="2"/>
  <c r="F201" i="2"/>
  <c r="F202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195" i="2"/>
  <c r="F190" i="2"/>
  <c r="F191" i="2"/>
  <c r="F185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37" i="2"/>
  <c r="F143" i="2"/>
  <c r="F142" i="2"/>
  <c r="F141" i="2"/>
  <c r="F140" i="2"/>
  <c r="F139" i="2"/>
  <c r="F138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0" i="2"/>
  <c r="F79" i="2"/>
  <c r="F78" i="2"/>
  <c r="F75" i="2"/>
  <c r="F74" i="2"/>
  <c r="F72" i="2"/>
  <c r="F71" i="2"/>
  <c r="F70" i="2"/>
  <c r="F69" i="2"/>
  <c r="F66" i="2"/>
  <c r="F65" i="2"/>
  <c r="F64" i="2"/>
  <c r="F63" i="2"/>
  <c r="F62" i="2"/>
  <c r="F61" i="2"/>
  <c r="F60" i="2"/>
  <c r="F59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30" i="2"/>
  <c r="F31" i="2"/>
  <c r="F33" i="2"/>
  <c r="F34" i="2"/>
  <c r="F35" i="2"/>
  <c r="F36" i="2"/>
  <c r="F38" i="2"/>
  <c r="F39" i="2"/>
  <c r="F40" i="2"/>
  <c r="F41" i="2"/>
  <c r="F43" i="2"/>
  <c r="F44" i="2"/>
  <c r="F45" i="2"/>
  <c r="F46" i="2"/>
  <c r="F48" i="2"/>
  <c r="F49" i="2"/>
  <c r="F51" i="2"/>
  <c r="F52" i="2"/>
  <c r="F53" i="2"/>
  <c r="F54" i="2"/>
  <c r="F55" i="2"/>
  <c r="F56" i="2"/>
  <c r="F8" i="2"/>
  <c r="D188" i="2"/>
  <c r="F188" i="2" s="1"/>
  <c r="D189" i="2"/>
  <c r="F189" i="2" s="1"/>
  <c r="D73" i="2"/>
  <c r="F73" i="2" s="1"/>
  <c r="F67" i="2" l="1"/>
  <c r="F223" i="2" s="1"/>
  <c r="F192" i="2"/>
  <c r="F229" i="2" s="1"/>
  <c r="F57" i="2"/>
  <c r="F222" i="2" s="1"/>
  <c r="F144" i="2"/>
  <c r="F99" i="2"/>
  <c r="F226" i="2" s="1"/>
  <c r="F76" i="2"/>
  <c r="F81" i="2"/>
  <c r="F225" i="2" s="1"/>
  <c r="F220" i="2"/>
  <c r="F230" i="2" s="1"/>
  <c r="F186" i="2"/>
  <c r="F228" i="2" l="1"/>
  <c r="F227" i="2"/>
  <c r="F224" i="2"/>
  <c r="F231" i="2" l="1"/>
  <c r="F232" i="2" l="1"/>
</calcChain>
</file>

<file path=xl/sharedStrings.xml><?xml version="1.0" encoding="utf-8"?>
<sst xmlns="http://schemas.openxmlformats.org/spreadsheetml/2006/main" count="397" uniqueCount="237">
  <si>
    <t>DESIGNATION  DES  PRESTATIONS</t>
  </si>
  <si>
    <t>100 - GROS-ŒUVRE:</t>
  </si>
  <si>
    <t>A - PREPARATION DU CHANTIER</t>
  </si>
  <si>
    <t>Installation du chantier</t>
  </si>
  <si>
    <t>ENS</t>
  </si>
  <si>
    <t>B - TERRASSEMENTS</t>
  </si>
  <si>
    <t>Fouilles en pleine masse dans tout terrain y/c rocher</t>
  </si>
  <si>
    <t>M3</t>
  </si>
  <si>
    <t>Fouilles en tranchée, rigole ou puits dans tout terrain y/c rocher</t>
  </si>
  <si>
    <t>Remblaiement ou Evacuation aux décharges publiques</t>
  </si>
  <si>
    <t>Apport et mise en place de matériaux sélectionné et compacte</t>
  </si>
  <si>
    <t>C - MACONNERIE EN FONDATION</t>
  </si>
  <si>
    <t>Béton cyclopéen ou gros béton en fondations</t>
  </si>
  <si>
    <t>Arase étanche</t>
  </si>
  <si>
    <t>M2</t>
  </si>
  <si>
    <t>D - BETON ARME EN FONDATIONS</t>
  </si>
  <si>
    <t>Béton B25 pour béton armé en fondation pour tout ouvrage</t>
  </si>
  <si>
    <t>Acier a haute adhérence pour béton arme en fondations</t>
  </si>
  <si>
    <t>KG</t>
  </si>
  <si>
    <t>E - CANALISATIONS - EGOUTS</t>
  </si>
  <si>
    <t>Canalisations en buses de PVC série I type assainissements</t>
  </si>
  <si>
    <t>De Diamètre 200</t>
  </si>
  <si>
    <t>ML</t>
  </si>
  <si>
    <t>Regard type non visible pour évacuation</t>
  </si>
  <si>
    <t>Regard non visitable de 40x40cm</t>
  </si>
  <si>
    <t>U</t>
  </si>
  <si>
    <t>Regard type visitable pour évacuation</t>
  </si>
  <si>
    <t>Regard visitable de 50x50cm</t>
  </si>
  <si>
    <t>Regard visitable de 60x60cm</t>
  </si>
  <si>
    <t>F - DALLAGES ET FORME.</t>
  </si>
  <si>
    <t>Herissonnage en pierres sèches</t>
  </si>
  <si>
    <t>Béton de forme de 13 cm d'épaisseur  y/c acier</t>
  </si>
  <si>
    <t>G - BETON ARME EN ELEVATION.</t>
  </si>
  <si>
    <t>Béton B25 pour béton armé en élévations pour tout ouvrage</t>
  </si>
  <si>
    <t>Acier a haute adhérence pour béton arme en élévation</t>
  </si>
  <si>
    <t>Appuis de baies</t>
  </si>
  <si>
    <t>Dallage extérieur (allées, trottoir périphérique et rampe pour handicape)</t>
  </si>
  <si>
    <t>H - PLANCHERS EN HOURDIS  CREUX  Y COMPRIS BETON ET</t>
  </si>
  <si>
    <t>Plancher simple de 12+5 y compris négatif</t>
  </si>
  <si>
    <t>Plancher simple de 16+4 y compris négatif</t>
  </si>
  <si>
    <t>Plancher simple de 20+7 y compris négatif</t>
  </si>
  <si>
    <t>Plancher simple de 25+5 y compris négatif</t>
  </si>
  <si>
    <t>I - MACONNERIE ET CLOISONS.</t>
  </si>
  <si>
    <t>Double cloison en briques rouge 6T+6T (mur de 30cm)</t>
  </si>
  <si>
    <t>Simple cloisons en agglos de 20cm</t>
  </si>
  <si>
    <t>Simple cloisons en brique creuse de 12T (mur de 15cm)</t>
  </si>
  <si>
    <t>Simple cloisons en briques rouge de 6 T (mur de 12cm)</t>
  </si>
  <si>
    <t>J - ENDUITS</t>
  </si>
  <si>
    <t>Enduit intérieur sur mur et plafond au mortier de ciment</t>
  </si>
  <si>
    <t>Enduit extérieur au mortier de ciment  y compris joint creux</t>
  </si>
  <si>
    <t>K - DIVERS</t>
  </si>
  <si>
    <t>Renformis en béton</t>
  </si>
  <si>
    <t>Dallette en B.A de 0,10</t>
  </si>
  <si>
    <t>Couvre joint de dilatation aux murs et plafonds</t>
  </si>
  <si>
    <t>Acrotère  de toute hauteur y/c béton et acier</t>
  </si>
  <si>
    <t>Souche de gaine en terrasse</t>
  </si>
  <si>
    <t>200 - ETANCHEITE</t>
  </si>
  <si>
    <t>Forme de pente et chape de lissage</t>
  </si>
  <si>
    <t>Gorges arrondis pour solins</t>
  </si>
  <si>
    <t>Etanchéité bicouche</t>
  </si>
  <si>
    <t>Etanchéité des Relevés</t>
  </si>
  <si>
    <t>Protection d’étanchéité par carreaux de ciment y compris plinthe</t>
  </si>
  <si>
    <t>Protection des relevés d'étanchéité</t>
  </si>
  <si>
    <t>Fourniture et pose de gargouilles</t>
  </si>
  <si>
    <t>300 - REVETEMENTS SOLS ET MURS:</t>
  </si>
  <si>
    <t>M²</t>
  </si>
  <si>
    <t>Marche et contre marche en marbre</t>
  </si>
  <si>
    <t>400 - FAUX PLAFOND:</t>
  </si>
  <si>
    <t>Faux plafond en staff lisse y compris joints creux toutes dimensions</t>
  </si>
  <si>
    <t>Enduit sous plafond en plâtre - Taloche-</t>
  </si>
  <si>
    <t>500 - MENUISERIE BOIS-ALUMINIUM &amp; METALLIQUE:</t>
  </si>
  <si>
    <t>A - MENUISERIE BOIS</t>
  </si>
  <si>
    <t>Porte à lame en bois</t>
  </si>
  <si>
    <t>Placard en bois</t>
  </si>
  <si>
    <t>Placards sous paillasse en sapin rouge</t>
  </si>
  <si>
    <t>Main courante pour escaliers en bois</t>
  </si>
  <si>
    <t>Rayonnage bibliothèques en bois mélaminé</t>
  </si>
  <si>
    <t>Fourniture et pose de rideaux d'obscurcissement</t>
  </si>
  <si>
    <t>B - MENUISERIE ALUMINIUM</t>
  </si>
  <si>
    <t>Porte en aluminium</t>
  </si>
  <si>
    <t>Ensemble vitrée en alumlinium y compris ossature et vitrage</t>
  </si>
  <si>
    <t>C - MENUISERIE METALLIQUE</t>
  </si>
  <si>
    <t>Portail et porte métallique</t>
  </si>
  <si>
    <t>Garde corp métallique y compris main courante</t>
  </si>
  <si>
    <t>Grille de protection métallique</t>
  </si>
  <si>
    <t>600 - ELECTRICITE &amp; LUSTRERIE:</t>
  </si>
  <si>
    <t>A : DISTRIBUTION PRINCIPALE ET SECONDAIRE:</t>
  </si>
  <si>
    <t>Coffret de répartition</t>
  </si>
  <si>
    <t>Coffret de comptage</t>
  </si>
  <si>
    <t>Boite de coupure</t>
  </si>
  <si>
    <t>B : TABLEAUX  ÉLECTRIQUES:</t>
  </si>
  <si>
    <t>Tableau général basse tension tgbt</t>
  </si>
  <si>
    <t>Tableau  secondaire ts</t>
  </si>
  <si>
    <t>Mise a la terre</t>
  </si>
  <si>
    <t>C : FOYER ET PRISES:</t>
  </si>
  <si>
    <t>Foyers lumineux en simple allumage</t>
  </si>
  <si>
    <t>Foyers lumineux en double allumage</t>
  </si>
  <si>
    <t>Foyers lumineux en va et vient</t>
  </si>
  <si>
    <t>Foyers lumineux sur télérupteur</t>
  </si>
  <si>
    <t>Foyers lumineux supplémentaires</t>
  </si>
  <si>
    <t>Coffret de commande</t>
  </si>
  <si>
    <t>D : LUSTRERIE:</t>
  </si>
  <si>
    <t>Reflecteur étanche 2x36w</t>
  </si>
  <si>
    <t>Luminaire plafonnier 36W</t>
  </si>
  <si>
    <t>Hublôt étanche a LED</t>
  </si>
  <si>
    <t>Applique mural LED</t>
  </si>
  <si>
    <t>Spote étanche</t>
  </si>
  <si>
    <t>Réglette sanitaires</t>
  </si>
  <si>
    <t>Bloc Autonome d'éclairage de sécurité  70 lum</t>
  </si>
  <si>
    <t>Bouton poussoir pour télérupteur</t>
  </si>
  <si>
    <t>Prise normale 16A 2P+T</t>
  </si>
  <si>
    <t>Prise normale  étanche 16A 2P+T</t>
  </si>
  <si>
    <t>Prise Informatique</t>
  </si>
  <si>
    <t>Prise Téléphone</t>
  </si>
  <si>
    <t>Prise TV</t>
  </si>
  <si>
    <t>Chauffe-eau solaire de 300L</t>
  </si>
  <si>
    <t>F : SYSTÈME DE TELEDISTRIBUTION</t>
  </si>
  <si>
    <t>Réception terrestre</t>
  </si>
  <si>
    <t>Réception satellite</t>
  </si>
  <si>
    <t>Système de traitement des signaux</t>
  </si>
  <si>
    <t>G : ALIMENTATION ELECTRIQUE</t>
  </si>
  <si>
    <t>Alimentation électrique Système TV</t>
  </si>
  <si>
    <t>Alimentation électrique plaque cuisson</t>
  </si>
  <si>
    <t>Alimentation électrique chauffe eau solaire</t>
  </si>
  <si>
    <t>700 - PLOMBREIE-SANITAIRE:</t>
  </si>
  <si>
    <t>A : PLOMBERIE:</t>
  </si>
  <si>
    <t>vannes d’arrêts dans regards</t>
  </si>
  <si>
    <t>Diam  32</t>
  </si>
  <si>
    <t>Tube en polyéthylène haute densité y/c tranchées</t>
  </si>
  <si>
    <t>Tube en PPR encastré ou apparent</t>
  </si>
  <si>
    <t>Robinet d’arrêt</t>
  </si>
  <si>
    <t>Tuyauterie en PVC</t>
  </si>
  <si>
    <t>Diam  40</t>
  </si>
  <si>
    <t>Diam  75</t>
  </si>
  <si>
    <t>Siphon de sol</t>
  </si>
  <si>
    <t>Siphon pour cuisine (caillebotis)</t>
  </si>
  <si>
    <t>B : APPAREILS SANITAIRES:</t>
  </si>
  <si>
    <t>Siège à l'anglaise complet</t>
  </si>
  <si>
    <t>Siège à la turque complet</t>
  </si>
  <si>
    <t>WC pour personne à mobilité réduite</t>
  </si>
  <si>
    <t>Lavabo sur colonne  blanc complet</t>
  </si>
  <si>
    <t>Vasque complet</t>
  </si>
  <si>
    <t>Evier en inox de cuisine de 1,20x0,50 m</t>
  </si>
  <si>
    <t>Receveur de douche</t>
  </si>
  <si>
    <t>Equipement des douches collectives à 5 places</t>
  </si>
  <si>
    <t>Cuvette de laboratoire 45x60cm</t>
  </si>
  <si>
    <t>C : BRANCHEMENT:</t>
  </si>
  <si>
    <t>Branchement au reseau d'eau potable</t>
  </si>
  <si>
    <t>F</t>
  </si>
  <si>
    <t>D : PROTECTION INCENDIE:</t>
  </si>
  <si>
    <t>Extincteur polyvalente à eau pulvérisé de 6 litres</t>
  </si>
  <si>
    <t>800 - PEINTURE &amp; VITRERIE:</t>
  </si>
  <si>
    <t>Peinture Acrylique lavable sur murs intérieurs</t>
  </si>
  <si>
    <t>Peinture glycérophtalique laquée sur menuiserie bois</t>
  </si>
  <si>
    <t>Peinture glycérophtalique laquée sur menuiserie métallique</t>
  </si>
  <si>
    <t>900 - AMENAGEMENTS EXTERIEURS</t>
  </si>
  <si>
    <t>A - TERRAIN DE SPORT EN BETON</t>
  </si>
  <si>
    <t>Terrain de hand-ball 42x22m en béton teinté dans la masse y compris équipements et traçage</t>
  </si>
  <si>
    <t>Terrain de volley-ball 20x11m en béton teinté dans la masse y compris équipements et traçage</t>
  </si>
  <si>
    <t>Terrain de basket-ball 30x17m en béton teinté dans la masse y compris équipements et traçage</t>
  </si>
  <si>
    <t>Sautoire en hauteur y comprit fosse a sable</t>
  </si>
  <si>
    <t>Sautoire en longueur y comprit fosse a sable</t>
  </si>
  <si>
    <t>Lance de poids</t>
  </si>
  <si>
    <t>Piste de course</t>
  </si>
  <si>
    <t>B - MURS DE CLOTURE</t>
  </si>
  <si>
    <t>Mur de clôture en agglos de 0,20m d'épaisseur et de 2,20m de hauteur</t>
  </si>
  <si>
    <t>C - REVETEMENT EXTERIEURS - VOIRIE ET PARKING</t>
  </si>
  <si>
    <t>Revêtement extérieurs en béton désactivé y compris bande en pierre de taza</t>
  </si>
  <si>
    <t>Marches et contre marche en béton désactivé y compris bandes en pierre de taza</t>
  </si>
  <si>
    <t>Revêtement en pavé autobloquant de 60mm d'épaisseur</t>
  </si>
  <si>
    <t>D - ESPACE VERT</t>
  </si>
  <si>
    <t>Fourniture et étalage de la terre végétale de bonne qualité y/c préparation des monticules et travaux des talus suivant les régles de l'art</t>
  </si>
  <si>
    <t>Fourniture et plantation du gazon</t>
  </si>
  <si>
    <t>Fourniture et plantation des washingtonias</t>
  </si>
  <si>
    <t>Fourniture et plantation des arbustes et arbres</t>
  </si>
  <si>
    <t>Fourniture et plantation des rosiers variés</t>
  </si>
  <si>
    <t>E - DIVERS</t>
  </si>
  <si>
    <t>Sonnerie d'horaire</t>
  </si>
  <si>
    <t>Enseigne des blocs et salles en plexiglace de 0,25x0,15 m</t>
  </si>
  <si>
    <t>Mat de drapeau</t>
  </si>
  <si>
    <t>RECAPITULATION</t>
  </si>
  <si>
    <t>ETANCHEITE</t>
  </si>
  <si>
    <t>AMENAGEMENTS EXTERIEURS</t>
  </si>
  <si>
    <t>TOTAL H.T</t>
  </si>
  <si>
    <t>T.V.A 20%</t>
  </si>
  <si>
    <t>TOTAL T.T.C</t>
  </si>
  <si>
    <t>TOTAL GROS ŒUVRE</t>
  </si>
  <si>
    <t>TOTAL AMENAGEMENTS EXTERIUERS</t>
  </si>
  <si>
    <t>TOTAL ETANCHEITE</t>
  </si>
  <si>
    <t>TOTAL REVETEMENTS SOL ET MURS</t>
  </si>
  <si>
    <t>TOTAL FAUX PLAFOND</t>
  </si>
  <si>
    <t>TOTAL MENUISERIE BOIS, ALUMINIUM ET METALLIQUE</t>
  </si>
  <si>
    <t>TOTAL ELECTRICITE - LUSTRERIE - CHAMBRE FROIDE ET TELEDISTRIBUTION</t>
  </si>
  <si>
    <t>TOTAL PLOMBERIE SANITAIRE</t>
  </si>
  <si>
    <t>TOTAL PEINTURE VITRERIE</t>
  </si>
  <si>
    <t xml:space="preserve">INSTALLATION DU CHANTIER - GROS-ŒUVRE </t>
  </si>
  <si>
    <t>REVETEMENTS SOLS ET MURS</t>
  </si>
  <si>
    <t>FAUX PLAFOND</t>
  </si>
  <si>
    <t>MENUISERIE BOIS-ALUMINIUM &amp; METALLIQUE</t>
  </si>
  <si>
    <t>ELECTRICITE &amp; LUSTRERIE</t>
  </si>
  <si>
    <t>PLOMBREIE-SANITAIRE</t>
  </si>
  <si>
    <t>PEINTURE &amp; VITRERIE</t>
  </si>
  <si>
    <t xml:space="preserve">Béton de propreté </t>
  </si>
  <si>
    <t>Revêtement sol en marbre  y compris plinthes</t>
  </si>
  <si>
    <t>Revêtement sol en carreaux compacto y compris plinthes</t>
  </si>
  <si>
    <t>Revêtement sol en carreaux grés cérame antidérapant  y compris plinthes</t>
  </si>
  <si>
    <t>Revêtement en Granito poli y compris plinthes</t>
  </si>
  <si>
    <t>Faux plafonds en ARMSTRONG 60X60</t>
  </si>
  <si>
    <t xml:space="preserve">Foyers lumineux en simple allumage etanche </t>
  </si>
  <si>
    <t>Diam  50</t>
  </si>
  <si>
    <t>Diam  25</t>
  </si>
  <si>
    <t>Diam  110</t>
  </si>
  <si>
    <t>Diam  160</t>
  </si>
  <si>
    <t>Extincteur polyvalente co2 de 6 litres</t>
  </si>
  <si>
    <t xml:space="preserve">Fosse septique y/c puit d'infiltration </t>
  </si>
  <si>
    <t>Poste RIA</t>
  </si>
  <si>
    <t>Chauffe eau electrique 50 litres</t>
  </si>
  <si>
    <t xml:space="preserve">Lavabo collectif complet </t>
  </si>
  <si>
    <t xml:space="preserve">Projecteurs solaire Led  200W extérieur </t>
  </si>
  <si>
    <t>Fenêtres et chassis vitrées en aluminium y compris vitrage de 6mm</t>
  </si>
  <si>
    <t>Mur de clôture voie claire de 2,20 m de hauteur</t>
  </si>
  <si>
    <t>Etanchéité lègère des salles d'eau</t>
  </si>
  <si>
    <t>Revêtement mural en faïence y compris frise</t>
  </si>
  <si>
    <t xml:space="preserve">Granite sur paillasse </t>
  </si>
  <si>
    <t>Patères en inox</t>
  </si>
  <si>
    <t>Branchement au réseau electrique y compris taxes</t>
  </si>
  <si>
    <t>Luminaire carré 60x60 à LED</t>
  </si>
  <si>
    <t>Attente vidéo projecteur</t>
  </si>
  <si>
    <t>Peinture vinylique sur murs extérieur</t>
  </si>
  <si>
    <t xml:space="preserve">Enseigne du oollège  </t>
  </si>
  <si>
    <t>BORDEREAU DES PRIX ET DETAIL ESTIMATIF</t>
  </si>
  <si>
    <t>N° Prix</t>
  </si>
  <si>
    <t>Quantité</t>
  </si>
  <si>
    <t>Prix Unitaire (H.T)</t>
  </si>
  <si>
    <t>Montant Total
(H.T)</t>
  </si>
  <si>
    <t xml:space="preserve">APPEL D’OFFRES NATIONAL SUR OFFRES DE PRIX  N: 96/2026/INV DU 09/09/2026 à 10H00 </t>
  </si>
  <si>
    <t>TRAVAUX DE CONSTRUCTION DU LYCEE COLLEGIAL ALWAHA A LA CT AHMER LAGLALCHA RELEVANT DE LA DIRECTION PROVINCIALE DE L’AREF SM A TAROUDANT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</si>
</sst>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sz val="11"/>
      <color indexed="8"/>
      <name val="Tw Cen MT"/>
      <family val="2"/>
    </font>
    <font>
      <sz val="11"/>
      <name val="Tw Cen MT"/>
      <family val="2"/>
    </font>
    <font>
      <sz val="11"/>
      <color indexed="8"/>
      <name val="Calibri"/>
      <family val="2"/>
    </font>
    <font>
      <i/>
      <sz val="11"/>
      <name val="Tw Cen MT"/>
      <family val="2"/>
    </font>
    <font>
      <b/>
      <sz val="12"/>
      <name val="Tw Cen MT"/>
      <family val="2"/>
    </font>
    <font>
      <sz val="16"/>
      <name val="Tw Cen MT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Sitka Banne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4" fillId="0" borderId="0"/>
  </cellStyleXfs>
  <cellXfs count="7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2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2" fillId="0" borderId="1" xfId="1" applyFont="1" applyFill="1" applyBorder="1" applyAlignment="1">
      <alignment horizontal="center" vertical="center" shrinkToFit="1"/>
    </xf>
    <xf numFmtId="164" fontId="2" fillId="0" borderId="1" xfId="1" applyFont="1" applyFill="1" applyBorder="1" applyAlignment="1">
      <alignment horizontal="right" vertical="center" shrinkToFit="1"/>
    </xf>
    <xf numFmtId="164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164" fontId="7" fillId="0" borderId="1" xfId="1" applyFont="1" applyFill="1" applyBorder="1" applyAlignment="1">
      <alignment horizontal="center" vertical="center" shrinkToFit="1"/>
    </xf>
    <xf numFmtId="164" fontId="2" fillId="4" borderId="1" xfId="1" applyFont="1" applyFill="1" applyBorder="1" applyAlignment="1">
      <alignment horizontal="center" vertical="center" shrinkToFit="1"/>
    </xf>
    <xf numFmtId="164" fontId="7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164" fontId="5" fillId="0" borderId="1" xfId="1" applyFont="1" applyFill="1" applyBorder="1" applyAlignment="1">
      <alignment horizontal="center" vertical="center" shrinkToFit="1"/>
    </xf>
    <xf numFmtId="164" fontId="5" fillId="0" borderId="1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0" xfId="2" applyNumberFormat="1" applyFont="1" applyAlignment="1">
      <alignment wrapText="1"/>
    </xf>
    <xf numFmtId="0" fontId="0" fillId="0" borderId="0" xfId="0"/>
    <xf numFmtId="0" fontId="13" fillId="0" borderId="0" xfId="0" applyFont="1"/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5" fillId="7" borderId="8" xfId="3" applyFont="1" applyFill="1" applyBorder="1" applyAlignment="1">
      <alignment horizontal="center" vertical="center"/>
    </xf>
    <xf numFmtId="0" fontId="15" fillId="7" borderId="9" xfId="3" applyFont="1" applyFill="1" applyBorder="1" applyAlignment="1">
      <alignment horizontal="center" vertical="center"/>
    </xf>
    <xf numFmtId="4" fontId="15" fillId="7" borderId="9" xfId="3" applyNumberFormat="1" applyFont="1" applyFill="1" applyBorder="1" applyAlignment="1">
      <alignment horizontal="center" vertical="center"/>
    </xf>
    <xf numFmtId="4" fontId="15" fillId="7" borderId="9" xfId="3" applyNumberFormat="1" applyFont="1" applyFill="1" applyBorder="1" applyAlignment="1">
      <alignment horizontal="center" vertical="center" wrapText="1"/>
    </xf>
    <xf numFmtId="4" fontId="15" fillId="7" borderId="10" xfId="3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2" fillId="2" borderId="12" xfId="1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2" xfId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64" fontId="2" fillId="0" borderId="12" xfId="1" applyFont="1" applyFill="1" applyBorder="1" applyAlignment="1">
      <alignment horizontal="right" vertical="center" shrinkToFit="1"/>
    </xf>
    <xf numFmtId="0" fontId="4" fillId="3" borderId="13" xfId="0" applyFont="1" applyFill="1" applyBorder="1" applyAlignment="1">
      <alignment horizontal="center" vertical="center" wrapText="1"/>
    </xf>
    <xf numFmtId="164" fontId="3" fillId="3" borderId="12" xfId="1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 wrapText="1"/>
    </xf>
    <xf numFmtId="164" fontId="3" fillId="3" borderId="17" xfId="1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center" vertical="center" shrinkToFit="1"/>
    </xf>
    <xf numFmtId="164" fontId="16" fillId="0" borderId="21" xfId="0" applyNumberFormat="1" applyFont="1" applyBorder="1" applyAlignment="1">
      <alignment horizontal="left" vertical="center" wrapText="1"/>
    </xf>
    <xf numFmtId="164" fontId="16" fillId="4" borderId="21" xfId="0" applyNumberFormat="1" applyFont="1" applyFill="1" applyBorder="1" applyAlignment="1">
      <alignment horizontal="left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164" fontId="16" fillId="0" borderId="25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17" fillId="0" borderId="7" xfId="1" applyFont="1" applyFill="1" applyBorder="1" applyAlignment="1">
      <alignment horizontal="right" vertical="center" shrinkToFi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4" fontId="17" fillId="0" borderId="28" xfId="1" applyFont="1" applyFill="1" applyBorder="1" applyAlignment="1">
      <alignment horizontal="right" vertical="center" shrinkToFit="1"/>
    </xf>
    <xf numFmtId="164" fontId="18" fillId="8" borderId="7" xfId="1" applyFont="1" applyFill="1" applyBorder="1" applyAlignment="1">
      <alignment horizontal="right" vertical="center" shrinkToFi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</cellXfs>
  <cellStyles count="4">
    <cellStyle name="Milliers" xfId="1" builtinId="3"/>
    <cellStyle name="Milliers 2 2 3" xfId="2" xr:uid="{569423ED-6912-4828-9EBE-EA2F8F80F0EF}"/>
    <cellStyle name="Normal" xfId="0" builtinId="0"/>
    <cellStyle name="Normal 2 2 2" xfId="3" xr:uid="{14DDBF40-FE05-4F16-83E9-E034D48C60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288471</xdr:colOff>
      <xdr:row>0</xdr:row>
      <xdr:rowOff>1</xdr:rowOff>
    </xdr:from>
    <xdr:to>
      <xdr:col>5</xdr:col>
      <xdr:colOff>145142</xdr:colOff>
      <xdr:row>0</xdr:row>
      <xdr:rowOff>793751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1F33AB0-8CAC-48B8-83B2-FB477B08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38" y="1"/>
          <a:ext cx="6386587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A066-4EB1-4760-B6D7-F49F2C6E46EE}">
  <dimension ref="A1:F233"/>
  <sheetViews>
    <sheetView tabSelected="1" view="pageBreakPreview" zoomScale="115" zoomScaleNormal="100" zoomScaleSheetLayoutView="115" workbookViewId="0">
      <selection activeCell="A4" sqref="A4:F4"/>
    </sheetView>
  </sheetViews>
  <sheetFormatPr baseColWidth="10" defaultColWidth="9.296875" defaultRowHeight="13" x14ac:dyDescent="0.3"/>
  <cols>
    <col min="1" max="1" width="8.296875" style="1" bestFit="1" customWidth="1"/>
    <col min="2" max="2" width="69.796875" style="19" bestFit="1" customWidth="1"/>
    <col min="3" max="3" width="7.09765625" style="1" bestFit="1" customWidth="1"/>
    <col min="4" max="4" width="12.09765625" style="13" bestFit="1" customWidth="1"/>
    <col min="5" max="5" width="13.69921875" style="13" bestFit="1" customWidth="1"/>
    <col min="6" max="6" width="19.69921875" style="13" customWidth="1"/>
    <col min="7" max="16384" width="9.296875" style="1"/>
  </cols>
  <sheetData>
    <row r="1" spans="1:6" s="28" customFormat="1" ht="74.5" customHeight="1" thickBot="1" x14ac:dyDescent="0.35">
      <c r="A1" s="25"/>
      <c r="B1" s="26"/>
      <c r="C1" s="25"/>
      <c r="D1" s="27"/>
    </row>
    <row r="2" spans="1:6" s="29" customFormat="1" ht="34" customHeight="1" thickBot="1" x14ac:dyDescent="0.45">
      <c r="A2" s="70" t="s">
        <v>235</v>
      </c>
      <c r="B2" s="71"/>
      <c r="C2" s="71"/>
      <c r="D2" s="71"/>
      <c r="E2" s="71"/>
      <c r="F2" s="72"/>
    </row>
    <row r="3" spans="1:6" s="29" customFormat="1" ht="20.5" thickBot="1" x14ac:dyDescent="0.45">
      <c r="A3" s="30" t="s">
        <v>230</v>
      </c>
      <c r="B3" s="31"/>
      <c r="C3" s="31"/>
      <c r="D3" s="31"/>
      <c r="E3" s="31"/>
      <c r="F3" s="32"/>
    </row>
    <row r="4" spans="1:6" s="29" customFormat="1" ht="40" customHeight="1" thickBot="1" x14ac:dyDescent="0.45">
      <c r="A4" s="73" t="s">
        <v>236</v>
      </c>
      <c r="B4" s="74"/>
      <c r="C4" s="74"/>
      <c r="D4" s="74"/>
      <c r="E4" s="74"/>
      <c r="F4" s="75"/>
    </row>
    <row r="5" spans="1:6" s="28" customFormat="1" ht="25.5" thickBot="1" x14ac:dyDescent="0.35">
      <c r="A5" s="33" t="s">
        <v>231</v>
      </c>
      <c r="B5" s="34" t="s">
        <v>0</v>
      </c>
      <c r="C5" s="34" t="s">
        <v>25</v>
      </c>
      <c r="D5" s="35" t="s">
        <v>232</v>
      </c>
      <c r="E5" s="36" t="s">
        <v>233</v>
      </c>
      <c r="F5" s="37" t="s">
        <v>234</v>
      </c>
    </row>
    <row r="6" spans="1:6" x14ac:dyDescent="0.3">
      <c r="A6" s="38"/>
      <c r="B6" s="4" t="s">
        <v>1</v>
      </c>
      <c r="C6" s="3"/>
      <c r="D6" s="5"/>
      <c r="E6" s="5"/>
      <c r="F6" s="39"/>
    </row>
    <row r="7" spans="1:6" x14ac:dyDescent="0.3">
      <c r="A7" s="40"/>
      <c r="B7" s="7" t="s">
        <v>2</v>
      </c>
      <c r="C7" s="6"/>
      <c r="D7" s="8"/>
      <c r="E7" s="8"/>
      <c r="F7" s="41"/>
    </row>
    <row r="8" spans="1:6" x14ac:dyDescent="0.3">
      <c r="A8" s="42">
        <v>1</v>
      </c>
      <c r="B8" s="10" t="s">
        <v>3</v>
      </c>
      <c r="C8" s="9" t="s">
        <v>4</v>
      </c>
      <c r="D8" s="11">
        <v>1</v>
      </c>
      <c r="E8" s="15"/>
      <c r="F8" s="43">
        <f>+E8*D8</f>
        <v>0</v>
      </c>
    </row>
    <row r="9" spans="1:6" x14ac:dyDescent="0.3">
      <c r="A9" s="40"/>
      <c r="B9" s="7" t="s">
        <v>5</v>
      </c>
      <c r="C9" s="6"/>
      <c r="D9" s="8"/>
      <c r="E9" s="8"/>
      <c r="F9" s="43">
        <f t="shared" ref="F9:F56" si="0">+E9*D9</f>
        <v>0</v>
      </c>
    </row>
    <row r="10" spans="1:6" x14ac:dyDescent="0.3">
      <c r="A10" s="42">
        <f>+A8+1</f>
        <v>2</v>
      </c>
      <c r="B10" s="10" t="s">
        <v>6</v>
      </c>
      <c r="C10" s="9" t="s">
        <v>7</v>
      </c>
      <c r="D10" s="11">
        <v>480</v>
      </c>
      <c r="E10" s="11"/>
      <c r="F10" s="43">
        <f t="shared" si="0"/>
        <v>0</v>
      </c>
    </row>
    <row r="11" spans="1:6" x14ac:dyDescent="0.3">
      <c r="A11" s="42">
        <f>+A10+1</f>
        <v>3</v>
      </c>
      <c r="B11" s="10" t="s">
        <v>8</v>
      </c>
      <c r="C11" s="9" t="s">
        <v>7</v>
      </c>
      <c r="D11" s="11">
        <v>560</v>
      </c>
      <c r="E11" s="11"/>
      <c r="F11" s="43">
        <f t="shared" si="0"/>
        <v>0</v>
      </c>
    </row>
    <row r="12" spans="1:6" x14ac:dyDescent="0.3">
      <c r="A12" s="42">
        <f>+A11+1</f>
        <v>4</v>
      </c>
      <c r="B12" s="10" t="s">
        <v>9</v>
      </c>
      <c r="C12" s="9" t="s">
        <v>7</v>
      </c>
      <c r="D12" s="11">
        <f>+D10+D11</f>
        <v>1040</v>
      </c>
      <c r="E12" s="11"/>
      <c r="F12" s="43">
        <f t="shared" si="0"/>
        <v>0</v>
      </c>
    </row>
    <row r="13" spans="1:6" x14ac:dyDescent="0.3">
      <c r="A13" s="42">
        <f>+A12+1</f>
        <v>5</v>
      </c>
      <c r="B13" s="10" t="s">
        <v>10</v>
      </c>
      <c r="C13" s="9" t="s">
        <v>7</v>
      </c>
      <c r="D13" s="11">
        <v>390</v>
      </c>
      <c r="E13" s="11"/>
      <c r="F13" s="43">
        <f t="shared" si="0"/>
        <v>0</v>
      </c>
    </row>
    <row r="14" spans="1:6" x14ac:dyDescent="0.3">
      <c r="A14" s="40"/>
      <c r="B14" s="7" t="s">
        <v>11</v>
      </c>
      <c r="C14" s="6"/>
      <c r="D14" s="8"/>
      <c r="E14" s="8"/>
      <c r="F14" s="43">
        <f t="shared" si="0"/>
        <v>0</v>
      </c>
    </row>
    <row r="15" spans="1:6" x14ac:dyDescent="0.3">
      <c r="A15" s="42">
        <f>+A13+1</f>
        <v>6</v>
      </c>
      <c r="B15" s="7" t="s">
        <v>202</v>
      </c>
      <c r="C15" s="9" t="s">
        <v>7</v>
      </c>
      <c r="D15" s="8">
        <v>150</v>
      </c>
      <c r="E15" s="8"/>
      <c r="F15" s="43">
        <f t="shared" si="0"/>
        <v>0</v>
      </c>
    </row>
    <row r="16" spans="1:6" x14ac:dyDescent="0.3">
      <c r="A16" s="42">
        <f t="shared" ref="A16:A20" si="1">+A15+1</f>
        <v>7</v>
      </c>
      <c r="B16" s="10" t="s">
        <v>12</v>
      </c>
      <c r="C16" s="9" t="s">
        <v>7</v>
      </c>
      <c r="D16" s="11">
        <v>200</v>
      </c>
      <c r="E16" s="11"/>
      <c r="F16" s="43">
        <f t="shared" si="0"/>
        <v>0</v>
      </c>
    </row>
    <row r="17" spans="1:6" x14ac:dyDescent="0.3">
      <c r="A17" s="42">
        <f t="shared" si="1"/>
        <v>8</v>
      </c>
      <c r="B17" s="10" t="s">
        <v>13</v>
      </c>
      <c r="C17" s="9" t="s">
        <v>14</v>
      </c>
      <c r="D17" s="11">
        <v>318</v>
      </c>
      <c r="E17" s="11"/>
      <c r="F17" s="43">
        <f t="shared" si="0"/>
        <v>0</v>
      </c>
    </row>
    <row r="18" spans="1:6" x14ac:dyDescent="0.3">
      <c r="A18" s="40"/>
      <c r="B18" s="7" t="s">
        <v>15</v>
      </c>
      <c r="C18" s="6"/>
      <c r="D18" s="8"/>
      <c r="E18" s="8"/>
      <c r="F18" s="43">
        <f t="shared" si="0"/>
        <v>0</v>
      </c>
    </row>
    <row r="19" spans="1:6" x14ac:dyDescent="0.3">
      <c r="A19" s="42">
        <f>+A17+1</f>
        <v>9</v>
      </c>
      <c r="B19" s="10" t="s">
        <v>16</v>
      </c>
      <c r="C19" s="9" t="s">
        <v>7</v>
      </c>
      <c r="D19" s="11">
        <v>185</v>
      </c>
      <c r="E19" s="11"/>
      <c r="F19" s="43">
        <f t="shared" si="0"/>
        <v>0</v>
      </c>
    </row>
    <row r="20" spans="1:6" x14ac:dyDescent="0.3">
      <c r="A20" s="42">
        <f t="shared" si="1"/>
        <v>10</v>
      </c>
      <c r="B20" s="10" t="s">
        <v>17</v>
      </c>
      <c r="C20" s="9" t="s">
        <v>18</v>
      </c>
      <c r="D20" s="11">
        <f>+D19*110</f>
        <v>20350</v>
      </c>
      <c r="E20" s="11"/>
      <c r="F20" s="43">
        <f t="shared" si="0"/>
        <v>0</v>
      </c>
    </row>
    <row r="21" spans="1:6" x14ac:dyDescent="0.3">
      <c r="A21" s="40"/>
      <c r="B21" s="7" t="s">
        <v>19</v>
      </c>
      <c r="C21" s="6"/>
      <c r="D21" s="8"/>
      <c r="E21" s="8"/>
      <c r="F21" s="43">
        <f t="shared" si="0"/>
        <v>0</v>
      </c>
    </row>
    <row r="22" spans="1:6" x14ac:dyDescent="0.3">
      <c r="A22" s="40"/>
      <c r="B22" s="7" t="s">
        <v>20</v>
      </c>
      <c r="C22" s="6"/>
      <c r="D22" s="8"/>
      <c r="E22" s="8"/>
      <c r="F22" s="43">
        <f t="shared" si="0"/>
        <v>0</v>
      </c>
    </row>
    <row r="23" spans="1:6" x14ac:dyDescent="0.3">
      <c r="A23" s="42">
        <f>+A20+1</f>
        <v>11</v>
      </c>
      <c r="B23" s="10" t="s">
        <v>21</v>
      </c>
      <c r="C23" s="9" t="s">
        <v>22</v>
      </c>
      <c r="D23" s="11">
        <v>95</v>
      </c>
      <c r="E23" s="11"/>
      <c r="F23" s="43">
        <f t="shared" si="0"/>
        <v>0</v>
      </c>
    </row>
    <row r="24" spans="1:6" x14ac:dyDescent="0.3">
      <c r="A24" s="42"/>
      <c r="B24" s="7" t="s">
        <v>23</v>
      </c>
      <c r="C24" s="6"/>
      <c r="D24" s="8"/>
      <c r="E24" s="8"/>
      <c r="F24" s="43">
        <f t="shared" si="0"/>
        <v>0</v>
      </c>
    </row>
    <row r="25" spans="1:6" x14ac:dyDescent="0.3">
      <c r="A25" s="42">
        <f>+A23+1</f>
        <v>12</v>
      </c>
      <c r="B25" s="10" t="s">
        <v>24</v>
      </c>
      <c r="C25" s="9" t="s">
        <v>25</v>
      </c>
      <c r="D25" s="11">
        <v>14</v>
      </c>
      <c r="E25" s="11"/>
      <c r="F25" s="43">
        <f t="shared" si="0"/>
        <v>0</v>
      </c>
    </row>
    <row r="26" spans="1:6" x14ac:dyDescent="0.3">
      <c r="A26" s="42"/>
      <c r="B26" s="7" t="s">
        <v>26</v>
      </c>
      <c r="C26" s="6"/>
      <c r="D26" s="8"/>
      <c r="E26" s="8"/>
      <c r="F26" s="43">
        <f t="shared" si="0"/>
        <v>0</v>
      </c>
    </row>
    <row r="27" spans="1:6" x14ac:dyDescent="0.3">
      <c r="A27" s="42">
        <f>+A25+1</f>
        <v>13</v>
      </c>
      <c r="B27" s="10" t="s">
        <v>27</v>
      </c>
      <c r="C27" s="9" t="s">
        <v>25</v>
      </c>
      <c r="D27" s="11">
        <v>18</v>
      </c>
      <c r="E27" s="11"/>
      <c r="F27" s="43">
        <f t="shared" si="0"/>
        <v>0</v>
      </c>
    </row>
    <row r="28" spans="1:6" x14ac:dyDescent="0.3">
      <c r="A28" s="42">
        <f t="shared" ref="A28:A56" si="2">+A27+1</f>
        <v>14</v>
      </c>
      <c r="B28" s="10" t="s">
        <v>28</v>
      </c>
      <c r="C28" s="9" t="s">
        <v>25</v>
      </c>
      <c r="D28" s="11">
        <v>8</v>
      </c>
      <c r="E28" s="11"/>
      <c r="F28" s="43">
        <f t="shared" si="0"/>
        <v>0</v>
      </c>
    </row>
    <row r="29" spans="1:6" x14ac:dyDescent="0.3">
      <c r="A29" s="42"/>
      <c r="B29" s="7" t="s">
        <v>29</v>
      </c>
      <c r="C29" s="6"/>
      <c r="D29" s="8"/>
      <c r="E29" s="8"/>
      <c r="F29" s="43"/>
    </row>
    <row r="30" spans="1:6" x14ac:dyDescent="0.3">
      <c r="A30" s="42">
        <f>+A28+1</f>
        <v>15</v>
      </c>
      <c r="B30" s="10" t="s">
        <v>30</v>
      </c>
      <c r="C30" s="9" t="s">
        <v>14</v>
      </c>
      <c r="D30" s="11">
        <v>1312</v>
      </c>
      <c r="E30" s="11"/>
      <c r="F30" s="43">
        <f t="shared" si="0"/>
        <v>0</v>
      </c>
    </row>
    <row r="31" spans="1:6" x14ac:dyDescent="0.3">
      <c r="A31" s="42">
        <f t="shared" si="2"/>
        <v>16</v>
      </c>
      <c r="B31" s="10" t="s">
        <v>31</v>
      </c>
      <c r="C31" s="9" t="s">
        <v>14</v>
      </c>
      <c r="D31" s="11">
        <v>1312</v>
      </c>
      <c r="E31" s="11"/>
      <c r="F31" s="43">
        <f t="shared" si="0"/>
        <v>0</v>
      </c>
    </row>
    <row r="32" spans="1:6" x14ac:dyDescent="0.3">
      <c r="A32" s="42"/>
      <c r="B32" s="7" t="s">
        <v>32</v>
      </c>
      <c r="C32" s="6"/>
      <c r="D32" s="8"/>
      <c r="E32" s="8"/>
      <c r="F32" s="43"/>
    </row>
    <row r="33" spans="1:6" x14ac:dyDescent="0.3">
      <c r="A33" s="42">
        <f>+A31+1</f>
        <v>17</v>
      </c>
      <c r="B33" s="10" t="s">
        <v>33</v>
      </c>
      <c r="C33" s="9" t="s">
        <v>7</v>
      </c>
      <c r="D33" s="11">
        <v>280</v>
      </c>
      <c r="E33" s="11"/>
      <c r="F33" s="43">
        <f t="shared" si="0"/>
        <v>0</v>
      </c>
    </row>
    <row r="34" spans="1:6" x14ac:dyDescent="0.3">
      <c r="A34" s="42">
        <f t="shared" si="2"/>
        <v>18</v>
      </c>
      <c r="B34" s="10" t="s">
        <v>34</v>
      </c>
      <c r="C34" s="9" t="s">
        <v>18</v>
      </c>
      <c r="D34" s="11">
        <f>D33*145</f>
        <v>40600</v>
      </c>
      <c r="E34" s="11"/>
      <c r="F34" s="43">
        <f t="shared" si="0"/>
        <v>0</v>
      </c>
    </row>
    <row r="35" spans="1:6" x14ac:dyDescent="0.3">
      <c r="A35" s="42">
        <f t="shared" si="2"/>
        <v>19</v>
      </c>
      <c r="B35" s="10" t="s">
        <v>35</v>
      </c>
      <c r="C35" s="9" t="s">
        <v>22</v>
      </c>
      <c r="D35" s="11">
        <v>240</v>
      </c>
      <c r="E35" s="11"/>
      <c r="F35" s="43">
        <f t="shared" si="0"/>
        <v>0</v>
      </c>
    </row>
    <row r="36" spans="1:6" x14ac:dyDescent="0.3">
      <c r="A36" s="42">
        <f t="shared" si="2"/>
        <v>20</v>
      </c>
      <c r="B36" s="10" t="s">
        <v>36</v>
      </c>
      <c r="C36" s="9" t="s">
        <v>14</v>
      </c>
      <c r="D36" s="11">
        <v>550</v>
      </c>
      <c r="E36" s="11"/>
      <c r="F36" s="43">
        <f t="shared" si="0"/>
        <v>0</v>
      </c>
    </row>
    <row r="37" spans="1:6" x14ac:dyDescent="0.3">
      <c r="A37" s="42"/>
      <c r="B37" s="7" t="s">
        <v>37</v>
      </c>
      <c r="C37" s="6"/>
      <c r="D37" s="8"/>
      <c r="E37" s="8"/>
      <c r="F37" s="43"/>
    </row>
    <row r="38" spans="1:6" x14ac:dyDescent="0.3">
      <c r="A38" s="42">
        <f>+A36+1</f>
        <v>21</v>
      </c>
      <c r="B38" s="10" t="s">
        <v>38</v>
      </c>
      <c r="C38" s="9" t="s">
        <v>14</v>
      </c>
      <c r="D38" s="11">
        <v>670</v>
      </c>
      <c r="E38" s="11"/>
      <c r="F38" s="43">
        <f t="shared" si="0"/>
        <v>0</v>
      </c>
    </row>
    <row r="39" spans="1:6" x14ac:dyDescent="0.3">
      <c r="A39" s="42">
        <f t="shared" si="2"/>
        <v>22</v>
      </c>
      <c r="B39" s="10" t="s">
        <v>39</v>
      </c>
      <c r="C39" s="9" t="s">
        <v>14</v>
      </c>
      <c r="D39" s="11">
        <v>1000</v>
      </c>
      <c r="E39" s="11"/>
      <c r="F39" s="43">
        <f t="shared" si="0"/>
        <v>0</v>
      </c>
    </row>
    <row r="40" spans="1:6" x14ac:dyDescent="0.3">
      <c r="A40" s="42">
        <f t="shared" si="2"/>
        <v>23</v>
      </c>
      <c r="B40" s="10" t="s">
        <v>40</v>
      </c>
      <c r="C40" s="9" t="s">
        <v>14</v>
      </c>
      <c r="D40" s="11">
        <v>500</v>
      </c>
      <c r="E40" s="11"/>
      <c r="F40" s="43">
        <f t="shared" si="0"/>
        <v>0</v>
      </c>
    </row>
    <row r="41" spans="1:6" x14ac:dyDescent="0.3">
      <c r="A41" s="42">
        <f t="shared" si="2"/>
        <v>24</v>
      </c>
      <c r="B41" s="10" t="s">
        <v>41</v>
      </c>
      <c r="C41" s="9" t="s">
        <v>14</v>
      </c>
      <c r="D41" s="11">
        <v>500</v>
      </c>
      <c r="E41" s="11"/>
      <c r="F41" s="43">
        <f t="shared" si="0"/>
        <v>0</v>
      </c>
    </row>
    <row r="42" spans="1:6" x14ac:dyDescent="0.3">
      <c r="A42" s="42"/>
      <c r="B42" s="7" t="s">
        <v>42</v>
      </c>
      <c r="C42" s="6"/>
      <c r="D42" s="8"/>
      <c r="E42" s="8"/>
      <c r="F42" s="43"/>
    </row>
    <row r="43" spans="1:6" x14ac:dyDescent="0.3">
      <c r="A43" s="42">
        <f>+A41+1</f>
        <v>25</v>
      </c>
      <c r="B43" s="10" t="s">
        <v>43</v>
      </c>
      <c r="C43" s="9" t="s">
        <v>14</v>
      </c>
      <c r="D43" s="11">
        <v>1120</v>
      </c>
      <c r="E43" s="11"/>
      <c r="F43" s="43">
        <f t="shared" si="0"/>
        <v>0</v>
      </c>
    </row>
    <row r="44" spans="1:6" x14ac:dyDescent="0.3">
      <c r="A44" s="42">
        <f t="shared" si="2"/>
        <v>26</v>
      </c>
      <c r="B44" s="10" t="s">
        <v>44</v>
      </c>
      <c r="C44" s="9" t="s">
        <v>14</v>
      </c>
      <c r="D44" s="11">
        <v>320</v>
      </c>
      <c r="E44" s="11"/>
      <c r="F44" s="43">
        <f t="shared" si="0"/>
        <v>0</v>
      </c>
    </row>
    <row r="45" spans="1:6" x14ac:dyDescent="0.3">
      <c r="A45" s="42">
        <f t="shared" si="2"/>
        <v>27</v>
      </c>
      <c r="B45" s="10" t="s">
        <v>45</v>
      </c>
      <c r="C45" s="9" t="s">
        <v>14</v>
      </c>
      <c r="D45" s="11">
        <v>1120</v>
      </c>
      <c r="E45" s="11"/>
      <c r="F45" s="43">
        <f t="shared" si="0"/>
        <v>0</v>
      </c>
    </row>
    <row r="46" spans="1:6" x14ac:dyDescent="0.3">
      <c r="A46" s="42">
        <f t="shared" si="2"/>
        <v>28</v>
      </c>
      <c r="B46" s="10" t="s">
        <v>46</v>
      </c>
      <c r="C46" s="9" t="s">
        <v>14</v>
      </c>
      <c r="D46" s="11">
        <v>630</v>
      </c>
      <c r="E46" s="11"/>
      <c r="F46" s="43">
        <f t="shared" si="0"/>
        <v>0</v>
      </c>
    </row>
    <row r="47" spans="1:6" x14ac:dyDescent="0.3">
      <c r="A47" s="42"/>
      <c r="B47" s="7" t="s">
        <v>47</v>
      </c>
      <c r="C47" s="6"/>
      <c r="D47" s="8"/>
      <c r="E47" s="8"/>
      <c r="F47" s="43"/>
    </row>
    <row r="48" spans="1:6" x14ac:dyDescent="0.3">
      <c r="A48" s="42">
        <f>+A46+1</f>
        <v>29</v>
      </c>
      <c r="B48" s="10" t="s">
        <v>48</v>
      </c>
      <c r="C48" s="9" t="s">
        <v>14</v>
      </c>
      <c r="D48" s="11">
        <v>3850</v>
      </c>
      <c r="E48" s="11"/>
      <c r="F48" s="43">
        <f t="shared" si="0"/>
        <v>0</v>
      </c>
    </row>
    <row r="49" spans="1:6" x14ac:dyDescent="0.3">
      <c r="A49" s="42">
        <f t="shared" si="2"/>
        <v>30</v>
      </c>
      <c r="B49" s="10" t="s">
        <v>49</v>
      </c>
      <c r="C49" s="9" t="s">
        <v>14</v>
      </c>
      <c r="D49" s="11">
        <v>2100</v>
      </c>
      <c r="E49" s="11"/>
      <c r="F49" s="43">
        <f t="shared" si="0"/>
        <v>0</v>
      </c>
    </row>
    <row r="50" spans="1:6" x14ac:dyDescent="0.3">
      <c r="A50" s="42"/>
      <c r="B50" s="7" t="s">
        <v>50</v>
      </c>
      <c r="C50" s="6"/>
      <c r="D50" s="8"/>
      <c r="E50" s="8"/>
      <c r="F50" s="43"/>
    </row>
    <row r="51" spans="1:6" x14ac:dyDescent="0.3">
      <c r="A51" s="42">
        <f>+A49+1</f>
        <v>31</v>
      </c>
      <c r="B51" s="10" t="s">
        <v>51</v>
      </c>
      <c r="C51" s="9" t="s">
        <v>14</v>
      </c>
      <c r="D51" s="16">
        <v>70</v>
      </c>
      <c r="E51" s="11"/>
      <c r="F51" s="43">
        <f t="shared" si="0"/>
        <v>0</v>
      </c>
    </row>
    <row r="52" spans="1:6" x14ac:dyDescent="0.3">
      <c r="A52" s="42">
        <f t="shared" si="2"/>
        <v>32</v>
      </c>
      <c r="B52" s="10" t="s">
        <v>52</v>
      </c>
      <c r="C52" s="9" t="s">
        <v>14</v>
      </c>
      <c r="D52" s="11">
        <v>70</v>
      </c>
      <c r="E52" s="11"/>
      <c r="F52" s="43">
        <f t="shared" si="0"/>
        <v>0</v>
      </c>
    </row>
    <row r="53" spans="1:6" x14ac:dyDescent="0.3">
      <c r="A53" s="42">
        <f t="shared" si="2"/>
        <v>33</v>
      </c>
      <c r="B53" s="10" t="s">
        <v>53</v>
      </c>
      <c r="C53" s="9" t="s">
        <v>22</v>
      </c>
      <c r="D53" s="11">
        <v>40</v>
      </c>
      <c r="E53" s="11"/>
      <c r="F53" s="43">
        <f t="shared" si="0"/>
        <v>0</v>
      </c>
    </row>
    <row r="54" spans="1:6" x14ac:dyDescent="0.3">
      <c r="A54" s="42">
        <f t="shared" si="2"/>
        <v>34</v>
      </c>
      <c r="B54" s="10" t="s">
        <v>54</v>
      </c>
      <c r="C54" s="9" t="s">
        <v>22</v>
      </c>
      <c r="D54" s="11">
        <v>340</v>
      </c>
      <c r="E54" s="11"/>
      <c r="F54" s="43">
        <f t="shared" si="0"/>
        <v>0</v>
      </c>
    </row>
    <row r="55" spans="1:6" x14ac:dyDescent="0.3">
      <c r="A55" s="42">
        <f t="shared" si="2"/>
        <v>35</v>
      </c>
      <c r="B55" s="10" t="s">
        <v>55</v>
      </c>
      <c r="C55" s="9" t="s">
        <v>25</v>
      </c>
      <c r="D55" s="11">
        <v>6</v>
      </c>
      <c r="E55" s="11"/>
      <c r="F55" s="43">
        <f t="shared" si="0"/>
        <v>0</v>
      </c>
    </row>
    <row r="56" spans="1:6" x14ac:dyDescent="0.3">
      <c r="A56" s="42">
        <f t="shared" si="2"/>
        <v>36</v>
      </c>
      <c r="B56" s="10" t="s">
        <v>214</v>
      </c>
      <c r="C56" s="9" t="s">
        <v>4</v>
      </c>
      <c r="D56" s="11">
        <v>2</v>
      </c>
      <c r="E56" s="11"/>
      <c r="F56" s="43">
        <f t="shared" si="0"/>
        <v>0</v>
      </c>
    </row>
    <row r="57" spans="1:6" s="2" customFormat="1" ht="13" customHeight="1" x14ac:dyDescent="0.3">
      <c r="A57" s="44" t="s">
        <v>186</v>
      </c>
      <c r="B57" s="20"/>
      <c r="C57" s="20"/>
      <c r="D57" s="20"/>
      <c r="E57" s="22"/>
      <c r="F57" s="45">
        <f>SUM(F7:F56)</f>
        <v>0</v>
      </c>
    </row>
    <row r="58" spans="1:6" x14ac:dyDescent="0.3">
      <c r="A58" s="40"/>
      <c r="B58" s="7" t="s">
        <v>56</v>
      </c>
      <c r="C58" s="6"/>
      <c r="D58" s="8"/>
      <c r="E58" s="8"/>
      <c r="F58" s="43"/>
    </row>
    <row r="59" spans="1:6" x14ac:dyDescent="0.3">
      <c r="A59" s="42">
        <f>+A56+1</f>
        <v>37</v>
      </c>
      <c r="B59" s="10" t="s">
        <v>57</v>
      </c>
      <c r="C59" s="9" t="s">
        <v>14</v>
      </c>
      <c r="D59" s="11">
        <v>1280</v>
      </c>
      <c r="E59" s="12"/>
      <c r="F59" s="43">
        <f t="shared" ref="F59:F66" si="3">+E59*D59</f>
        <v>0</v>
      </c>
    </row>
    <row r="60" spans="1:6" x14ac:dyDescent="0.3">
      <c r="A60" s="42">
        <f t="shared" ref="A60:A66" si="4">+A59+1</f>
        <v>38</v>
      </c>
      <c r="B60" s="10" t="s">
        <v>58</v>
      </c>
      <c r="C60" s="9" t="s">
        <v>22</v>
      </c>
      <c r="D60" s="11">
        <v>410</v>
      </c>
      <c r="E60" s="12"/>
      <c r="F60" s="43">
        <f t="shared" si="3"/>
        <v>0</v>
      </c>
    </row>
    <row r="61" spans="1:6" x14ac:dyDescent="0.3">
      <c r="A61" s="42">
        <f t="shared" si="4"/>
        <v>39</v>
      </c>
      <c r="B61" s="10" t="s">
        <v>59</v>
      </c>
      <c r="C61" s="9" t="s">
        <v>14</v>
      </c>
      <c r="D61" s="11">
        <v>1280</v>
      </c>
      <c r="E61" s="12"/>
      <c r="F61" s="43">
        <f t="shared" si="3"/>
        <v>0</v>
      </c>
    </row>
    <row r="62" spans="1:6" x14ac:dyDescent="0.3">
      <c r="A62" s="42">
        <f t="shared" si="4"/>
        <v>40</v>
      </c>
      <c r="B62" s="10" t="s">
        <v>60</v>
      </c>
      <c r="C62" s="9" t="s">
        <v>22</v>
      </c>
      <c r="D62" s="11">
        <v>410</v>
      </c>
      <c r="E62" s="12"/>
      <c r="F62" s="43">
        <f t="shared" si="3"/>
        <v>0</v>
      </c>
    </row>
    <row r="63" spans="1:6" x14ac:dyDescent="0.3">
      <c r="A63" s="42">
        <f t="shared" si="4"/>
        <v>41</v>
      </c>
      <c r="B63" s="10" t="s">
        <v>61</v>
      </c>
      <c r="C63" s="9" t="s">
        <v>14</v>
      </c>
      <c r="D63" s="11">
        <v>1280</v>
      </c>
      <c r="E63" s="12"/>
      <c r="F63" s="43">
        <f t="shared" si="3"/>
        <v>0</v>
      </c>
    </row>
    <row r="64" spans="1:6" x14ac:dyDescent="0.3">
      <c r="A64" s="42">
        <f t="shared" si="4"/>
        <v>42</v>
      </c>
      <c r="B64" s="10" t="s">
        <v>62</v>
      </c>
      <c r="C64" s="9" t="s">
        <v>22</v>
      </c>
      <c r="D64" s="11">
        <v>410</v>
      </c>
      <c r="E64" s="12"/>
      <c r="F64" s="43">
        <f t="shared" si="3"/>
        <v>0</v>
      </c>
    </row>
    <row r="65" spans="1:6" x14ac:dyDescent="0.3">
      <c r="A65" s="42">
        <f t="shared" si="4"/>
        <v>43</v>
      </c>
      <c r="B65" s="10" t="s">
        <v>221</v>
      </c>
      <c r="C65" s="9" t="s">
        <v>14</v>
      </c>
      <c r="D65" s="11">
        <v>16</v>
      </c>
      <c r="E65" s="12"/>
      <c r="F65" s="43">
        <f t="shared" si="3"/>
        <v>0</v>
      </c>
    </row>
    <row r="66" spans="1:6" x14ac:dyDescent="0.3">
      <c r="A66" s="42">
        <f t="shared" si="4"/>
        <v>44</v>
      </c>
      <c r="B66" s="10" t="s">
        <v>63</v>
      </c>
      <c r="C66" s="9" t="s">
        <v>25</v>
      </c>
      <c r="D66" s="11">
        <v>10</v>
      </c>
      <c r="E66" s="12"/>
      <c r="F66" s="43">
        <f t="shared" si="3"/>
        <v>0</v>
      </c>
    </row>
    <row r="67" spans="1:6" s="2" customFormat="1" ht="13" customHeight="1" x14ac:dyDescent="0.3">
      <c r="A67" s="44" t="s">
        <v>188</v>
      </c>
      <c r="B67" s="20"/>
      <c r="C67" s="20"/>
      <c r="D67" s="20"/>
      <c r="E67" s="22"/>
      <c r="F67" s="45">
        <f>SUM(F58:F66)</f>
        <v>0</v>
      </c>
    </row>
    <row r="68" spans="1:6" x14ac:dyDescent="0.3">
      <c r="A68" s="40"/>
      <c r="B68" s="7" t="s">
        <v>64</v>
      </c>
      <c r="C68" s="6"/>
      <c r="D68" s="8"/>
      <c r="E68" s="8"/>
      <c r="F68" s="43"/>
    </row>
    <row r="69" spans="1:6" x14ac:dyDescent="0.3">
      <c r="A69" s="42">
        <f>+A66+1</f>
        <v>45</v>
      </c>
      <c r="B69" s="10" t="s">
        <v>203</v>
      </c>
      <c r="C69" s="9" t="s">
        <v>65</v>
      </c>
      <c r="D69" s="11">
        <v>40</v>
      </c>
      <c r="E69" s="12"/>
      <c r="F69" s="43">
        <f t="shared" ref="F69:F75" si="5">+E69*D69</f>
        <v>0</v>
      </c>
    </row>
    <row r="70" spans="1:6" x14ac:dyDescent="0.3">
      <c r="A70" s="42">
        <f t="shared" ref="A70:A75" si="6">+A69+1</f>
        <v>46</v>
      </c>
      <c r="B70" s="10" t="s">
        <v>66</v>
      </c>
      <c r="C70" s="9" t="s">
        <v>22</v>
      </c>
      <c r="D70" s="11">
        <v>120</v>
      </c>
      <c r="E70" s="12"/>
      <c r="F70" s="43">
        <f t="shared" si="5"/>
        <v>0</v>
      </c>
    </row>
    <row r="71" spans="1:6" x14ac:dyDescent="0.3">
      <c r="A71" s="42">
        <f t="shared" si="6"/>
        <v>47</v>
      </c>
      <c r="B71" s="10" t="s">
        <v>204</v>
      </c>
      <c r="C71" s="9" t="s">
        <v>65</v>
      </c>
      <c r="D71" s="11">
        <v>300</v>
      </c>
      <c r="E71" s="12"/>
      <c r="F71" s="43">
        <f t="shared" si="5"/>
        <v>0</v>
      </c>
    </row>
    <row r="72" spans="1:6" x14ac:dyDescent="0.3">
      <c r="A72" s="42">
        <f t="shared" si="6"/>
        <v>48</v>
      </c>
      <c r="B72" s="10" t="s">
        <v>205</v>
      </c>
      <c r="C72" s="9" t="s">
        <v>65</v>
      </c>
      <c r="D72" s="11">
        <v>70</v>
      </c>
      <c r="E72" s="12"/>
      <c r="F72" s="43">
        <f t="shared" si="5"/>
        <v>0</v>
      </c>
    </row>
    <row r="73" spans="1:6" x14ac:dyDescent="0.3">
      <c r="A73" s="42">
        <f t="shared" si="6"/>
        <v>49</v>
      </c>
      <c r="B73" s="10" t="s">
        <v>222</v>
      </c>
      <c r="C73" s="9" t="s">
        <v>65</v>
      </c>
      <c r="D73" s="11">
        <f>75*2.4</f>
        <v>180</v>
      </c>
      <c r="E73" s="12"/>
      <c r="F73" s="43">
        <f t="shared" si="5"/>
        <v>0</v>
      </c>
    </row>
    <row r="74" spans="1:6" x14ac:dyDescent="0.3">
      <c r="A74" s="42">
        <f t="shared" si="6"/>
        <v>50</v>
      </c>
      <c r="B74" s="10" t="s">
        <v>206</v>
      </c>
      <c r="C74" s="9" t="s">
        <v>65</v>
      </c>
      <c r="D74" s="11">
        <v>1890</v>
      </c>
      <c r="E74" s="12"/>
      <c r="F74" s="43">
        <f t="shared" si="5"/>
        <v>0</v>
      </c>
    </row>
    <row r="75" spans="1:6" x14ac:dyDescent="0.3">
      <c r="A75" s="42">
        <f t="shared" si="6"/>
        <v>51</v>
      </c>
      <c r="B75" s="10" t="s">
        <v>223</v>
      </c>
      <c r="C75" s="9" t="s">
        <v>65</v>
      </c>
      <c r="D75" s="11">
        <v>50</v>
      </c>
      <c r="E75" s="12"/>
      <c r="F75" s="43">
        <f t="shared" si="5"/>
        <v>0</v>
      </c>
    </row>
    <row r="76" spans="1:6" s="2" customFormat="1" ht="13" customHeight="1" x14ac:dyDescent="0.3">
      <c r="A76" s="44" t="s">
        <v>189</v>
      </c>
      <c r="B76" s="20"/>
      <c r="C76" s="20"/>
      <c r="D76" s="20"/>
      <c r="E76" s="22"/>
      <c r="F76" s="45">
        <f>SUM(F68:F75)</f>
        <v>0</v>
      </c>
    </row>
    <row r="77" spans="1:6" x14ac:dyDescent="0.3">
      <c r="A77" s="40"/>
      <c r="B77" s="7" t="s">
        <v>67</v>
      </c>
      <c r="C77" s="6"/>
      <c r="D77" s="8"/>
      <c r="E77" s="8"/>
      <c r="F77" s="43"/>
    </row>
    <row r="78" spans="1:6" x14ac:dyDescent="0.3">
      <c r="A78" s="42">
        <f>+A75+1</f>
        <v>52</v>
      </c>
      <c r="B78" s="10" t="s">
        <v>68</v>
      </c>
      <c r="C78" s="9" t="s">
        <v>65</v>
      </c>
      <c r="D78" s="11">
        <v>520</v>
      </c>
      <c r="E78" s="12"/>
      <c r="F78" s="43">
        <f t="shared" ref="F78:F80" si="7">+E78*D78</f>
        <v>0</v>
      </c>
    </row>
    <row r="79" spans="1:6" x14ac:dyDescent="0.3">
      <c r="A79" s="42">
        <f t="shared" ref="A79:A80" si="8">+A78+1</f>
        <v>53</v>
      </c>
      <c r="B79" s="10" t="s">
        <v>207</v>
      </c>
      <c r="C79" s="9" t="s">
        <v>65</v>
      </c>
      <c r="D79" s="11">
        <v>220</v>
      </c>
      <c r="E79" s="12"/>
      <c r="F79" s="43">
        <f t="shared" si="7"/>
        <v>0</v>
      </c>
    </row>
    <row r="80" spans="1:6" x14ac:dyDescent="0.3">
      <c r="A80" s="42">
        <f t="shared" si="8"/>
        <v>54</v>
      </c>
      <c r="B80" s="10" t="s">
        <v>69</v>
      </c>
      <c r="C80" s="9" t="s">
        <v>65</v>
      </c>
      <c r="D80" s="11">
        <v>1260</v>
      </c>
      <c r="E80" s="12"/>
      <c r="F80" s="43">
        <f t="shared" si="7"/>
        <v>0</v>
      </c>
    </row>
    <row r="81" spans="1:6" s="2" customFormat="1" ht="13" customHeight="1" x14ac:dyDescent="0.3">
      <c r="A81" s="44" t="s">
        <v>190</v>
      </c>
      <c r="B81" s="20"/>
      <c r="C81" s="20"/>
      <c r="D81" s="20"/>
      <c r="E81" s="22"/>
      <c r="F81" s="45">
        <f>SUM(F78:F80)</f>
        <v>0</v>
      </c>
    </row>
    <row r="82" spans="1:6" x14ac:dyDescent="0.3">
      <c r="A82" s="40"/>
      <c r="B82" s="7" t="s">
        <v>70</v>
      </c>
      <c r="C82" s="6"/>
      <c r="D82" s="8"/>
      <c r="E82" s="8"/>
      <c r="F82" s="43"/>
    </row>
    <row r="83" spans="1:6" x14ac:dyDescent="0.3">
      <c r="A83" s="40"/>
      <c r="B83" s="7" t="s">
        <v>71</v>
      </c>
      <c r="C83" s="6"/>
      <c r="D83" s="8"/>
      <c r="E83" s="8"/>
      <c r="F83" s="43"/>
    </row>
    <row r="84" spans="1:6" x14ac:dyDescent="0.3">
      <c r="A84" s="42">
        <f>+A80+1</f>
        <v>55</v>
      </c>
      <c r="B84" s="10" t="s">
        <v>72</v>
      </c>
      <c r="C84" s="9" t="s">
        <v>65</v>
      </c>
      <c r="D84" s="11">
        <v>105</v>
      </c>
      <c r="E84" s="12"/>
      <c r="F84" s="43">
        <f t="shared" ref="F84:F98" si="9">+E84*D84</f>
        <v>0</v>
      </c>
    </row>
    <row r="85" spans="1:6" x14ac:dyDescent="0.3">
      <c r="A85" s="42">
        <f t="shared" ref="A85:A89" si="10">+A84+1</f>
        <v>56</v>
      </c>
      <c r="B85" s="10" t="s">
        <v>73</v>
      </c>
      <c r="C85" s="9" t="s">
        <v>65</v>
      </c>
      <c r="D85" s="11">
        <v>70</v>
      </c>
      <c r="E85" s="12"/>
      <c r="F85" s="43">
        <f t="shared" si="9"/>
        <v>0</v>
      </c>
    </row>
    <row r="86" spans="1:6" x14ac:dyDescent="0.3">
      <c r="A86" s="42">
        <f t="shared" si="10"/>
        <v>57</v>
      </c>
      <c r="B86" s="10" t="s">
        <v>74</v>
      </c>
      <c r="C86" s="9" t="s">
        <v>65</v>
      </c>
      <c r="D86" s="11">
        <v>48</v>
      </c>
      <c r="E86" s="12"/>
      <c r="F86" s="43">
        <f t="shared" si="9"/>
        <v>0</v>
      </c>
    </row>
    <row r="87" spans="1:6" x14ac:dyDescent="0.3">
      <c r="A87" s="42">
        <f t="shared" si="10"/>
        <v>58</v>
      </c>
      <c r="B87" s="10" t="s">
        <v>75</v>
      </c>
      <c r="C87" s="9" t="s">
        <v>22</v>
      </c>
      <c r="D87" s="11">
        <v>50</v>
      </c>
      <c r="E87" s="12"/>
      <c r="F87" s="43">
        <f t="shared" si="9"/>
        <v>0</v>
      </c>
    </row>
    <row r="88" spans="1:6" x14ac:dyDescent="0.3">
      <c r="A88" s="42">
        <f t="shared" si="10"/>
        <v>59</v>
      </c>
      <c r="B88" s="10" t="s">
        <v>76</v>
      </c>
      <c r="C88" s="9" t="s">
        <v>65</v>
      </c>
      <c r="D88" s="11">
        <v>90</v>
      </c>
      <c r="E88" s="12"/>
      <c r="F88" s="43">
        <f t="shared" si="9"/>
        <v>0</v>
      </c>
    </row>
    <row r="89" spans="1:6" x14ac:dyDescent="0.3">
      <c r="A89" s="42">
        <f t="shared" si="10"/>
        <v>60</v>
      </c>
      <c r="B89" s="10" t="s">
        <v>77</v>
      </c>
      <c r="C89" s="9" t="s">
        <v>65</v>
      </c>
      <c r="D89" s="11">
        <v>450</v>
      </c>
      <c r="E89" s="12"/>
      <c r="F89" s="43">
        <f t="shared" si="9"/>
        <v>0</v>
      </c>
    </row>
    <row r="90" spans="1:6" x14ac:dyDescent="0.3">
      <c r="A90" s="40"/>
      <c r="B90" s="7" t="s">
        <v>78</v>
      </c>
      <c r="C90" s="6"/>
      <c r="D90" s="8"/>
      <c r="E90" s="8"/>
      <c r="F90" s="43">
        <f t="shared" si="9"/>
        <v>0</v>
      </c>
    </row>
    <row r="91" spans="1:6" x14ac:dyDescent="0.3">
      <c r="A91" s="42">
        <f>+A89+1</f>
        <v>61</v>
      </c>
      <c r="B91" s="10" t="s">
        <v>219</v>
      </c>
      <c r="C91" s="9" t="s">
        <v>65</v>
      </c>
      <c r="D91" s="11">
        <v>220</v>
      </c>
      <c r="E91" s="12"/>
      <c r="F91" s="43">
        <f t="shared" si="9"/>
        <v>0</v>
      </c>
    </row>
    <row r="92" spans="1:6" x14ac:dyDescent="0.3">
      <c r="A92" s="42">
        <f t="shared" ref="A92:A93" si="11">+A91+1</f>
        <v>62</v>
      </c>
      <c r="B92" s="10" t="s">
        <v>79</v>
      </c>
      <c r="C92" s="9" t="s">
        <v>65</v>
      </c>
      <c r="D92" s="11">
        <v>38</v>
      </c>
      <c r="E92" s="12"/>
      <c r="F92" s="43">
        <f t="shared" si="9"/>
        <v>0</v>
      </c>
    </row>
    <row r="93" spans="1:6" x14ac:dyDescent="0.3">
      <c r="A93" s="42">
        <f t="shared" si="11"/>
        <v>63</v>
      </c>
      <c r="B93" s="10" t="s">
        <v>80</v>
      </c>
      <c r="C93" s="9" t="s">
        <v>65</v>
      </c>
      <c r="D93" s="11">
        <v>20</v>
      </c>
      <c r="E93" s="12"/>
      <c r="F93" s="43">
        <f t="shared" si="9"/>
        <v>0</v>
      </c>
    </row>
    <row r="94" spans="1:6" x14ac:dyDescent="0.3">
      <c r="A94" s="40"/>
      <c r="B94" s="7" t="s">
        <v>81</v>
      </c>
      <c r="C94" s="6"/>
      <c r="D94" s="8"/>
      <c r="E94" s="8"/>
      <c r="F94" s="43">
        <f t="shared" si="9"/>
        <v>0</v>
      </c>
    </row>
    <row r="95" spans="1:6" x14ac:dyDescent="0.3">
      <c r="A95" s="42">
        <f>+A93+1</f>
        <v>64</v>
      </c>
      <c r="B95" s="10" t="s">
        <v>82</v>
      </c>
      <c r="C95" s="9" t="s">
        <v>65</v>
      </c>
      <c r="D95" s="11">
        <v>40</v>
      </c>
      <c r="E95" s="12"/>
      <c r="F95" s="43">
        <f t="shared" si="9"/>
        <v>0</v>
      </c>
    </row>
    <row r="96" spans="1:6" x14ac:dyDescent="0.3">
      <c r="A96" s="42">
        <f t="shared" ref="A96:A98" si="12">+A95+1</f>
        <v>65</v>
      </c>
      <c r="B96" s="10" t="s">
        <v>83</v>
      </c>
      <c r="C96" s="9" t="s">
        <v>22</v>
      </c>
      <c r="D96" s="11">
        <v>80</v>
      </c>
      <c r="E96" s="12"/>
      <c r="F96" s="43">
        <f t="shared" si="9"/>
        <v>0</v>
      </c>
    </row>
    <row r="97" spans="1:6" x14ac:dyDescent="0.3">
      <c r="A97" s="42">
        <f t="shared" si="12"/>
        <v>66</v>
      </c>
      <c r="B97" s="10" t="s">
        <v>84</v>
      </c>
      <c r="C97" s="9" t="s">
        <v>65</v>
      </c>
      <c r="D97" s="11">
        <v>280</v>
      </c>
      <c r="E97" s="12"/>
      <c r="F97" s="43">
        <f t="shared" si="9"/>
        <v>0</v>
      </c>
    </row>
    <row r="98" spans="1:6" x14ac:dyDescent="0.3">
      <c r="A98" s="42">
        <f t="shared" si="12"/>
        <v>67</v>
      </c>
      <c r="B98" s="10" t="s">
        <v>224</v>
      </c>
      <c r="C98" s="9" t="s">
        <v>25</v>
      </c>
      <c r="D98" s="11">
        <v>30</v>
      </c>
      <c r="E98" s="12"/>
      <c r="F98" s="43">
        <f t="shared" si="9"/>
        <v>0</v>
      </c>
    </row>
    <row r="99" spans="1:6" s="2" customFormat="1" ht="13" customHeight="1" x14ac:dyDescent="0.3">
      <c r="A99" s="44" t="s">
        <v>191</v>
      </c>
      <c r="B99" s="20"/>
      <c r="C99" s="20"/>
      <c r="D99" s="20"/>
      <c r="E99" s="22"/>
      <c r="F99" s="45">
        <f>SUM(F83:F98)</f>
        <v>0</v>
      </c>
    </row>
    <row r="100" spans="1:6" x14ac:dyDescent="0.3">
      <c r="A100" s="40"/>
      <c r="B100" s="7" t="s">
        <v>85</v>
      </c>
      <c r="C100" s="6"/>
      <c r="D100" s="8"/>
      <c r="E100" s="8"/>
      <c r="F100" s="43"/>
    </row>
    <row r="101" spans="1:6" x14ac:dyDescent="0.3">
      <c r="A101" s="40"/>
      <c r="B101" s="7" t="s">
        <v>86</v>
      </c>
      <c r="C101" s="6"/>
      <c r="D101" s="8"/>
      <c r="E101" s="8"/>
      <c r="F101" s="43"/>
    </row>
    <row r="102" spans="1:6" x14ac:dyDescent="0.3">
      <c r="A102" s="42">
        <f>+A98+1</f>
        <v>68</v>
      </c>
      <c r="B102" s="10" t="s">
        <v>225</v>
      </c>
      <c r="C102" s="9" t="s">
        <v>4</v>
      </c>
      <c r="D102" s="11">
        <v>1</v>
      </c>
      <c r="E102" s="12"/>
      <c r="F102" s="43">
        <f t="shared" ref="F102:F143" si="13">+E102*D102</f>
        <v>0</v>
      </c>
    </row>
    <row r="103" spans="1:6" x14ac:dyDescent="0.3">
      <c r="A103" s="42">
        <f t="shared" ref="A103:A105" si="14">+A102+1</f>
        <v>69</v>
      </c>
      <c r="B103" s="10" t="s">
        <v>87</v>
      </c>
      <c r="C103" s="9" t="s">
        <v>25</v>
      </c>
      <c r="D103" s="11">
        <v>3</v>
      </c>
      <c r="E103" s="12"/>
      <c r="F103" s="43">
        <f t="shared" si="13"/>
        <v>0</v>
      </c>
    </row>
    <row r="104" spans="1:6" x14ac:dyDescent="0.3">
      <c r="A104" s="42">
        <f t="shared" si="14"/>
        <v>70</v>
      </c>
      <c r="B104" s="10" t="s">
        <v>88</v>
      </c>
      <c r="C104" s="9" t="s">
        <v>25</v>
      </c>
      <c r="D104" s="11">
        <v>5</v>
      </c>
      <c r="E104" s="12"/>
      <c r="F104" s="43">
        <f t="shared" si="13"/>
        <v>0</v>
      </c>
    </row>
    <row r="105" spans="1:6" x14ac:dyDescent="0.3">
      <c r="A105" s="42">
        <f t="shared" si="14"/>
        <v>71</v>
      </c>
      <c r="B105" s="10" t="s">
        <v>89</v>
      </c>
      <c r="C105" s="9" t="s">
        <v>25</v>
      </c>
      <c r="D105" s="11">
        <v>3</v>
      </c>
      <c r="E105" s="12"/>
      <c r="F105" s="43">
        <f t="shared" si="13"/>
        <v>0</v>
      </c>
    </row>
    <row r="106" spans="1:6" x14ac:dyDescent="0.3">
      <c r="A106" s="40"/>
      <c r="B106" s="7" t="s">
        <v>90</v>
      </c>
      <c r="C106" s="6"/>
      <c r="D106" s="8"/>
      <c r="E106" s="8"/>
      <c r="F106" s="43">
        <f t="shared" si="13"/>
        <v>0</v>
      </c>
    </row>
    <row r="107" spans="1:6" x14ac:dyDescent="0.3">
      <c r="A107" s="42">
        <f>+A105+1</f>
        <v>72</v>
      </c>
      <c r="B107" s="10" t="s">
        <v>91</v>
      </c>
      <c r="C107" s="9" t="s">
        <v>25</v>
      </c>
      <c r="D107" s="11">
        <v>1</v>
      </c>
      <c r="E107" s="12"/>
      <c r="F107" s="43">
        <f t="shared" si="13"/>
        <v>0</v>
      </c>
    </row>
    <row r="108" spans="1:6" x14ac:dyDescent="0.3">
      <c r="A108" s="42">
        <f t="shared" ref="A108:A109" si="15">+A107+1</f>
        <v>73</v>
      </c>
      <c r="B108" s="10" t="s">
        <v>92</v>
      </c>
      <c r="C108" s="9" t="s">
        <v>25</v>
      </c>
      <c r="D108" s="11">
        <v>14</v>
      </c>
      <c r="E108" s="12"/>
      <c r="F108" s="43">
        <f t="shared" si="13"/>
        <v>0</v>
      </c>
    </row>
    <row r="109" spans="1:6" x14ac:dyDescent="0.3">
      <c r="A109" s="42">
        <f t="shared" si="15"/>
        <v>74</v>
      </c>
      <c r="B109" s="10" t="s">
        <v>93</v>
      </c>
      <c r="C109" s="9" t="s">
        <v>25</v>
      </c>
      <c r="D109" s="11">
        <v>7</v>
      </c>
      <c r="E109" s="12"/>
      <c r="F109" s="43">
        <f t="shared" si="13"/>
        <v>0</v>
      </c>
    </row>
    <row r="110" spans="1:6" x14ac:dyDescent="0.3">
      <c r="A110" s="40"/>
      <c r="B110" s="7" t="s">
        <v>94</v>
      </c>
      <c r="C110" s="6"/>
      <c r="D110" s="8"/>
      <c r="E110" s="8"/>
      <c r="F110" s="43">
        <f t="shared" si="13"/>
        <v>0</v>
      </c>
    </row>
    <row r="111" spans="1:6" x14ac:dyDescent="0.3">
      <c r="A111" s="42">
        <f>+A109+1</f>
        <v>75</v>
      </c>
      <c r="B111" s="10" t="s">
        <v>95</v>
      </c>
      <c r="C111" s="9" t="s">
        <v>25</v>
      </c>
      <c r="D111" s="11">
        <v>50</v>
      </c>
      <c r="E111" s="12"/>
      <c r="F111" s="43">
        <f t="shared" si="13"/>
        <v>0</v>
      </c>
    </row>
    <row r="112" spans="1:6" x14ac:dyDescent="0.3">
      <c r="A112" s="42">
        <f t="shared" ref="A112:A117" si="16">+A111+1</f>
        <v>76</v>
      </c>
      <c r="B112" s="10" t="s">
        <v>208</v>
      </c>
      <c r="C112" s="9" t="s">
        <v>25</v>
      </c>
      <c r="D112" s="11">
        <v>45</v>
      </c>
      <c r="E112" s="12"/>
      <c r="F112" s="43">
        <f t="shared" si="13"/>
        <v>0</v>
      </c>
    </row>
    <row r="113" spans="1:6" x14ac:dyDescent="0.3">
      <c r="A113" s="42">
        <f t="shared" si="16"/>
        <v>77</v>
      </c>
      <c r="B113" s="10" t="s">
        <v>96</v>
      </c>
      <c r="C113" s="9" t="s">
        <v>25</v>
      </c>
      <c r="D113" s="11">
        <v>15</v>
      </c>
      <c r="E113" s="12"/>
      <c r="F113" s="43">
        <f t="shared" si="13"/>
        <v>0</v>
      </c>
    </row>
    <row r="114" spans="1:6" x14ac:dyDescent="0.3">
      <c r="A114" s="42">
        <f t="shared" si="16"/>
        <v>78</v>
      </c>
      <c r="B114" s="10" t="s">
        <v>97</v>
      </c>
      <c r="C114" s="9" t="s">
        <v>25</v>
      </c>
      <c r="D114" s="11">
        <v>15</v>
      </c>
      <c r="E114" s="12"/>
      <c r="F114" s="43">
        <f t="shared" si="13"/>
        <v>0</v>
      </c>
    </row>
    <row r="115" spans="1:6" x14ac:dyDescent="0.3">
      <c r="A115" s="42">
        <f t="shared" si="16"/>
        <v>79</v>
      </c>
      <c r="B115" s="10" t="s">
        <v>98</v>
      </c>
      <c r="C115" s="9" t="s">
        <v>25</v>
      </c>
      <c r="D115" s="11">
        <v>20</v>
      </c>
      <c r="E115" s="12"/>
      <c r="F115" s="43">
        <f t="shared" si="13"/>
        <v>0</v>
      </c>
    </row>
    <row r="116" spans="1:6" x14ac:dyDescent="0.3">
      <c r="A116" s="42">
        <f t="shared" si="16"/>
        <v>80</v>
      </c>
      <c r="B116" s="10" t="s">
        <v>99</v>
      </c>
      <c r="C116" s="9" t="s">
        <v>25</v>
      </c>
      <c r="D116" s="11">
        <v>210</v>
      </c>
      <c r="E116" s="12"/>
      <c r="F116" s="43">
        <f t="shared" si="13"/>
        <v>0</v>
      </c>
    </row>
    <row r="117" spans="1:6" x14ac:dyDescent="0.3">
      <c r="A117" s="42">
        <f t="shared" si="16"/>
        <v>81</v>
      </c>
      <c r="B117" s="10" t="s">
        <v>100</v>
      </c>
      <c r="C117" s="9" t="s">
        <v>25</v>
      </c>
      <c r="D117" s="11">
        <v>1</v>
      </c>
      <c r="E117" s="12"/>
      <c r="F117" s="43">
        <f t="shared" si="13"/>
        <v>0</v>
      </c>
    </row>
    <row r="118" spans="1:6" x14ac:dyDescent="0.3">
      <c r="A118" s="40"/>
      <c r="B118" s="7" t="s">
        <v>101</v>
      </c>
      <c r="C118" s="6"/>
      <c r="D118" s="8"/>
      <c r="E118" s="8"/>
      <c r="F118" s="43">
        <f t="shared" si="13"/>
        <v>0</v>
      </c>
    </row>
    <row r="119" spans="1:6" x14ac:dyDescent="0.3">
      <c r="A119" s="42">
        <f>+A117+1</f>
        <v>82</v>
      </c>
      <c r="B119" s="10" t="s">
        <v>102</v>
      </c>
      <c r="C119" s="9" t="s">
        <v>25</v>
      </c>
      <c r="D119" s="11">
        <v>40</v>
      </c>
      <c r="E119" s="12"/>
      <c r="F119" s="43">
        <f t="shared" si="13"/>
        <v>0</v>
      </c>
    </row>
    <row r="120" spans="1:6" x14ac:dyDescent="0.3">
      <c r="A120" s="42">
        <f t="shared" ref="A120:A135" si="17">+A119+1</f>
        <v>83</v>
      </c>
      <c r="B120" s="10" t="s">
        <v>226</v>
      </c>
      <c r="C120" s="9" t="s">
        <v>25</v>
      </c>
      <c r="D120" s="11">
        <v>220</v>
      </c>
      <c r="E120" s="12"/>
      <c r="F120" s="43">
        <f t="shared" si="13"/>
        <v>0</v>
      </c>
    </row>
    <row r="121" spans="1:6" x14ac:dyDescent="0.3">
      <c r="A121" s="42">
        <f t="shared" si="17"/>
        <v>84</v>
      </c>
      <c r="B121" s="10" t="s">
        <v>103</v>
      </c>
      <c r="C121" s="9" t="s">
        <v>25</v>
      </c>
      <c r="D121" s="11">
        <v>80</v>
      </c>
      <c r="E121" s="12"/>
      <c r="F121" s="43">
        <f t="shared" si="13"/>
        <v>0</v>
      </c>
    </row>
    <row r="122" spans="1:6" x14ac:dyDescent="0.3">
      <c r="A122" s="42">
        <f t="shared" si="17"/>
        <v>85</v>
      </c>
      <c r="B122" s="10" t="s">
        <v>104</v>
      </c>
      <c r="C122" s="9" t="s">
        <v>25</v>
      </c>
      <c r="D122" s="11">
        <v>110</v>
      </c>
      <c r="E122" s="12"/>
      <c r="F122" s="43">
        <f t="shared" si="13"/>
        <v>0</v>
      </c>
    </row>
    <row r="123" spans="1:6" x14ac:dyDescent="0.3">
      <c r="A123" s="42">
        <f t="shared" si="17"/>
        <v>86</v>
      </c>
      <c r="B123" s="10" t="s">
        <v>105</v>
      </c>
      <c r="C123" s="9" t="s">
        <v>25</v>
      </c>
      <c r="D123" s="11">
        <v>36</v>
      </c>
      <c r="E123" s="12"/>
      <c r="F123" s="43">
        <f t="shared" si="13"/>
        <v>0</v>
      </c>
    </row>
    <row r="124" spans="1:6" x14ac:dyDescent="0.3">
      <c r="A124" s="42">
        <f t="shared" si="17"/>
        <v>87</v>
      </c>
      <c r="B124" s="10" t="s">
        <v>106</v>
      </c>
      <c r="C124" s="9" t="s">
        <v>25</v>
      </c>
      <c r="D124" s="11">
        <v>16</v>
      </c>
      <c r="E124" s="12"/>
      <c r="F124" s="43">
        <f t="shared" si="13"/>
        <v>0</v>
      </c>
    </row>
    <row r="125" spans="1:6" x14ac:dyDescent="0.3">
      <c r="A125" s="42">
        <f t="shared" si="17"/>
        <v>88</v>
      </c>
      <c r="B125" s="10" t="s">
        <v>107</v>
      </c>
      <c r="C125" s="9" t="s">
        <v>25</v>
      </c>
      <c r="D125" s="11">
        <v>10</v>
      </c>
      <c r="E125" s="12"/>
      <c r="F125" s="43">
        <f t="shared" si="13"/>
        <v>0</v>
      </c>
    </row>
    <row r="126" spans="1:6" x14ac:dyDescent="0.3">
      <c r="A126" s="42">
        <f t="shared" si="17"/>
        <v>89</v>
      </c>
      <c r="B126" s="10" t="s">
        <v>108</v>
      </c>
      <c r="C126" s="9" t="s">
        <v>25</v>
      </c>
      <c r="D126" s="11">
        <v>30</v>
      </c>
      <c r="E126" s="12"/>
      <c r="F126" s="43">
        <f t="shared" si="13"/>
        <v>0</v>
      </c>
    </row>
    <row r="127" spans="1:6" x14ac:dyDescent="0.3">
      <c r="A127" s="42">
        <f t="shared" si="17"/>
        <v>90</v>
      </c>
      <c r="B127" s="10" t="s">
        <v>109</v>
      </c>
      <c r="C127" s="9" t="s">
        <v>25</v>
      </c>
      <c r="D127" s="11">
        <v>6</v>
      </c>
      <c r="E127" s="12"/>
      <c r="F127" s="43">
        <f t="shared" si="13"/>
        <v>0</v>
      </c>
    </row>
    <row r="128" spans="1:6" x14ac:dyDescent="0.3">
      <c r="A128" s="42">
        <f t="shared" si="17"/>
        <v>91</v>
      </c>
      <c r="B128" s="10" t="s">
        <v>110</v>
      </c>
      <c r="C128" s="9" t="s">
        <v>25</v>
      </c>
      <c r="D128" s="11">
        <v>180</v>
      </c>
      <c r="E128" s="12"/>
      <c r="F128" s="43">
        <f t="shared" si="13"/>
        <v>0</v>
      </c>
    </row>
    <row r="129" spans="1:6" x14ac:dyDescent="0.3">
      <c r="A129" s="42">
        <f t="shared" si="17"/>
        <v>92</v>
      </c>
      <c r="B129" s="10" t="s">
        <v>111</v>
      </c>
      <c r="C129" s="9" t="s">
        <v>25</v>
      </c>
      <c r="D129" s="11">
        <v>34</v>
      </c>
      <c r="E129" s="12"/>
      <c r="F129" s="43">
        <f t="shared" si="13"/>
        <v>0</v>
      </c>
    </row>
    <row r="130" spans="1:6" x14ac:dyDescent="0.3">
      <c r="A130" s="42">
        <f t="shared" si="17"/>
        <v>93</v>
      </c>
      <c r="B130" s="10" t="s">
        <v>112</v>
      </c>
      <c r="C130" s="9" t="s">
        <v>25</v>
      </c>
      <c r="D130" s="11">
        <v>28</v>
      </c>
      <c r="E130" s="12"/>
      <c r="F130" s="43">
        <f t="shared" si="13"/>
        <v>0</v>
      </c>
    </row>
    <row r="131" spans="1:6" x14ac:dyDescent="0.3">
      <c r="A131" s="42">
        <f t="shared" si="17"/>
        <v>94</v>
      </c>
      <c r="B131" s="10" t="s">
        <v>113</v>
      </c>
      <c r="C131" s="9" t="s">
        <v>25</v>
      </c>
      <c r="D131" s="11">
        <v>6</v>
      </c>
      <c r="E131" s="12"/>
      <c r="F131" s="43">
        <f t="shared" si="13"/>
        <v>0</v>
      </c>
    </row>
    <row r="132" spans="1:6" x14ac:dyDescent="0.3">
      <c r="A132" s="42">
        <f t="shared" si="17"/>
        <v>95</v>
      </c>
      <c r="B132" s="10" t="s">
        <v>114</v>
      </c>
      <c r="C132" s="9" t="s">
        <v>25</v>
      </c>
      <c r="D132" s="11">
        <v>4</v>
      </c>
      <c r="E132" s="12"/>
      <c r="F132" s="43">
        <f t="shared" si="13"/>
        <v>0</v>
      </c>
    </row>
    <row r="133" spans="1:6" x14ac:dyDescent="0.3">
      <c r="A133" s="42">
        <f t="shared" si="17"/>
        <v>96</v>
      </c>
      <c r="B133" s="10" t="s">
        <v>227</v>
      </c>
      <c r="C133" s="9" t="s">
        <v>25</v>
      </c>
      <c r="D133" s="11">
        <v>20</v>
      </c>
      <c r="E133" s="12"/>
      <c r="F133" s="43">
        <f t="shared" si="13"/>
        <v>0</v>
      </c>
    </row>
    <row r="134" spans="1:6" x14ac:dyDescent="0.3">
      <c r="A134" s="42">
        <f t="shared" si="17"/>
        <v>97</v>
      </c>
      <c r="B134" s="10" t="s">
        <v>218</v>
      </c>
      <c r="C134" s="9" t="s">
        <v>25</v>
      </c>
      <c r="D134" s="11">
        <v>4</v>
      </c>
      <c r="E134" s="12"/>
      <c r="F134" s="43">
        <f t="shared" si="13"/>
        <v>0</v>
      </c>
    </row>
    <row r="135" spans="1:6" x14ac:dyDescent="0.3">
      <c r="A135" s="42">
        <f t="shared" si="17"/>
        <v>98</v>
      </c>
      <c r="B135" s="10" t="s">
        <v>115</v>
      </c>
      <c r="C135" s="9" t="s">
        <v>25</v>
      </c>
      <c r="D135" s="11">
        <v>2</v>
      </c>
      <c r="E135" s="12"/>
      <c r="F135" s="43">
        <f t="shared" si="13"/>
        <v>0</v>
      </c>
    </row>
    <row r="136" spans="1:6" x14ac:dyDescent="0.3">
      <c r="A136" s="40"/>
      <c r="B136" s="7" t="s">
        <v>116</v>
      </c>
      <c r="C136" s="6"/>
      <c r="D136" s="8"/>
      <c r="E136" s="8"/>
      <c r="F136" s="43">
        <f t="shared" si="13"/>
        <v>0</v>
      </c>
    </row>
    <row r="137" spans="1:6" x14ac:dyDescent="0.3">
      <c r="A137" s="42">
        <f>+A135+1</f>
        <v>99</v>
      </c>
      <c r="B137" s="10" t="s">
        <v>117</v>
      </c>
      <c r="C137" s="9" t="s">
        <v>4</v>
      </c>
      <c r="D137" s="11">
        <v>1</v>
      </c>
      <c r="E137" s="12"/>
      <c r="F137" s="43">
        <f>+E137*D137</f>
        <v>0</v>
      </c>
    </row>
    <row r="138" spans="1:6" x14ac:dyDescent="0.3">
      <c r="A138" s="42">
        <f t="shared" ref="A138:A139" si="18">+A137+1</f>
        <v>100</v>
      </c>
      <c r="B138" s="10" t="s">
        <v>118</v>
      </c>
      <c r="C138" s="9" t="s">
        <v>4</v>
      </c>
      <c r="D138" s="11">
        <v>1</v>
      </c>
      <c r="E138" s="12"/>
      <c r="F138" s="43">
        <f t="shared" si="13"/>
        <v>0</v>
      </c>
    </row>
    <row r="139" spans="1:6" x14ac:dyDescent="0.3">
      <c r="A139" s="42">
        <f t="shared" si="18"/>
        <v>101</v>
      </c>
      <c r="B139" s="10" t="s">
        <v>119</v>
      </c>
      <c r="C139" s="9" t="s">
        <v>4</v>
      </c>
      <c r="D139" s="11">
        <v>1</v>
      </c>
      <c r="E139" s="12"/>
      <c r="F139" s="43">
        <f t="shared" si="13"/>
        <v>0</v>
      </c>
    </row>
    <row r="140" spans="1:6" x14ac:dyDescent="0.3">
      <c r="A140" s="40"/>
      <c r="B140" s="7" t="s">
        <v>120</v>
      </c>
      <c r="C140" s="6"/>
      <c r="D140" s="8"/>
      <c r="E140" s="8"/>
      <c r="F140" s="43">
        <f t="shared" si="13"/>
        <v>0</v>
      </c>
    </row>
    <row r="141" spans="1:6" x14ac:dyDescent="0.3">
      <c r="A141" s="42">
        <f>+A139+1</f>
        <v>102</v>
      </c>
      <c r="B141" s="10" t="s">
        <v>121</v>
      </c>
      <c r="C141" s="9" t="s">
        <v>25</v>
      </c>
      <c r="D141" s="11">
        <v>3</v>
      </c>
      <c r="E141" s="12"/>
      <c r="F141" s="43">
        <f t="shared" si="13"/>
        <v>0</v>
      </c>
    </row>
    <row r="142" spans="1:6" x14ac:dyDescent="0.3">
      <c r="A142" s="42">
        <f t="shared" ref="A142:A143" si="19">+A141+1</f>
        <v>103</v>
      </c>
      <c r="B142" s="10" t="s">
        <v>122</v>
      </c>
      <c r="C142" s="9" t="s">
        <v>25</v>
      </c>
      <c r="D142" s="11">
        <v>1</v>
      </c>
      <c r="E142" s="12"/>
      <c r="F142" s="43">
        <f t="shared" si="13"/>
        <v>0</v>
      </c>
    </row>
    <row r="143" spans="1:6" x14ac:dyDescent="0.3">
      <c r="A143" s="42">
        <f t="shared" si="19"/>
        <v>104</v>
      </c>
      <c r="B143" s="10" t="s">
        <v>123</v>
      </c>
      <c r="C143" s="9" t="s">
        <v>25</v>
      </c>
      <c r="D143" s="11">
        <v>2</v>
      </c>
      <c r="E143" s="12"/>
      <c r="F143" s="43">
        <f t="shared" si="13"/>
        <v>0</v>
      </c>
    </row>
    <row r="144" spans="1:6" s="2" customFormat="1" ht="13" customHeight="1" x14ac:dyDescent="0.3">
      <c r="A144" s="44" t="s">
        <v>192</v>
      </c>
      <c r="B144" s="20"/>
      <c r="C144" s="20"/>
      <c r="D144" s="20"/>
      <c r="E144" s="22"/>
      <c r="F144" s="45">
        <f>SUM(F100:F143)</f>
        <v>0</v>
      </c>
    </row>
    <row r="145" spans="1:6" x14ac:dyDescent="0.3">
      <c r="A145" s="40"/>
      <c r="B145" s="7" t="s">
        <v>124</v>
      </c>
      <c r="C145" s="6"/>
      <c r="D145" s="8"/>
      <c r="E145" s="8"/>
      <c r="F145" s="43"/>
    </row>
    <row r="146" spans="1:6" x14ac:dyDescent="0.3">
      <c r="A146" s="40"/>
      <c r="B146" s="7" t="s">
        <v>125</v>
      </c>
      <c r="C146" s="6"/>
      <c r="D146" s="8"/>
      <c r="E146" s="8"/>
      <c r="F146" s="43"/>
    </row>
    <row r="147" spans="1:6" x14ac:dyDescent="0.3">
      <c r="A147" s="40"/>
      <c r="B147" s="7" t="s">
        <v>126</v>
      </c>
      <c r="C147" s="6"/>
      <c r="D147" s="8"/>
      <c r="E147" s="8"/>
      <c r="F147" s="43"/>
    </row>
    <row r="148" spans="1:6" x14ac:dyDescent="0.3">
      <c r="A148" s="42">
        <f>+A143+1</f>
        <v>105</v>
      </c>
      <c r="B148" s="10" t="s">
        <v>209</v>
      </c>
      <c r="C148" s="9" t="s">
        <v>25</v>
      </c>
      <c r="D148" s="11">
        <v>3</v>
      </c>
      <c r="E148" s="12"/>
      <c r="F148" s="43">
        <f t="shared" ref="F148:F185" si="20">+E148*D148</f>
        <v>0</v>
      </c>
    </row>
    <row r="149" spans="1:6" x14ac:dyDescent="0.3">
      <c r="A149" s="40"/>
      <c r="B149" s="7" t="s">
        <v>128</v>
      </c>
      <c r="C149" s="6"/>
      <c r="D149" s="8"/>
      <c r="E149" s="8"/>
      <c r="F149" s="43">
        <f t="shared" si="20"/>
        <v>0</v>
      </c>
    </row>
    <row r="150" spans="1:6" x14ac:dyDescent="0.3">
      <c r="A150" s="42">
        <f>+A148+1</f>
        <v>106</v>
      </c>
      <c r="B150" s="10" t="s">
        <v>209</v>
      </c>
      <c r="C150" s="9" t="s">
        <v>22</v>
      </c>
      <c r="D150" s="11">
        <v>50</v>
      </c>
      <c r="E150" s="12"/>
      <c r="F150" s="43">
        <f t="shared" si="20"/>
        <v>0</v>
      </c>
    </row>
    <row r="151" spans="1:6" x14ac:dyDescent="0.3">
      <c r="A151" s="42">
        <f t="shared" ref="A151:A152" si="21">+A150+1</f>
        <v>107</v>
      </c>
      <c r="B151" s="10" t="s">
        <v>132</v>
      </c>
      <c r="C151" s="9" t="s">
        <v>22</v>
      </c>
      <c r="D151" s="11">
        <v>30</v>
      </c>
      <c r="E151" s="12"/>
      <c r="F151" s="43">
        <f t="shared" si="20"/>
        <v>0</v>
      </c>
    </row>
    <row r="152" spans="1:6" x14ac:dyDescent="0.3">
      <c r="A152" s="42">
        <f t="shared" si="21"/>
        <v>108</v>
      </c>
      <c r="B152" s="10" t="s">
        <v>127</v>
      </c>
      <c r="C152" s="9" t="s">
        <v>22</v>
      </c>
      <c r="D152" s="11">
        <v>30</v>
      </c>
      <c r="E152" s="12"/>
      <c r="F152" s="43">
        <f t="shared" si="20"/>
        <v>0</v>
      </c>
    </row>
    <row r="153" spans="1:6" x14ac:dyDescent="0.3">
      <c r="A153" s="40"/>
      <c r="B153" s="7" t="s">
        <v>129</v>
      </c>
      <c r="C153" s="6"/>
      <c r="D153" s="8"/>
      <c r="E153" s="8"/>
      <c r="F153" s="43">
        <f t="shared" si="20"/>
        <v>0</v>
      </c>
    </row>
    <row r="154" spans="1:6" x14ac:dyDescent="0.3">
      <c r="A154" s="42">
        <f>+A152+1</f>
        <v>109</v>
      </c>
      <c r="B154" s="10" t="s">
        <v>132</v>
      </c>
      <c r="C154" s="9" t="s">
        <v>22</v>
      </c>
      <c r="D154" s="11">
        <v>320</v>
      </c>
      <c r="E154" s="12"/>
      <c r="F154" s="43">
        <f t="shared" si="20"/>
        <v>0</v>
      </c>
    </row>
    <row r="155" spans="1:6" x14ac:dyDescent="0.3">
      <c r="A155" s="42">
        <f t="shared" ref="A155:A156" si="22">+A154+1</f>
        <v>110</v>
      </c>
      <c r="B155" s="10" t="s">
        <v>127</v>
      </c>
      <c r="C155" s="9" t="s">
        <v>22</v>
      </c>
      <c r="D155" s="11">
        <v>120</v>
      </c>
      <c r="E155" s="12"/>
      <c r="F155" s="43">
        <f t="shared" si="20"/>
        <v>0</v>
      </c>
    </row>
    <row r="156" spans="1:6" x14ac:dyDescent="0.3">
      <c r="A156" s="42">
        <f t="shared" si="22"/>
        <v>111</v>
      </c>
      <c r="B156" s="10" t="s">
        <v>210</v>
      </c>
      <c r="C156" s="9" t="s">
        <v>22</v>
      </c>
      <c r="D156" s="11">
        <v>80</v>
      </c>
      <c r="E156" s="12"/>
      <c r="F156" s="43">
        <f t="shared" si="20"/>
        <v>0</v>
      </c>
    </row>
    <row r="157" spans="1:6" x14ac:dyDescent="0.3">
      <c r="A157" s="40"/>
      <c r="B157" s="7" t="s">
        <v>130</v>
      </c>
      <c r="C157" s="6"/>
      <c r="D157" s="8"/>
      <c r="E157" s="8"/>
      <c r="F157" s="43">
        <f t="shared" si="20"/>
        <v>0</v>
      </c>
    </row>
    <row r="158" spans="1:6" x14ac:dyDescent="0.3">
      <c r="A158" s="42">
        <f>+A156+1</f>
        <v>112</v>
      </c>
      <c r="B158" s="10" t="s">
        <v>132</v>
      </c>
      <c r="C158" s="9" t="s">
        <v>25</v>
      </c>
      <c r="D158" s="8">
        <v>4</v>
      </c>
      <c r="E158" s="8"/>
      <c r="F158" s="43">
        <f t="shared" si="20"/>
        <v>0</v>
      </c>
    </row>
    <row r="159" spans="1:6" x14ac:dyDescent="0.3">
      <c r="A159" s="42">
        <f t="shared" ref="A159:A160" si="23">+A158+1</f>
        <v>113</v>
      </c>
      <c r="B159" s="10" t="s">
        <v>127</v>
      </c>
      <c r="C159" s="9" t="s">
        <v>25</v>
      </c>
      <c r="D159" s="11">
        <v>10</v>
      </c>
      <c r="E159" s="12"/>
      <c r="F159" s="43">
        <f t="shared" si="20"/>
        <v>0</v>
      </c>
    </row>
    <row r="160" spans="1:6" x14ac:dyDescent="0.3">
      <c r="A160" s="42">
        <f t="shared" si="23"/>
        <v>114</v>
      </c>
      <c r="B160" s="10" t="s">
        <v>210</v>
      </c>
      <c r="C160" s="9" t="s">
        <v>25</v>
      </c>
      <c r="D160" s="11">
        <v>15</v>
      </c>
      <c r="E160" s="12"/>
      <c r="F160" s="43">
        <f t="shared" si="20"/>
        <v>0</v>
      </c>
    </row>
    <row r="161" spans="1:6" x14ac:dyDescent="0.3">
      <c r="A161" s="40"/>
      <c r="B161" s="7" t="s">
        <v>131</v>
      </c>
      <c r="C161" s="6"/>
      <c r="D161" s="8"/>
      <c r="E161" s="8"/>
      <c r="F161" s="43">
        <f t="shared" si="20"/>
        <v>0</v>
      </c>
    </row>
    <row r="162" spans="1:6" x14ac:dyDescent="0.3">
      <c r="A162" s="42">
        <f>+A160+1</f>
        <v>115</v>
      </c>
      <c r="B162" s="10" t="s">
        <v>132</v>
      </c>
      <c r="C162" s="9" t="s">
        <v>22</v>
      </c>
      <c r="D162" s="11">
        <v>60</v>
      </c>
      <c r="E162" s="12"/>
      <c r="F162" s="43">
        <f t="shared" si="20"/>
        <v>0</v>
      </c>
    </row>
    <row r="163" spans="1:6" x14ac:dyDescent="0.3">
      <c r="A163" s="42">
        <f t="shared" ref="A163:A167" si="24">+A162+1</f>
        <v>116</v>
      </c>
      <c r="B163" s="10" t="s">
        <v>133</v>
      </c>
      <c r="C163" s="9" t="s">
        <v>22</v>
      </c>
      <c r="D163" s="11">
        <v>20</v>
      </c>
      <c r="E163" s="12"/>
      <c r="F163" s="43">
        <f t="shared" si="20"/>
        <v>0</v>
      </c>
    </row>
    <row r="164" spans="1:6" x14ac:dyDescent="0.3">
      <c r="A164" s="42">
        <f t="shared" si="24"/>
        <v>117</v>
      </c>
      <c r="B164" s="10" t="s">
        <v>211</v>
      </c>
      <c r="C164" s="9" t="s">
        <v>22</v>
      </c>
      <c r="D164" s="11">
        <v>40</v>
      </c>
      <c r="E164" s="12"/>
      <c r="F164" s="43">
        <f t="shared" si="20"/>
        <v>0</v>
      </c>
    </row>
    <row r="165" spans="1:6" x14ac:dyDescent="0.3">
      <c r="A165" s="42">
        <f t="shared" si="24"/>
        <v>118</v>
      </c>
      <c r="B165" s="10" t="s">
        <v>212</v>
      </c>
      <c r="C165" s="9" t="s">
        <v>22</v>
      </c>
      <c r="D165" s="11">
        <v>30</v>
      </c>
      <c r="E165" s="12"/>
      <c r="F165" s="43">
        <f t="shared" si="20"/>
        <v>0</v>
      </c>
    </row>
    <row r="166" spans="1:6" x14ac:dyDescent="0.3">
      <c r="A166" s="42">
        <f t="shared" si="24"/>
        <v>119</v>
      </c>
      <c r="B166" s="10" t="s">
        <v>134</v>
      </c>
      <c r="C166" s="9" t="s">
        <v>25</v>
      </c>
      <c r="D166" s="11">
        <v>18</v>
      </c>
      <c r="E166" s="12"/>
      <c r="F166" s="43">
        <f t="shared" si="20"/>
        <v>0</v>
      </c>
    </row>
    <row r="167" spans="1:6" x14ac:dyDescent="0.3">
      <c r="A167" s="42">
        <f t="shared" si="24"/>
        <v>120</v>
      </c>
      <c r="B167" s="10" t="s">
        <v>135</v>
      </c>
      <c r="C167" s="9" t="s">
        <v>25</v>
      </c>
      <c r="D167" s="23">
        <v>2</v>
      </c>
      <c r="E167" s="12"/>
      <c r="F167" s="43">
        <f t="shared" si="20"/>
        <v>0</v>
      </c>
    </row>
    <row r="168" spans="1:6" ht="15" customHeight="1" x14ac:dyDescent="0.3">
      <c r="A168" s="40"/>
      <c r="B168" s="7" t="s">
        <v>136</v>
      </c>
      <c r="C168" s="6"/>
      <c r="D168" s="24"/>
      <c r="E168" s="8"/>
      <c r="F168" s="43">
        <f t="shared" si="20"/>
        <v>0</v>
      </c>
    </row>
    <row r="169" spans="1:6" x14ac:dyDescent="0.3">
      <c r="A169" s="42">
        <f>+A167+1</f>
        <v>121</v>
      </c>
      <c r="B169" s="10" t="s">
        <v>137</v>
      </c>
      <c r="C169" s="9" t="s">
        <v>25</v>
      </c>
      <c r="D169" s="23">
        <v>8</v>
      </c>
      <c r="E169" s="12"/>
      <c r="F169" s="43">
        <f t="shared" si="20"/>
        <v>0</v>
      </c>
    </row>
    <row r="170" spans="1:6" x14ac:dyDescent="0.3">
      <c r="A170" s="42">
        <f t="shared" ref="A170:A179" si="25">+A169+1</f>
        <v>122</v>
      </c>
      <c r="B170" s="10" t="s">
        <v>138</v>
      </c>
      <c r="C170" s="9" t="s">
        <v>25</v>
      </c>
      <c r="D170" s="23">
        <v>16</v>
      </c>
      <c r="E170" s="12"/>
      <c r="F170" s="43">
        <f t="shared" si="20"/>
        <v>0</v>
      </c>
    </row>
    <row r="171" spans="1:6" x14ac:dyDescent="0.3">
      <c r="A171" s="42">
        <f t="shared" si="25"/>
        <v>123</v>
      </c>
      <c r="B171" s="10" t="s">
        <v>139</v>
      </c>
      <c r="C171" s="9" t="s">
        <v>25</v>
      </c>
      <c r="D171" s="23">
        <v>1</v>
      </c>
      <c r="E171" s="12"/>
      <c r="F171" s="43">
        <f t="shared" si="20"/>
        <v>0</v>
      </c>
    </row>
    <row r="172" spans="1:6" x14ac:dyDescent="0.3">
      <c r="A172" s="42">
        <f t="shared" si="25"/>
        <v>124</v>
      </c>
      <c r="B172" s="10" t="s">
        <v>140</v>
      </c>
      <c r="C172" s="9" t="s">
        <v>25</v>
      </c>
      <c r="D172" s="23">
        <v>8</v>
      </c>
      <c r="E172" s="12"/>
      <c r="F172" s="43">
        <f t="shared" si="20"/>
        <v>0</v>
      </c>
    </row>
    <row r="173" spans="1:6" x14ac:dyDescent="0.3">
      <c r="A173" s="42">
        <f t="shared" si="25"/>
        <v>125</v>
      </c>
      <c r="B173" s="10" t="s">
        <v>141</v>
      </c>
      <c r="C173" s="9" t="s">
        <v>25</v>
      </c>
      <c r="D173" s="23">
        <v>8</v>
      </c>
      <c r="E173" s="12"/>
      <c r="F173" s="43">
        <f t="shared" si="20"/>
        <v>0</v>
      </c>
    </row>
    <row r="174" spans="1:6" x14ac:dyDescent="0.3">
      <c r="A174" s="42">
        <f t="shared" si="25"/>
        <v>126</v>
      </c>
      <c r="B174" s="10" t="s">
        <v>142</v>
      </c>
      <c r="C174" s="9" t="s">
        <v>25</v>
      </c>
      <c r="D174" s="11">
        <v>2</v>
      </c>
      <c r="E174" s="12"/>
      <c r="F174" s="43">
        <f t="shared" si="20"/>
        <v>0</v>
      </c>
    </row>
    <row r="175" spans="1:6" x14ac:dyDescent="0.3">
      <c r="A175" s="42">
        <f t="shared" si="25"/>
        <v>127</v>
      </c>
      <c r="B175" s="10" t="s">
        <v>143</v>
      </c>
      <c r="C175" s="9" t="s">
        <v>25</v>
      </c>
      <c r="D175" s="11">
        <v>2</v>
      </c>
      <c r="E175" s="12"/>
      <c r="F175" s="43">
        <f t="shared" si="20"/>
        <v>0</v>
      </c>
    </row>
    <row r="176" spans="1:6" x14ac:dyDescent="0.3">
      <c r="A176" s="42">
        <f t="shared" si="25"/>
        <v>128</v>
      </c>
      <c r="B176" s="10" t="s">
        <v>144</v>
      </c>
      <c r="C176" s="9" t="s">
        <v>25</v>
      </c>
      <c r="D176" s="11">
        <v>2</v>
      </c>
      <c r="E176" s="12"/>
      <c r="F176" s="43">
        <f t="shared" si="20"/>
        <v>0</v>
      </c>
    </row>
    <row r="177" spans="1:6" x14ac:dyDescent="0.3">
      <c r="A177" s="42">
        <f t="shared" si="25"/>
        <v>129</v>
      </c>
      <c r="B177" s="10" t="s">
        <v>217</v>
      </c>
      <c r="C177" s="9" t="s">
        <v>25</v>
      </c>
      <c r="D177" s="11">
        <v>8</v>
      </c>
      <c r="E177" s="12"/>
      <c r="F177" s="43">
        <f t="shared" si="20"/>
        <v>0</v>
      </c>
    </row>
    <row r="178" spans="1:6" x14ac:dyDescent="0.3">
      <c r="A178" s="42">
        <f t="shared" si="25"/>
        <v>130</v>
      </c>
      <c r="B178" s="10" t="s">
        <v>145</v>
      </c>
      <c r="C178" s="9" t="s">
        <v>25</v>
      </c>
      <c r="D178" s="11">
        <v>18</v>
      </c>
      <c r="E178" s="12"/>
      <c r="F178" s="43">
        <f t="shared" si="20"/>
        <v>0</v>
      </c>
    </row>
    <row r="179" spans="1:6" x14ac:dyDescent="0.3">
      <c r="A179" s="42">
        <f t="shared" si="25"/>
        <v>131</v>
      </c>
      <c r="B179" s="10" t="s">
        <v>216</v>
      </c>
      <c r="C179" s="9" t="s">
        <v>25</v>
      </c>
      <c r="D179" s="23">
        <v>4</v>
      </c>
      <c r="E179" s="12"/>
      <c r="F179" s="43">
        <f t="shared" si="20"/>
        <v>0</v>
      </c>
    </row>
    <row r="180" spans="1:6" x14ac:dyDescent="0.3">
      <c r="A180" s="40"/>
      <c r="B180" s="7" t="s">
        <v>146</v>
      </c>
      <c r="C180" s="10"/>
      <c r="D180" s="24"/>
      <c r="E180" s="8"/>
      <c r="F180" s="43">
        <f t="shared" si="20"/>
        <v>0</v>
      </c>
    </row>
    <row r="181" spans="1:6" x14ac:dyDescent="0.3">
      <c r="A181" s="42">
        <f>+A179+1</f>
        <v>132</v>
      </c>
      <c r="B181" s="10" t="s">
        <v>147</v>
      </c>
      <c r="C181" s="9" t="s">
        <v>148</v>
      </c>
      <c r="D181" s="23">
        <v>1</v>
      </c>
      <c r="E181" s="12"/>
      <c r="F181" s="43">
        <f t="shared" si="20"/>
        <v>0</v>
      </c>
    </row>
    <row r="182" spans="1:6" x14ac:dyDescent="0.3">
      <c r="A182" s="40"/>
      <c r="B182" s="7" t="s">
        <v>149</v>
      </c>
      <c r="C182" s="10"/>
      <c r="D182" s="24"/>
      <c r="E182" s="8"/>
      <c r="F182" s="43">
        <f t="shared" si="20"/>
        <v>0</v>
      </c>
    </row>
    <row r="183" spans="1:6" x14ac:dyDescent="0.3">
      <c r="A183" s="42">
        <f>+A181+1</f>
        <v>133</v>
      </c>
      <c r="B183" s="7" t="s">
        <v>215</v>
      </c>
      <c r="C183" s="9" t="s">
        <v>25</v>
      </c>
      <c r="D183" s="24">
        <v>2</v>
      </c>
      <c r="E183" s="17"/>
      <c r="F183" s="43">
        <f t="shared" si="20"/>
        <v>0</v>
      </c>
    </row>
    <row r="184" spans="1:6" x14ac:dyDescent="0.3">
      <c r="A184" s="42">
        <f t="shared" ref="A184:A185" si="26">+A183+1</f>
        <v>134</v>
      </c>
      <c r="B184" s="10" t="s">
        <v>150</v>
      </c>
      <c r="C184" s="9" t="s">
        <v>25</v>
      </c>
      <c r="D184" s="23">
        <v>10</v>
      </c>
      <c r="E184" s="12"/>
      <c r="F184" s="43">
        <f t="shared" si="20"/>
        <v>0</v>
      </c>
    </row>
    <row r="185" spans="1:6" x14ac:dyDescent="0.3">
      <c r="A185" s="42">
        <f t="shared" si="26"/>
        <v>135</v>
      </c>
      <c r="B185" s="10" t="s">
        <v>213</v>
      </c>
      <c r="C185" s="9" t="s">
        <v>25</v>
      </c>
      <c r="D185" s="23">
        <v>8</v>
      </c>
      <c r="E185" s="12"/>
      <c r="F185" s="43">
        <f t="shared" si="20"/>
        <v>0</v>
      </c>
    </row>
    <row r="186" spans="1:6" s="2" customFormat="1" ht="13" customHeight="1" x14ac:dyDescent="0.3">
      <c r="A186" s="44" t="s">
        <v>193</v>
      </c>
      <c r="B186" s="20"/>
      <c r="C186" s="20"/>
      <c r="D186" s="20"/>
      <c r="E186" s="22"/>
      <c r="F186" s="45">
        <f>SUM(F147:F185)</f>
        <v>0</v>
      </c>
    </row>
    <row r="187" spans="1:6" x14ac:dyDescent="0.3">
      <c r="A187" s="40"/>
      <c r="B187" s="7" t="s">
        <v>151</v>
      </c>
      <c r="C187" s="6"/>
      <c r="D187" s="8"/>
      <c r="E187" s="8"/>
      <c r="F187" s="43"/>
    </row>
    <row r="188" spans="1:6" x14ac:dyDescent="0.3">
      <c r="A188" s="42">
        <f>+A185+1</f>
        <v>136</v>
      </c>
      <c r="B188" s="10" t="s">
        <v>228</v>
      </c>
      <c r="C188" s="9" t="s">
        <v>65</v>
      </c>
      <c r="D188" s="11">
        <f>+D49</f>
        <v>2100</v>
      </c>
      <c r="E188" s="12"/>
      <c r="F188" s="43">
        <f>+E188*D188</f>
        <v>0</v>
      </c>
    </row>
    <row r="189" spans="1:6" x14ac:dyDescent="0.3">
      <c r="A189" s="42">
        <f t="shared" ref="A189:A191" si="27">+A188+1</f>
        <v>137</v>
      </c>
      <c r="B189" s="10" t="s">
        <v>152</v>
      </c>
      <c r="C189" s="9" t="s">
        <v>65</v>
      </c>
      <c r="D189" s="11">
        <f>+D48</f>
        <v>3850</v>
      </c>
      <c r="E189" s="12"/>
      <c r="F189" s="43">
        <f t="shared" ref="F189:F191" si="28">+E189*D189</f>
        <v>0</v>
      </c>
    </row>
    <row r="190" spans="1:6" x14ac:dyDescent="0.3">
      <c r="A190" s="42">
        <f t="shared" si="27"/>
        <v>138</v>
      </c>
      <c r="B190" s="10" t="s">
        <v>153</v>
      </c>
      <c r="C190" s="9" t="s">
        <v>65</v>
      </c>
      <c r="D190" s="11">
        <v>1520</v>
      </c>
      <c r="E190" s="12"/>
      <c r="F190" s="43">
        <f t="shared" si="28"/>
        <v>0</v>
      </c>
    </row>
    <row r="191" spans="1:6" x14ac:dyDescent="0.3">
      <c r="A191" s="42">
        <f t="shared" si="27"/>
        <v>139</v>
      </c>
      <c r="B191" s="10" t="s">
        <v>154</v>
      </c>
      <c r="C191" s="9" t="s">
        <v>65</v>
      </c>
      <c r="D191" s="11">
        <v>950</v>
      </c>
      <c r="E191" s="12"/>
      <c r="F191" s="43">
        <f t="shared" si="28"/>
        <v>0</v>
      </c>
    </row>
    <row r="192" spans="1:6" s="2" customFormat="1" ht="13" customHeight="1" x14ac:dyDescent="0.3">
      <c r="A192" s="44" t="s">
        <v>194</v>
      </c>
      <c r="B192" s="20"/>
      <c r="C192" s="20"/>
      <c r="D192" s="20"/>
      <c r="E192" s="22"/>
      <c r="F192" s="45">
        <f>SUM(F188:F191)</f>
        <v>0</v>
      </c>
    </row>
    <row r="193" spans="1:6" x14ac:dyDescent="0.3">
      <c r="A193" s="40"/>
      <c r="B193" s="7" t="s">
        <v>155</v>
      </c>
      <c r="C193" s="6"/>
      <c r="D193" s="8"/>
      <c r="E193" s="8"/>
      <c r="F193" s="43"/>
    </row>
    <row r="194" spans="1:6" x14ac:dyDescent="0.3">
      <c r="A194" s="40"/>
      <c r="B194" s="7" t="s">
        <v>156</v>
      </c>
      <c r="C194" s="6"/>
      <c r="D194" s="8"/>
      <c r="E194" s="8"/>
      <c r="F194" s="43"/>
    </row>
    <row r="195" spans="1:6" ht="26" x14ac:dyDescent="0.3">
      <c r="A195" s="42">
        <f>+A191+1</f>
        <v>140</v>
      </c>
      <c r="B195" s="10" t="s">
        <v>157</v>
      </c>
      <c r="C195" s="9" t="s">
        <v>25</v>
      </c>
      <c r="D195" s="11">
        <v>1</v>
      </c>
      <c r="E195" s="12"/>
      <c r="F195" s="43">
        <f>+E195*D195</f>
        <v>0</v>
      </c>
    </row>
    <row r="196" spans="1:6" ht="26" x14ac:dyDescent="0.3">
      <c r="A196" s="42">
        <f t="shared" ref="A196:A201" si="29">+A195+1</f>
        <v>141</v>
      </c>
      <c r="B196" s="10" t="s">
        <v>158</v>
      </c>
      <c r="C196" s="9" t="s">
        <v>25</v>
      </c>
      <c r="D196" s="11">
        <v>1</v>
      </c>
      <c r="E196" s="12"/>
      <c r="F196" s="43">
        <f t="shared" ref="F196:F219" si="30">+E196*D196</f>
        <v>0</v>
      </c>
    </row>
    <row r="197" spans="1:6" ht="26" x14ac:dyDescent="0.3">
      <c r="A197" s="42">
        <f t="shared" si="29"/>
        <v>142</v>
      </c>
      <c r="B197" s="10" t="s">
        <v>159</v>
      </c>
      <c r="C197" s="9" t="s">
        <v>25</v>
      </c>
      <c r="D197" s="11">
        <v>1</v>
      </c>
      <c r="E197" s="12"/>
      <c r="F197" s="43">
        <f t="shared" si="30"/>
        <v>0</v>
      </c>
    </row>
    <row r="198" spans="1:6" x14ac:dyDescent="0.3">
      <c r="A198" s="42">
        <f t="shared" si="29"/>
        <v>143</v>
      </c>
      <c r="B198" s="10" t="s">
        <v>160</v>
      </c>
      <c r="C198" s="9" t="s">
        <v>25</v>
      </c>
      <c r="D198" s="11">
        <v>1</v>
      </c>
      <c r="E198" s="12"/>
      <c r="F198" s="43">
        <f t="shared" si="30"/>
        <v>0</v>
      </c>
    </row>
    <row r="199" spans="1:6" x14ac:dyDescent="0.3">
      <c r="A199" s="42">
        <f t="shared" si="29"/>
        <v>144</v>
      </c>
      <c r="B199" s="10" t="s">
        <v>161</v>
      </c>
      <c r="C199" s="9" t="s">
        <v>25</v>
      </c>
      <c r="D199" s="11">
        <v>1</v>
      </c>
      <c r="E199" s="12"/>
      <c r="F199" s="43">
        <f t="shared" si="30"/>
        <v>0</v>
      </c>
    </row>
    <row r="200" spans="1:6" x14ac:dyDescent="0.3">
      <c r="A200" s="42">
        <f t="shared" si="29"/>
        <v>145</v>
      </c>
      <c r="B200" s="10" t="s">
        <v>162</v>
      </c>
      <c r="C200" s="9" t="s">
        <v>25</v>
      </c>
      <c r="D200" s="11">
        <v>1</v>
      </c>
      <c r="E200" s="12"/>
      <c r="F200" s="43">
        <f t="shared" si="30"/>
        <v>0</v>
      </c>
    </row>
    <row r="201" spans="1:6" x14ac:dyDescent="0.3">
      <c r="A201" s="42">
        <f t="shared" si="29"/>
        <v>146</v>
      </c>
      <c r="B201" s="10" t="s">
        <v>163</v>
      </c>
      <c r="C201" s="9" t="s">
        <v>22</v>
      </c>
      <c r="D201" s="11">
        <v>100</v>
      </c>
      <c r="E201" s="12"/>
      <c r="F201" s="43">
        <f t="shared" si="30"/>
        <v>0</v>
      </c>
    </row>
    <row r="202" spans="1:6" x14ac:dyDescent="0.3">
      <c r="A202" s="40"/>
      <c r="B202" s="7" t="s">
        <v>164</v>
      </c>
      <c r="C202" s="6"/>
      <c r="D202" s="8"/>
      <c r="E202" s="8"/>
      <c r="F202" s="43">
        <f t="shared" si="30"/>
        <v>0</v>
      </c>
    </row>
    <row r="203" spans="1:6" x14ac:dyDescent="0.3">
      <c r="A203" s="42">
        <f>+A201+1</f>
        <v>147</v>
      </c>
      <c r="B203" s="10" t="s">
        <v>165</v>
      </c>
      <c r="C203" s="9" t="s">
        <v>22</v>
      </c>
      <c r="D203" s="11">
        <f>450-90</f>
        <v>360</v>
      </c>
      <c r="E203" s="12"/>
      <c r="F203" s="43">
        <f t="shared" si="30"/>
        <v>0</v>
      </c>
    </row>
    <row r="204" spans="1:6" x14ac:dyDescent="0.3">
      <c r="A204" s="42">
        <f t="shared" ref="A204" si="31">+A203+1</f>
        <v>148</v>
      </c>
      <c r="B204" s="10" t="s">
        <v>220</v>
      </c>
      <c r="C204" s="9" t="s">
        <v>22</v>
      </c>
      <c r="D204" s="11">
        <v>90</v>
      </c>
      <c r="E204" s="12"/>
      <c r="F204" s="43">
        <f t="shared" si="30"/>
        <v>0</v>
      </c>
    </row>
    <row r="205" spans="1:6" x14ac:dyDescent="0.3">
      <c r="A205" s="40"/>
      <c r="B205" s="7" t="s">
        <v>166</v>
      </c>
      <c r="C205" s="6"/>
      <c r="D205" s="8"/>
      <c r="E205" s="8"/>
      <c r="F205" s="43">
        <f t="shared" si="30"/>
        <v>0</v>
      </c>
    </row>
    <row r="206" spans="1:6" x14ac:dyDescent="0.3">
      <c r="A206" s="42">
        <f>+A204+1</f>
        <v>149</v>
      </c>
      <c r="B206" s="10" t="s">
        <v>167</v>
      </c>
      <c r="C206" s="9" t="s">
        <v>65</v>
      </c>
      <c r="D206" s="11">
        <v>300</v>
      </c>
      <c r="E206" s="12"/>
      <c r="F206" s="43">
        <f t="shared" si="30"/>
        <v>0</v>
      </c>
    </row>
    <row r="207" spans="1:6" x14ac:dyDescent="0.3">
      <c r="A207" s="42">
        <f t="shared" ref="A207:A208" si="32">+A206+1</f>
        <v>150</v>
      </c>
      <c r="B207" s="10" t="s">
        <v>168</v>
      </c>
      <c r="C207" s="9" t="s">
        <v>22</v>
      </c>
      <c r="D207" s="11">
        <v>60</v>
      </c>
      <c r="E207" s="12"/>
      <c r="F207" s="43">
        <f t="shared" si="30"/>
        <v>0</v>
      </c>
    </row>
    <row r="208" spans="1:6" x14ac:dyDescent="0.3">
      <c r="A208" s="42">
        <f t="shared" si="32"/>
        <v>151</v>
      </c>
      <c r="B208" s="10" t="s">
        <v>169</v>
      </c>
      <c r="C208" s="9" t="s">
        <v>65</v>
      </c>
      <c r="D208" s="11">
        <v>400</v>
      </c>
      <c r="E208" s="12"/>
      <c r="F208" s="43">
        <f t="shared" si="30"/>
        <v>0</v>
      </c>
    </row>
    <row r="209" spans="1:6" x14ac:dyDescent="0.3">
      <c r="A209" s="40"/>
      <c r="B209" s="7" t="s">
        <v>170</v>
      </c>
      <c r="C209" s="6"/>
      <c r="D209" s="8"/>
      <c r="E209" s="8"/>
      <c r="F209" s="43">
        <f t="shared" si="30"/>
        <v>0</v>
      </c>
    </row>
    <row r="210" spans="1:6" ht="26" x14ac:dyDescent="0.3">
      <c r="A210" s="42">
        <f>+A208+1</f>
        <v>152</v>
      </c>
      <c r="B210" s="10" t="s">
        <v>171</v>
      </c>
      <c r="C210" s="9" t="s">
        <v>7</v>
      </c>
      <c r="D210" s="11">
        <v>100</v>
      </c>
      <c r="E210" s="12"/>
      <c r="F210" s="43">
        <f t="shared" si="30"/>
        <v>0</v>
      </c>
    </row>
    <row r="211" spans="1:6" x14ac:dyDescent="0.3">
      <c r="A211" s="42">
        <f t="shared" ref="A211:A214" si="33">+A210+1</f>
        <v>153</v>
      </c>
      <c r="B211" s="10" t="s">
        <v>172</v>
      </c>
      <c r="C211" s="9" t="s">
        <v>65</v>
      </c>
      <c r="D211" s="11">
        <v>100</v>
      </c>
      <c r="E211" s="12"/>
      <c r="F211" s="43">
        <f t="shared" si="30"/>
        <v>0</v>
      </c>
    </row>
    <row r="212" spans="1:6" x14ac:dyDescent="0.3">
      <c r="A212" s="42">
        <f t="shared" si="33"/>
        <v>154</v>
      </c>
      <c r="B212" s="10" t="s">
        <v>173</v>
      </c>
      <c r="C212" s="9" t="s">
        <v>25</v>
      </c>
      <c r="D212" s="11">
        <v>10</v>
      </c>
      <c r="E212" s="12"/>
      <c r="F212" s="43">
        <f t="shared" si="30"/>
        <v>0</v>
      </c>
    </row>
    <row r="213" spans="1:6" x14ac:dyDescent="0.3">
      <c r="A213" s="42">
        <f t="shared" si="33"/>
        <v>155</v>
      </c>
      <c r="B213" s="10" t="s">
        <v>174</v>
      </c>
      <c r="C213" s="9" t="s">
        <v>25</v>
      </c>
      <c r="D213" s="11">
        <v>10</v>
      </c>
      <c r="E213" s="12"/>
      <c r="F213" s="43">
        <f t="shared" si="30"/>
        <v>0</v>
      </c>
    </row>
    <row r="214" spans="1:6" x14ac:dyDescent="0.3">
      <c r="A214" s="42">
        <f t="shared" si="33"/>
        <v>156</v>
      </c>
      <c r="B214" s="10" t="s">
        <v>175</v>
      </c>
      <c r="C214" s="9" t="s">
        <v>25</v>
      </c>
      <c r="D214" s="11">
        <v>10</v>
      </c>
      <c r="E214" s="12"/>
      <c r="F214" s="43">
        <f t="shared" si="30"/>
        <v>0</v>
      </c>
    </row>
    <row r="215" spans="1:6" x14ac:dyDescent="0.3">
      <c r="A215" s="40"/>
      <c r="B215" s="7" t="s">
        <v>176</v>
      </c>
      <c r="C215" s="6"/>
      <c r="D215" s="8"/>
      <c r="E215" s="8"/>
      <c r="F215" s="43">
        <f t="shared" si="30"/>
        <v>0</v>
      </c>
    </row>
    <row r="216" spans="1:6" x14ac:dyDescent="0.3">
      <c r="A216" s="42">
        <f>+A214+1</f>
        <v>157</v>
      </c>
      <c r="B216" s="10" t="s">
        <v>177</v>
      </c>
      <c r="C216" s="9" t="s">
        <v>25</v>
      </c>
      <c r="D216" s="11">
        <v>1</v>
      </c>
      <c r="E216" s="12"/>
      <c r="F216" s="43">
        <f t="shared" si="30"/>
        <v>0</v>
      </c>
    </row>
    <row r="217" spans="1:6" x14ac:dyDescent="0.3">
      <c r="A217" s="42">
        <f t="shared" ref="A217:A219" si="34">+A216+1</f>
        <v>158</v>
      </c>
      <c r="B217" s="10" t="s">
        <v>229</v>
      </c>
      <c r="C217" s="9" t="s">
        <v>25</v>
      </c>
      <c r="D217" s="11">
        <v>2</v>
      </c>
      <c r="E217" s="12"/>
      <c r="F217" s="43">
        <f t="shared" si="30"/>
        <v>0</v>
      </c>
    </row>
    <row r="218" spans="1:6" x14ac:dyDescent="0.3">
      <c r="A218" s="42">
        <f t="shared" si="34"/>
        <v>159</v>
      </c>
      <c r="B218" s="10" t="s">
        <v>178</v>
      </c>
      <c r="C218" s="9" t="s">
        <v>25</v>
      </c>
      <c r="D218" s="11">
        <v>40</v>
      </c>
      <c r="E218" s="12"/>
      <c r="F218" s="43">
        <f t="shared" si="30"/>
        <v>0</v>
      </c>
    </row>
    <row r="219" spans="1:6" x14ac:dyDescent="0.3">
      <c r="A219" s="42">
        <f t="shared" si="34"/>
        <v>160</v>
      </c>
      <c r="B219" s="10" t="s">
        <v>179</v>
      </c>
      <c r="C219" s="9" t="s">
        <v>25</v>
      </c>
      <c r="D219" s="11">
        <v>1</v>
      </c>
      <c r="E219" s="12"/>
      <c r="F219" s="43">
        <f t="shared" si="30"/>
        <v>0</v>
      </c>
    </row>
    <row r="220" spans="1:6" s="2" customFormat="1" ht="13" customHeight="1" thickBot="1" x14ac:dyDescent="0.35">
      <c r="A220" s="46" t="s">
        <v>187</v>
      </c>
      <c r="B220" s="47"/>
      <c r="C220" s="47"/>
      <c r="D220" s="47"/>
      <c r="E220" s="48"/>
      <c r="F220" s="49">
        <f>SUM(F193:F219)</f>
        <v>0</v>
      </c>
    </row>
    <row r="221" spans="1:6" x14ac:dyDescent="0.3">
      <c r="A221" s="50" t="s">
        <v>180</v>
      </c>
      <c r="B221" s="51"/>
      <c r="C221" s="51"/>
      <c r="D221" s="51"/>
      <c r="E221" s="51"/>
      <c r="F221" s="52"/>
    </row>
    <row r="222" spans="1:6" ht="19" customHeight="1" x14ac:dyDescent="0.3">
      <c r="A222" s="53">
        <v>100</v>
      </c>
      <c r="B222" s="21" t="s">
        <v>195</v>
      </c>
      <c r="C222" s="21"/>
      <c r="D222" s="21"/>
      <c r="E222" s="21"/>
      <c r="F222" s="54">
        <f>+F57</f>
        <v>0</v>
      </c>
    </row>
    <row r="223" spans="1:6" ht="19" customHeight="1" x14ac:dyDescent="0.3">
      <c r="A223" s="53">
        <v>200</v>
      </c>
      <c r="B223" s="21" t="s">
        <v>181</v>
      </c>
      <c r="C223" s="21"/>
      <c r="D223" s="21"/>
      <c r="E223" s="21"/>
      <c r="F223" s="55">
        <f>+F67</f>
        <v>0</v>
      </c>
    </row>
    <row r="224" spans="1:6" ht="19" customHeight="1" x14ac:dyDescent="0.3">
      <c r="A224" s="53">
        <v>300</v>
      </c>
      <c r="B224" s="21" t="s">
        <v>196</v>
      </c>
      <c r="C224" s="21"/>
      <c r="D224" s="21"/>
      <c r="E224" s="21"/>
      <c r="F224" s="55">
        <f>+F76</f>
        <v>0</v>
      </c>
    </row>
    <row r="225" spans="1:6" ht="19" customHeight="1" x14ac:dyDescent="0.3">
      <c r="A225" s="53">
        <v>400</v>
      </c>
      <c r="B225" s="21" t="s">
        <v>197</v>
      </c>
      <c r="C225" s="21"/>
      <c r="D225" s="21"/>
      <c r="E225" s="21"/>
      <c r="F225" s="55">
        <f>+F81</f>
        <v>0</v>
      </c>
    </row>
    <row r="226" spans="1:6" ht="19" customHeight="1" x14ac:dyDescent="0.3">
      <c r="A226" s="53">
        <v>500</v>
      </c>
      <c r="B226" s="21" t="s">
        <v>198</v>
      </c>
      <c r="C226" s="21"/>
      <c r="D226" s="21"/>
      <c r="E226" s="21"/>
      <c r="F226" s="54">
        <f>+F99</f>
        <v>0</v>
      </c>
    </row>
    <row r="227" spans="1:6" ht="19" customHeight="1" x14ac:dyDescent="0.3">
      <c r="A227" s="53">
        <v>600</v>
      </c>
      <c r="B227" s="21" t="s">
        <v>199</v>
      </c>
      <c r="C227" s="21"/>
      <c r="D227" s="21"/>
      <c r="E227" s="21"/>
      <c r="F227" s="54">
        <f>+F144</f>
        <v>0</v>
      </c>
    </row>
    <row r="228" spans="1:6" ht="19" customHeight="1" x14ac:dyDescent="0.3">
      <c r="A228" s="53">
        <v>700</v>
      </c>
      <c r="B228" s="21" t="s">
        <v>200</v>
      </c>
      <c r="C228" s="21"/>
      <c r="D228" s="21"/>
      <c r="E228" s="21"/>
      <c r="F228" s="54">
        <f>+F186</f>
        <v>0</v>
      </c>
    </row>
    <row r="229" spans="1:6" ht="19" customHeight="1" x14ac:dyDescent="0.3">
      <c r="A229" s="53">
        <v>800</v>
      </c>
      <c r="B229" s="21" t="s">
        <v>201</v>
      </c>
      <c r="C229" s="21"/>
      <c r="D229" s="21"/>
      <c r="E229" s="21"/>
      <c r="F229" s="54">
        <f>+F192</f>
        <v>0</v>
      </c>
    </row>
    <row r="230" spans="1:6" ht="19" customHeight="1" thickBot="1" x14ac:dyDescent="0.35">
      <c r="A230" s="56">
        <v>900</v>
      </c>
      <c r="B230" s="57" t="s">
        <v>182</v>
      </c>
      <c r="C230" s="58"/>
      <c r="D230" s="58"/>
      <c r="E230" s="59"/>
      <c r="F230" s="60">
        <f>+F220</f>
        <v>0</v>
      </c>
    </row>
    <row r="231" spans="1:6" ht="15.5" thickBot="1" x14ac:dyDescent="0.35">
      <c r="A231" s="14"/>
      <c r="B231" s="18"/>
      <c r="C231" s="61" t="s">
        <v>183</v>
      </c>
      <c r="D231" s="62"/>
      <c r="E231" s="62"/>
      <c r="F231" s="63">
        <f>SUM(F222:F230)</f>
        <v>0</v>
      </c>
    </row>
    <row r="232" spans="1:6" ht="15.5" thickBot="1" x14ac:dyDescent="0.35">
      <c r="A232" s="14"/>
      <c r="B232" s="18"/>
      <c r="C232" s="64" t="s">
        <v>184</v>
      </c>
      <c r="D232" s="65"/>
      <c r="E232" s="65"/>
      <c r="F232" s="66">
        <f>+F231*0.2</f>
        <v>0</v>
      </c>
    </row>
    <row r="233" spans="1:6" ht="18" thickBot="1" x14ac:dyDescent="0.35">
      <c r="A233" s="14"/>
      <c r="B233" s="18"/>
      <c r="C233" s="68" t="s">
        <v>185</v>
      </c>
      <c r="D233" s="69"/>
      <c r="E233" s="69"/>
      <c r="F233" s="67">
        <f>SUM(F231:F232)</f>
        <v>0</v>
      </c>
    </row>
  </sheetData>
  <mergeCells count="25">
    <mergeCell ref="B229:E229"/>
    <mergeCell ref="B230:E230"/>
    <mergeCell ref="C231:E231"/>
    <mergeCell ref="C232:E232"/>
    <mergeCell ref="C233:E233"/>
    <mergeCell ref="B228:E228"/>
    <mergeCell ref="A221:E221"/>
    <mergeCell ref="B222:E222"/>
    <mergeCell ref="B223:E223"/>
    <mergeCell ref="B224:E224"/>
    <mergeCell ref="B225:E225"/>
    <mergeCell ref="B226:E226"/>
    <mergeCell ref="B227:E227"/>
    <mergeCell ref="A144:D144"/>
    <mergeCell ref="A186:D186"/>
    <mergeCell ref="A192:D192"/>
    <mergeCell ref="A220:D220"/>
    <mergeCell ref="A57:D57"/>
    <mergeCell ref="A67:D67"/>
    <mergeCell ref="A76:D76"/>
    <mergeCell ref="A81:D81"/>
    <mergeCell ref="A99:D99"/>
    <mergeCell ref="A2:F2"/>
    <mergeCell ref="A3:F3"/>
    <mergeCell ref="A4:F4"/>
  </mergeCells>
  <phoneticPr fontId="6" type="noConversion"/>
  <printOptions horizontalCentered="1"/>
  <pageMargins left="0.31496062992125984" right="0.31496062992125984" top="0.55118110236220474" bottom="0.74803149606299213" header="0.31496062992125984" footer="0.31496062992125984"/>
  <pageSetup paperSize="9" scale="80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BPDE PROVINCE ESSAOUIRA.xlsx</dc:title>
  <dc:creator>Lenovo</dc:creator>
  <cp:lastModifiedBy>ahmad elgoumri</cp:lastModifiedBy>
  <cp:lastPrinted>2026-08-16T00:13:21Z</cp:lastPrinted>
  <dcterms:created xsi:type="dcterms:W3CDTF">2024-02-25T16:37:50Z</dcterms:created>
  <dcterms:modified xsi:type="dcterms:W3CDTF">2026-08-16T00:14:20Z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2024-01-04T00:00:00Z</vt:filetime>
  </property>
  <property fmtid="{D5CDD505-2E9C-101B-9397-08002B2CF9AE}" pid="3" name="LastSaved">
    <vt:filetime>2024-02-25T00:00:00Z</vt:filetime>
  </property>
  <property fmtid="{D5CDD505-2E9C-101B-9397-08002B2CF9AE}" pid="4" name="Producer">
    <vt:lpwstr>Microsoft: Print To PDF</vt:lpwstr>
  </property>
</Properties>
</file>