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77" documentId="8_{F6AC0E65-9FC6-4DBB-99C3-8B82F4BC1320}" xr6:coauthVersionLast="47" xr6:coauthVersionMax="47" xr10:uidLastSave="{D7BCC5F9-B1E4-4D05-8208-AB36AD0320DE}"/>
  <bookViews>
    <workbookView xWindow="-110" yWindow="-110" windowWidth="29020" windowHeight="17500" xr2:uid="{00000000-000D-0000-FFFF-FFFF00000000}"/>
  </bookViews>
  <sheets>
    <sheet name="GLOBAL" sheetId="18" r:id="rId1"/>
  </sheets>
  <definedNames>
    <definedName name="_xlnm._FilterDatabase" localSheetId="0" hidden="1">GLOBAL!$A$4:$G$41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8" l="1"/>
  <c r="F38" i="18"/>
  <c r="F39" i="18"/>
  <c r="F40" i="18"/>
  <c r="F4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36" i="18" l="1"/>
  <c r="F6" i="18" l="1"/>
  <c r="F21" i="18" l="1"/>
  <c r="F42" i="18" s="1"/>
  <c r="F43" i="18" l="1"/>
  <c r="F44" i="18" s="1"/>
</calcChain>
</file>

<file path=xl/sharedStrings.xml><?xml version="1.0" encoding="utf-8"?>
<sst xmlns="http://schemas.openxmlformats.org/spreadsheetml/2006/main" count="118" uniqueCount="90">
  <si>
    <t>A.O N°   55/2026/E/EXP/SRMDO</t>
  </si>
  <si>
    <t>Aménagement des postes MT-BT et Raccordement du départ HTA au niveau de la nouvelle salle 22KV du centre Aousserd (Rabais/Majoration)</t>
  </si>
  <si>
    <t>N° de prix</t>
  </si>
  <si>
    <t>Désignation</t>
  </si>
  <si>
    <t>Unité</t>
  </si>
  <si>
    <t>Qté</t>
  </si>
  <si>
    <t>(PU/DH/ HT)</t>
  </si>
  <si>
    <t xml:space="preserve">Total ( HT) </t>
  </si>
  <si>
    <t>I- Postes de transformation :</t>
  </si>
  <si>
    <t>I-1</t>
  </si>
  <si>
    <t>Génie civil poste de transformation maçonné à équipement préfabriqué (y compris pose serrure en applique sur la porte d'accès ) Fourniture et Main d'œuvre</t>
  </si>
  <si>
    <t>U</t>
  </si>
  <si>
    <t>I-2</t>
  </si>
  <si>
    <t>Transformateur de puissance triphasé à bornes embrochables 22 Kv / B2 250 kVA   Fourniture</t>
  </si>
  <si>
    <t>I-3</t>
  </si>
  <si>
    <t>Pose transformateur de puissance quelque soit la puissance Main d'œuvre</t>
  </si>
  <si>
    <t>I-4</t>
  </si>
  <si>
    <t>Coffret métallique standard de commande d'éclairage public équipé, posé sur socle, façade ou poteau ( compris confection socle et ferrures fixation + terre ) galvanisé Fourniture et Main d'œuvre</t>
  </si>
  <si>
    <t>I-5</t>
  </si>
  <si>
    <t>Celules préfabriquées réseau  Etanche  630A/ 24 KV motorisé 24V cc + un jeu de 03 bornes embrochables    Fourniture et Main d'œuvre</t>
  </si>
  <si>
    <t>I-6</t>
  </si>
  <si>
    <t>Celules préfabriquées Etanche  24 KV équipé par une bobine à émission 24V cc + un jeu de 03 bornes  embrochables pour la protection des transfos avec un jeux de 03 fusibles à poudre norme DIN de calibre adéquat Fourniture et Main d'œuvre</t>
  </si>
  <si>
    <t>I-7</t>
  </si>
  <si>
    <t>Fourniture et pose d'un  armoire de distribution type urbain 500V - 1250 A 5 départs équipés telecommandé ,y compris Câble de liaison BT TR-Jeu de barre, Fourniture et Main d'œuvre</t>
  </si>
  <si>
    <t>I-8</t>
  </si>
  <si>
    <t>Matériel de securité et éclairgae du poste Fourniture et Main d'œuvre</t>
  </si>
  <si>
    <t>I-9</t>
  </si>
  <si>
    <t>Fourniture et installation d'un comptage numérique Fourniture et Main d'œuvre</t>
  </si>
  <si>
    <t>I-10</t>
  </si>
  <si>
    <t>Poste asservis PA des postes HTA/BT (4 voies) pour la télé conduite  
 inclus Test Usine et Test sur Site (tests point à point et fonctionnels et integration au BCC Fourniture et Main d'œuvre</t>
  </si>
  <si>
    <t>I-11</t>
  </si>
  <si>
    <t>extracteur de l'air avec coffert de commande  Fourniture et Main d'œuvre</t>
  </si>
  <si>
    <t>I-12</t>
  </si>
  <si>
    <t>Démolition génie civil d'un poste maçonné Main d'œuvre</t>
  </si>
  <si>
    <t>I-13</t>
  </si>
  <si>
    <t>Dépose équipement MT/BT d'un poste type ouvert Main d'œuvre</t>
  </si>
  <si>
    <t>I-14</t>
  </si>
  <si>
    <t>Transport de matériels récupérés des anciennes installations  Main d'œuvre</t>
  </si>
  <si>
    <t>Km</t>
  </si>
  <si>
    <t>II- Réseau BT :</t>
  </si>
  <si>
    <t>II-1</t>
  </si>
  <si>
    <t>Câble U1000 ARVFV en Aluminium 3x120mm²+1x70 mm2 Fourniture</t>
  </si>
  <si>
    <t>m</t>
  </si>
  <si>
    <t>II-2</t>
  </si>
  <si>
    <t>Câble U1000 ARVFV en Aluminium 3x120mm²+1x70 mm2 Main d'œuvre</t>
  </si>
  <si>
    <t>II-3</t>
  </si>
  <si>
    <t>Poteau béton armé classe A 9 m 700 daN Fourniture et Main d'œuvre</t>
  </si>
  <si>
    <t>II-4</t>
  </si>
  <si>
    <t>Massif de fondation normal Fourniture et Main d'œuvre</t>
  </si>
  <si>
    <t>m3</t>
  </si>
  <si>
    <t>II-5</t>
  </si>
  <si>
    <t>Accessoires pour câble isolé torsadé préassemblé tendu sur poteau ou potelet ensemble d'ancrage simple Fourniture et Main d'œuvre</t>
  </si>
  <si>
    <t>II-6</t>
  </si>
  <si>
    <t>Terre de réseau Fourniture et Main d'œuvre</t>
  </si>
  <si>
    <t>II-7</t>
  </si>
  <si>
    <t>Tranchée normale à 4 circuits Fourniture et Main d'œuvre</t>
  </si>
  <si>
    <t>II-8</t>
  </si>
  <si>
    <t>Borne de signalisation ONE BT Fourniture et Main d'œuvre</t>
  </si>
  <si>
    <t>II-9</t>
  </si>
  <si>
    <t>Regard de visite Fourniture et Main d'œuvre</t>
  </si>
  <si>
    <t>II-11</t>
  </si>
  <si>
    <t>Tube acier galvanisé diamètre 150 à chaud Fourniture et Main d'œuvre</t>
  </si>
  <si>
    <t>ML</t>
  </si>
  <si>
    <t>II-12</t>
  </si>
  <si>
    <t xml:space="preserve">Réfection de  trottoirs en carrelage, faïence carreaux spécials, pavés et autobloquants Fourniture et Main d'œuvre  y compris la découpe, la démolition de tous revetements de chaussée, aire de parking, trottoir quels qu' en soient  l'épaisseur y compris également  le ramassage manuel et le transport aux dépôts de tous les éléments récupérables  (bordures de trottoirs, pavés, etc.) </t>
  </si>
  <si>
    <t>m2</t>
  </si>
  <si>
    <t>II-13</t>
  </si>
  <si>
    <t>Gaines thermo rétractable +capuchon  Fourniture et Main d'œuvre</t>
  </si>
  <si>
    <t>II-14</t>
  </si>
  <si>
    <t>connectreur à perforation  Réseau -Rréseau de sections adequates  Fourniture et Main d'œuvre</t>
  </si>
  <si>
    <t>II-15</t>
  </si>
  <si>
    <t>Tuyau en PVC double parois comprimé diamètre 110 Fourniture et Main d'œuvre</t>
  </si>
  <si>
    <t>III- Raccordement du départ HTA Aousserd au niveau de la nouvelle salle 22KV:</t>
  </si>
  <si>
    <t>III-1</t>
  </si>
  <si>
    <t>Fourniture de Câble isolé au PRC USP 15/25 kV à champ radial en aluminium unipolaire 1x 240mm2 Fourniture</t>
  </si>
  <si>
    <t>III-2</t>
  </si>
  <si>
    <t>Pose de Câble isolé au PRC USP 15/25 kV à champ radial en aluminium unipolaire 1x 240mm² Main d'œuvre</t>
  </si>
  <si>
    <t>III-3</t>
  </si>
  <si>
    <t>Tranchée normale à 1 circuit Fourniture et Main d'œuvre</t>
  </si>
  <si>
    <t>III-4</t>
  </si>
  <si>
    <t>Caniveau en béton vibré à 3 gorges Fourniture et Main d'œuvre</t>
  </si>
  <si>
    <t>III-5</t>
  </si>
  <si>
    <t>Borne de signalisation MT Fourniture et Main d'œuvre</t>
  </si>
  <si>
    <t>III-6</t>
  </si>
  <si>
    <t xml:space="preserve">Regard de visite </t>
  </si>
  <si>
    <t>TOTAL HT</t>
  </si>
  <si>
    <t>TVA 20%</t>
  </si>
  <si>
    <t>TOTAL TTC</t>
  </si>
  <si>
    <t>Rabais ou majoration</t>
  </si>
  <si>
    <t>Total TTC après rabais ou majoration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</si>
</sst>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sz val="11"/>
      <name val="Arial"/>
      <family val="2"/>
    </font>
    <font>
      <b/>
      <sz val="10"/>
      <color theme="1"/>
      <name val="Aptos"/>
      <family val="2"/>
    </font>
    <font>
      <b/>
      <u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mbria"/>
      <family val="1"/>
    </font>
    <font>
      <b/>
      <u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1" applyFont="1" applyFill="1" applyBorder="1" applyAlignment="1" applyProtection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left" vertical="top" wrapText="1"/>
    </xf>
  </cellXfs>
  <cellStyles count="5">
    <cellStyle name="Milliers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ourcentage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topLeftCell="A28" zoomScale="149" zoomScaleNormal="100" workbookViewId="0">
      <selection activeCell="G28" sqref="G1:G1048576"/>
    </sheetView>
  </sheetViews>
  <sheetFormatPr baseColWidth="10" defaultColWidth="11.453125" defaultRowHeight="14" x14ac:dyDescent="0.3"/>
  <cols>
    <col min="1" max="1" width="11" style="3" customWidth="1"/>
    <col min="2" max="2" width="66.54296875" style="2" customWidth="1"/>
    <col min="3" max="3" width="5.453125" style="2" customWidth="1"/>
    <col min="4" max="4" width="10" style="2" bestFit="1" customWidth="1"/>
    <col min="5" max="5" width="13.54296875" style="3" customWidth="1"/>
    <col min="6" max="6" width="15.81640625" style="2" bestFit="1" customWidth="1"/>
    <col min="7" max="7" width="16" style="2" bestFit="1" customWidth="1"/>
    <col min="8" max="16384" width="11.453125" style="2"/>
  </cols>
  <sheetData>
    <row r="1" spans="1:6" ht="21" customHeight="1" x14ac:dyDescent="0.3">
      <c r="A1" s="16" t="s">
        <v>0</v>
      </c>
      <c r="B1" s="16"/>
      <c r="C1" s="16"/>
      <c r="D1" s="16"/>
      <c r="E1" s="16"/>
      <c r="F1" s="16"/>
    </row>
    <row r="2" spans="1:6" ht="15" customHeight="1" x14ac:dyDescent="0.3">
      <c r="A2" s="16" t="s">
        <v>1</v>
      </c>
      <c r="B2" s="16"/>
      <c r="C2" s="16"/>
      <c r="D2" s="16"/>
      <c r="E2" s="16"/>
      <c r="F2" s="16"/>
    </row>
    <row r="3" spans="1:6" ht="39" customHeight="1" x14ac:dyDescent="0.3">
      <c r="A3" s="16"/>
      <c r="B3" s="16"/>
      <c r="C3" s="16"/>
      <c r="D3" s="16"/>
      <c r="E3" s="16"/>
      <c r="F3" s="16"/>
    </row>
    <row r="4" spans="1:6" s="8" customFormat="1" ht="14.5" x14ac:dyDescent="0.3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pans="1:6" s="7" customFormat="1" ht="14.5" x14ac:dyDescent="0.35">
      <c r="A5" s="18" t="s">
        <v>8</v>
      </c>
      <c r="B5" s="18"/>
      <c r="C5" s="18"/>
      <c r="D5" s="18"/>
      <c r="E5" s="18"/>
      <c r="F5" s="18"/>
    </row>
    <row r="6" spans="1:6" s="5" customFormat="1" ht="44.25" customHeight="1" x14ac:dyDescent="0.3">
      <c r="A6" s="10" t="s">
        <v>9</v>
      </c>
      <c r="B6" s="11" t="s">
        <v>10</v>
      </c>
      <c r="C6" s="10" t="s">
        <v>11</v>
      </c>
      <c r="D6" s="12">
        <v>2</v>
      </c>
      <c r="E6" s="13">
        <v>38000</v>
      </c>
      <c r="F6" s="12">
        <f>E6*D6</f>
        <v>76000</v>
      </c>
    </row>
    <row r="7" spans="1:6" s="7" customFormat="1" ht="26" x14ac:dyDescent="0.35">
      <c r="A7" s="10" t="s">
        <v>12</v>
      </c>
      <c r="B7" s="11" t="s">
        <v>13</v>
      </c>
      <c r="C7" s="10" t="s">
        <v>11</v>
      </c>
      <c r="D7" s="12">
        <v>2</v>
      </c>
      <c r="E7" s="13">
        <v>52487.5</v>
      </c>
      <c r="F7" s="12">
        <f t="shared" ref="F7:F19" si="0">E7*D7</f>
        <v>104975</v>
      </c>
    </row>
    <row r="8" spans="1:6" s="6" customFormat="1" x14ac:dyDescent="0.35">
      <c r="A8" s="10" t="s">
        <v>14</v>
      </c>
      <c r="B8" s="11" t="s">
        <v>15</v>
      </c>
      <c r="C8" s="10" t="s">
        <v>11</v>
      </c>
      <c r="D8" s="12">
        <v>2</v>
      </c>
      <c r="E8" s="13">
        <v>1425</v>
      </c>
      <c r="F8" s="12">
        <f t="shared" si="0"/>
        <v>2850</v>
      </c>
    </row>
    <row r="9" spans="1:6" s="6" customFormat="1" ht="39" x14ac:dyDescent="0.35">
      <c r="A9" s="10" t="s">
        <v>16</v>
      </c>
      <c r="B9" s="11" t="s">
        <v>17</v>
      </c>
      <c r="C9" s="10" t="s">
        <v>11</v>
      </c>
      <c r="D9" s="12">
        <v>2</v>
      </c>
      <c r="E9" s="13">
        <v>4655</v>
      </c>
      <c r="F9" s="12">
        <f t="shared" si="0"/>
        <v>9310</v>
      </c>
    </row>
    <row r="10" spans="1:6" s="5" customFormat="1" ht="26" x14ac:dyDescent="0.3">
      <c r="A10" s="10" t="s">
        <v>18</v>
      </c>
      <c r="B10" s="11" t="s">
        <v>19</v>
      </c>
      <c r="C10" s="10" t="s">
        <v>11</v>
      </c>
      <c r="D10" s="12">
        <v>4</v>
      </c>
      <c r="E10" s="13">
        <v>35150</v>
      </c>
      <c r="F10" s="12">
        <f t="shared" si="0"/>
        <v>140600</v>
      </c>
    </row>
    <row r="11" spans="1:6" s="5" customFormat="1" ht="39" x14ac:dyDescent="0.3">
      <c r="A11" s="10" t="s">
        <v>20</v>
      </c>
      <c r="B11" s="11" t="s">
        <v>21</v>
      </c>
      <c r="C11" s="10" t="s">
        <v>11</v>
      </c>
      <c r="D11" s="12">
        <v>2</v>
      </c>
      <c r="E11" s="13">
        <v>37050</v>
      </c>
      <c r="F11" s="12">
        <f t="shared" si="0"/>
        <v>74100</v>
      </c>
    </row>
    <row r="12" spans="1:6" s="7" customFormat="1" ht="39" x14ac:dyDescent="0.35">
      <c r="A12" s="10" t="s">
        <v>22</v>
      </c>
      <c r="B12" s="11" t="s">
        <v>23</v>
      </c>
      <c r="C12" s="10" t="s">
        <v>11</v>
      </c>
      <c r="D12" s="12">
        <v>2</v>
      </c>
      <c r="E12" s="13">
        <v>90250</v>
      </c>
      <c r="F12" s="12">
        <f t="shared" si="0"/>
        <v>180500</v>
      </c>
    </row>
    <row r="13" spans="1:6" s="7" customFormat="1" ht="14.5" x14ac:dyDescent="0.35">
      <c r="A13" s="10" t="s">
        <v>24</v>
      </c>
      <c r="B13" s="11" t="s">
        <v>25</v>
      </c>
      <c r="C13" s="10" t="s">
        <v>11</v>
      </c>
      <c r="D13" s="12">
        <v>2</v>
      </c>
      <c r="E13" s="13">
        <v>23750</v>
      </c>
      <c r="F13" s="12">
        <f t="shared" si="0"/>
        <v>47500</v>
      </c>
    </row>
    <row r="14" spans="1:6" s="7" customFormat="1" ht="14.5" x14ac:dyDescent="0.35">
      <c r="A14" s="10" t="s">
        <v>26</v>
      </c>
      <c r="B14" s="11" t="s">
        <v>27</v>
      </c>
      <c r="C14" s="10" t="s">
        <v>11</v>
      </c>
      <c r="D14" s="12">
        <v>2</v>
      </c>
      <c r="E14" s="13">
        <v>14250</v>
      </c>
      <c r="F14" s="12">
        <f t="shared" si="0"/>
        <v>28500</v>
      </c>
    </row>
    <row r="15" spans="1:6" s="7" customFormat="1" ht="39" x14ac:dyDescent="0.35">
      <c r="A15" s="10" t="s">
        <v>28</v>
      </c>
      <c r="B15" s="11" t="s">
        <v>29</v>
      </c>
      <c r="C15" s="10" t="s">
        <v>11</v>
      </c>
      <c r="D15" s="12">
        <v>2</v>
      </c>
      <c r="E15" s="13">
        <v>95000</v>
      </c>
      <c r="F15" s="12">
        <f t="shared" si="0"/>
        <v>190000</v>
      </c>
    </row>
    <row r="16" spans="1:6" s="7" customFormat="1" ht="14.5" x14ac:dyDescent="0.35">
      <c r="A16" s="10" t="s">
        <v>30</v>
      </c>
      <c r="B16" s="11" t="s">
        <v>31</v>
      </c>
      <c r="C16" s="10" t="s">
        <v>11</v>
      </c>
      <c r="D16" s="12">
        <v>2</v>
      </c>
      <c r="E16" s="13">
        <v>5700</v>
      </c>
      <c r="F16" s="12">
        <f t="shared" si="0"/>
        <v>11400</v>
      </c>
    </row>
    <row r="17" spans="1:6" s="7" customFormat="1" ht="14.5" x14ac:dyDescent="0.35">
      <c r="A17" s="10" t="s">
        <v>32</v>
      </c>
      <c r="B17" s="11" t="s">
        <v>33</v>
      </c>
      <c r="C17" s="10" t="s">
        <v>11</v>
      </c>
      <c r="D17" s="12">
        <v>2</v>
      </c>
      <c r="E17" s="13">
        <v>5937.5</v>
      </c>
      <c r="F17" s="12">
        <f t="shared" si="0"/>
        <v>11875</v>
      </c>
    </row>
    <row r="18" spans="1:6" s="7" customFormat="1" ht="14.5" x14ac:dyDescent="0.35">
      <c r="A18" s="10" t="s">
        <v>34</v>
      </c>
      <c r="B18" s="11" t="s">
        <v>35</v>
      </c>
      <c r="C18" s="10" t="s">
        <v>11</v>
      </c>
      <c r="D18" s="12">
        <v>2</v>
      </c>
      <c r="E18" s="13">
        <v>5225</v>
      </c>
      <c r="F18" s="12">
        <f t="shared" si="0"/>
        <v>10450</v>
      </c>
    </row>
    <row r="19" spans="1:6" s="7" customFormat="1" ht="14.5" x14ac:dyDescent="0.35">
      <c r="A19" s="10" t="s">
        <v>36</v>
      </c>
      <c r="B19" s="11" t="s">
        <v>37</v>
      </c>
      <c r="C19" s="10" t="s">
        <v>38</v>
      </c>
      <c r="D19" s="12">
        <v>280</v>
      </c>
      <c r="E19" s="13">
        <v>11.399999999999999</v>
      </c>
      <c r="F19" s="12">
        <f t="shared" si="0"/>
        <v>3191.9999999999995</v>
      </c>
    </row>
    <row r="20" spans="1:6" s="5" customFormat="1" x14ac:dyDescent="0.3">
      <c r="A20" s="18" t="s">
        <v>39</v>
      </c>
      <c r="B20" s="18"/>
      <c r="C20" s="18"/>
      <c r="D20" s="18"/>
      <c r="E20" s="18"/>
      <c r="F20" s="18"/>
    </row>
    <row r="21" spans="1:6" s="5" customFormat="1" x14ac:dyDescent="0.3">
      <c r="A21" s="10" t="s">
        <v>40</v>
      </c>
      <c r="B21" s="11" t="s">
        <v>41</v>
      </c>
      <c r="C21" s="10" t="s">
        <v>42</v>
      </c>
      <c r="D21" s="12">
        <v>250</v>
      </c>
      <c r="E21" s="13">
        <v>148.19999999999999</v>
      </c>
      <c r="F21" s="12">
        <f t="shared" ref="F21:F34" si="1">D21*E21</f>
        <v>37050</v>
      </c>
    </row>
    <row r="22" spans="1:6" s="5" customFormat="1" x14ac:dyDescent="0.3">
      <c r="A22" s="10" t="s">
        <v>43</v>
      </c>
      <c r="B22" s="11" t="s">
        <v>44</v>
      </c>
      <c r="C22" s="10" t="s">
        <v>42</v>
      </c>
      <c r="D22" s="12">
        <v>250</v>
      </c>
      <c r="E22" s="13">
        <v>9.5</v>
      </c>
      <c r="F22" s="12">
        <f t="shared" si="1"/>
        <v>2375</v>
      </c>
    </row>
    <row r="23" spans="1:6" s="5" customFormat="1" x14ac:dyDescent="0.3">
      <c r="A23" s="10" t="s">
        <v>45</v>
      </c>
      <c r="B23" s="11" t="s">
        <v>46</v>
      </c>
      <c r="C23" s="10" t="s">
        <v>11</v>
      </c>
      <c r="D23" s="12">
        <v>3</v>
      </c>
      <c r="E23" s="13">
        <v>1805</v>
      </c>
      <c r="F23" s="12">
        <f t="shared" si="1"/>
        <v>5415</v>
      </c>
    </row>
    <row r="24" spans="1:6" s="5" customFormat="1" x14ac:dyDescent="0.3">
      <c r="A24" s="10" t="s">
        <v>47</v>
      </c>
      <c r="B24" s="11" t="s">
        <v>48</v>
      </c>
      <c r="C24" s="10" t="s">
        <v>49</v>
      </c>
      <c r="D24" s="12">
        <v>5.4</v>
      </c>
      <c r="E24" s="13">
        <v>665</v>
      </c>
      <c r="F24" s="12">
        <f t="shared" si="1"/>
        <v>3591.0000000000005</v>
      </c>
    </row>
    <row r="25" spans="1:6" s="5" customFormat="1" ht="26" x14ac:dyDescent="0.3">
      <c r="A25" s="10" t="s">
        <v>50</v>
      </c>
      <c r="B25" s="11" t="s">
        <v>51</v>
      </c>
      <c r="C25" s="10" t="s">
        <v>11</v>
      </c>
      <c r="D25" s="12">
        <v>10</v>
      </c>
      <c r="E25" s="13">
        <v>93.574999999999989</v>
      </c>
      <c r="F25" s="12">
        <f t="shared" si="1"/>
        <v>935.74999999999989</v>
      </c>
    </row>
    <row r="26" spans="1:6" s="5" customFormat="1" x14ac:dyDescent="0.3">
      <c r="A26" s="10" t="s">
        <v>52</v>
      </c>
      <c r="B26" s="11" t="s">
        <v>53</v>
      </c>
      <c r="C26" s="10" t="s">
        <v>11</v>
      </c>
      <c r="D26" s="12">
        <v>3</v>
      </c>
      <c r="E26" s="13">
        <v>617.5</v>
      </c>
      <c r="F26" s="12">
        <f t="shared" si="1"/>
        <v>1852.5</v>
      </c>
    </row>
    <row r="27" spans="1:6" s="5" customFormat="1" x14ac:dyDescent="0.3">
      <c r="A27" s="10" t="s">
        <v>54</v>
      </c>
      <c r="B27" s="11" t="s">
        <v>55</v>
      </c>
      <c r="C27" s="10" t="s">
        <v>42</v>
      </c>
      <c r="D27" s="12">
        <v>50</v>
      </c>
      <c r="E27" s="13">
        <v>61.75</v>
      </c>
      <c r="F27" s="12">
        <f t="shared" si="1"/>
        <v>3087.5</v>
      </c>
    </row>
    <row r="28" spans="1:6" s="5" customFormat="1" x14ac:dyDescent="0.3">
      <c r="A28" s="10" t="s">
        <v>56</v>
      </c>
      <c r="B28" s="11" t="s">
        <v>57</v>
      </c>
      <c r="C28" s="10" t="s">
        <v>11</v>
      </c>
      <c r="D28" s="12">
        <v>6</v>
      </c>
      <c r="E28" s="13">
        <v>28.5</v>
      </c>
      <c r="F28" s="12">
        <f t="shared" si="1"/>
        <v>171</v>
      </c>
    </row>
    <row r="29" spans="1:6" s="5" customFormat="1" x14ac:dyDescent="0.3">
      <c r="A29" s="10" t="s">
        <v>58</v>
      </c>
      <c r="B29" s="11" t="s">
        <v>59</v>
      </c>
      <c r="C29" s="10" t="s">
        <v>49</v>
      </c>
      <c r="D29" s="12">
        <v>3</v>
      </c>
      <c r="E29" s="13">
        <v>555.75</v>
      </c>
      <c r="F29" s="12">
        <f t="shared" si="1"/>
        <v>1667.25</v>
      </c>
    </row>
    <row r="30" spans="1:6" s="5" customFormat="1" x14ac:dyDescent="0.3">
      <c r="A30" s="10" t="s">
        <v>60</v>
      </c>
      <c r="B30" s="11" t="s">
        <v>61</v>
      </c>
      <c r="C30" s="10" t="s">
        <v>62</v>
      </c>
      <c r="D30" s="12">
        <v>30</v>
      </c>
      <c r="E30" s="13">
        <v>427.5</v>
      </c>
      <c r="F30" s="12">
        <f t="shared" si="1"/>
        <v>12825</v>
      </c>
    </row>
    <row r="31" spans="1:6" s="5" customFormat="1" ht="65" x14ac:dyDescent="0.3">
      <c r="A31" s="10" t="s">
        <v>63</v>
      </c>
      <c r="B31" s="11" t="s">
        <v>64</v>
      </c>
      <c r="C31" s="10" t="s">
        <v>65</v>
      </c>
      <c r="D31" s="12">
        <v>20</v>
      </c>
      <c r="E31" s="13">
        <v>66.5</v>
      </c>
      <c r="F31" s="12">
        <f t="shared" si="1"/>
        <v>1330</v>
      </c>
    </row>
    <row r="32" spans="1:6" s="5" customFormat="1" x14ac:dyDescent="0.3">
      <c r="A32" s="10" t="s">
        <v>66</v>
      </c>
      <c r="B32" s="11" t="s">
        <v>67</v>
      </c>
      <c r="C32" s="10" t="s">
        <v>11</v>
      </c>
      <c r="D32" s="12">
        <v>50</v>
      </c>
      <c r="E32" s="13">
        <v>42.75</v>
      </c>
      <c r="F32" s="12">
        <f t="shared" si="1"/>
        <v>2137.5</v>
      </c>
    </row>
    <row r="33" spans="1:19" s="5" customFormat="1" ht="26" x14ac:dyDescent="0.3">
      <c r="A33" s="10" t="s">
        <v>68</v>
      </c>
      <c r="B33" s="11" t="s">
        <v>69</v>
      </c>
      <c r="C33" s="10" t="s">
        <v>11</v>
      </c>
      <c r="D33" s="12">
        <v>50</v>
      </c>
      <c r="E33" s="13">
        <v>142.5</v>
      </c>
      <c r="F33" s="12">
        <f t="shared" si="1"/>
        <v>7125</v>
      </c>
    </row>
    <row r="34" spans="1:19" s="5" customFormat="1" x14ac:dyDescent="0.3">
      <c r="A34" s="10" t="s">
        <v>70</v>
      </c>
      <c r="B34" s="11" t="s">
        <v>71</v>
      </c>
      <c r="C34" s="10" t="s">
        <v>62</v>
      </c>
      <c r="D34" s="12">
        <v>200</v>
      </c>
      <c r="E34" s="13">
        <v>28.5</v>
      </c>
      <c r="F34" s="12">
        <f t="shared" si="1"/>
        <v>5700</v>
      </c>
    </row>
    <row r="35" spans="1:19" s="7" customFormat="1" ht="14.5" x14ac:dyDescent="0.35">
      <c r="A35" s="18" t="s">
        <v>72</v>
      </c>
      <c r="B35" s="18"/>
      <c r="C35" s="18"/>
      <c r="D35" s="18"/>
      <c r="E35" s="18"/>
      <c r="F35" s="18"/>
    </row>
    <row r="36" spans="1:19" s="5" customFormat="1" ht="26" x14ac:dyDescent="0.3">
      <c r="A36" s="10" t="s">
        <v>73</v>
      </c>
      <c r="B36" s="11" t="s">
        <v>74</v>
      </c>
      <c r="C36" s="10" t="s">
        <v>62</v>
      </c>
      <c r="D36" s="12">
        <v>1050</v>
      </c>
      <c r="E36" s="13">
        <v>123.5</v>
      </c>
      <c r="F36" s="12">
        <f>D36*E36</f>
        <v>129675</v>
      </c>
    </row>
    <row r="37" spans="1:19" s="7" customFormat="1" ht="26" x14ac:dyDescent="0.35">
      <c r="A37" s="10" t="s">
        <v>75</v>
      </c>
      <c r="B37" s="11" t="s">
        <v>76</v>
      </c>
      <c r="C37" s="10" t="s">
        <v>62</v>
      </c>
      <c r="D37" s="12">
        <v>1050</v>
      </c>
      <c r="E37" s="13">
        <v>4.75</v>
      </c>
      <c r="F37" s="12">
        <f t="shared" ref="F37:F41" si="2">D37*E37</f>
        <v>4987.5</v>
      </c>
    </row>
    <row r="38" spans="1:19" s="6" customFormat="1" x14ac:dyDescent="0.35">
      <c r="A38" s="10" t="s">
        <v>77</v>
      </c>
      <c r="B38" s="11" t="s">
        <v>78</v>
      </c>
      <c r="C38" s="10" t="s">
        <v>62</v>
      </c>
      <c r="D38" s="12">
        <v>300</v>
      </c>
      <c r="E38" s="13">
        <v>57</v>
      </c>
      <c r="F38" s="12">
        <f t="shared" si="2"/>
        <v>17100</v>
      </c>
    </row>
    <row r="39" spans="1:19" s="6" customFormat="1" x14ac:dyDescent="0.35">
      <c r="A39" s="10" t="s">
        <v>79</v>
      </c>
      <c r="B39" s="11" t="s">
        <v>80</v>
      </c>
      <c r="C39" s="10" t="s">
        <v>62</v>
      </c>
      <c r="D39" s="12">
        <v>300</v>
      </c>
      <c r="E39" s="13">
        <v>42.75</v>
      </c>
      <c r="F39" s="12">
        <f t="shared" si="2"/>
        <v>12825</v>
      </c>
    </row>
    <row r="40" spans="1:19" s="6" customFormat="1" x14ac:dyDescent="0.35">
      <c r="A40" s="10" t="s">
        <v>81</v>
      </c>
      <c r="B40" s="11" t="s">
        <v>82</v>
      </c>
      <c r="C40" s="10" t="s">
        <v>11</v>
      </c>
      <c r="D40" s="12">
        <v>4</v>
      </c>
      <c r="E40" s="13">
        <v>47.5</v>
      </c>
      <c r="F40" s="12">
        <f t="shared" si="2"/>
        <v>190</v>
      </c>
    </row>
    <row r="41" spans="1:19" s="6" customFormat="1" x14ac:dyDescent="0.35">
      <c r="A41" s="10" t="s">
        <v>83</v>
      </c>
      <c r="B41" s="11" t="s">
        <v>84</v>
      </c>
      <c r="C41" s="10" t="s">
        <v>49</v>
      </c>
      <c r="D41" s="12">
        <v>1</v>
      </c>
      <c r="E41" s="13">
        <v>665</v>
      </c>
      <c r="F41" s="12">
        <f t="shared" si="2"/>
        <v>665</v>
      </c>
    </row>
    <row r="42" spans="1:19" s="1" customFormat="1" ht="13" x14ac:dyDescent="0.3">
      <c r="A42" s="17" t="s">
        <v>85</v>
      </c>
      <c r="B42" s="17"/>
      <c r="C42" s="17"/>
      <c r="D42" s="17"/>
      <c r="E42" s="17"/>
      <c r="F42" s="14">
        <f>SUM(F6:F41)</f>
        <v>1141957</v>
      </c>
    </row>
    <row r="43" spans="1:19" s="1" customFormat="1" ht="13" x14ac:dyDescent="0.3">
      <c r="A43" s="17" t="s">
        <v>86</v>
      </c>
      <c r="B43" s="17"/>
      <c r="C43" s="17"/>
      <c r="D43" s="17"/>
      <c r="E43" s="17"/>
      <c r="F43" s="14">
        <f>F42*0.2</f>
        <v>228391.40000000002</v>
      </c>
    </row>
    <row r="44" spans="1:19" x14ac:dyDescent="0.3">
      <c r="A44" s="17" t="s">
        <v>87</v>
      </c>
      <c r="B44" s="17"/>
      <c r="C44" s="17"/>
      <c r="D44" s="17"/>
      <c r="E44" s="17"/>
      <c r="F44" s="14">
        <f>F42+F43</f>
        <v>1370348.4</v>
      </c>
    </row>
    <row r="45" spans="1:19" ht="14.5" x14ac:dyDescent="0.35">
      <c r="A45" s="17" t="s">
        <v>88</v>
      </c>
      <c r="B45" s="17"/>
      <c r="C45" s="17"/>
      <c r="D45" s="17"/>
      <c r="E45" s="17"/>
      <c r="F45" s="1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/>
    </row>
    <row r="46" spans="1:19" ht="14.5" x14ac:dyDescent="0.35">
      <c r="A46" s="17" t="s">
        <v>89</v>
      </c>
      <c r="B46" s="17"/>
      <c r="C46" s="17"/>
      <c r="D46" s="17"/>
      <c r="E46" s="17"/>
      <c r="F46" s="14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/>
    </row>
    <row r="47" spans="1:19" x14ac:dyDescent="0.3">
      <c r="F47" s="4"/>
    </row>
  </sheetData>
  <autoFilter ref="A4:G41" xr:uid="{00000000-0001-0000-0000-000000000000}"/>
  <mergeCells count="10">
    <mergeCell ref="A1:F1"/>
    <mergeCell ref="A45:E45"/>
    <mergeCell ref="A46:E46"/>
    <mergeCell ref="A43:E43"/>
    <mergeCell ref="A44:E44"/>
    <mergeCell ref="A2:F3"/>
    <mergeCell ref="A5:F5"/>
    <mergeCell ref="A20:F20"/>
    <mergeCell ref="A35:F35"/>
    <mergeCell ref="A42:E42"/>
  </mergeCells>
  <pageMargins left="0.7" right="0.7" top="0.75" bottom="0.75" header="0.3" footer="0.3"/>
  <pageSetup paperSize="9" scale="68" orientation="portrait" r:id="rId1"/>
  <ignoredErrors>
    <ignoredError sqref="F43:F4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2c248d-aced-49e6-834e-1da987e37436" xsi:nil="true"/>
    <lcf76f155ced4ddcb4097134ff3c332f xmlns="2260779d-cf69-44e9-93c2-57db2d8cdb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107EEBE47054BAB7F4D364F6B30A0" ma:contentTypeVersion="10" ma:contentTypeDescription="Crée un document." ma:contentTypeScope="" ma:versionID="fb700ede99e905c0e9a85dde72d6bdb5">
  <xsd:schema xmlns:xsd="http://www.w3.org/2001/XMLSchema" xmlns:xs="http://www.w3.org/2001/XMLSchema" xmlns:p="http://schemas.microsoft.com/office/2006/metadata/properties" xmlns:ns2="2260779d-cf69-44e9-93c2-57db2d8cdb15" xmlns:ns3="6d2c248d-aced-49e6-834e-1da987e37436" targetNamespace="http://schemas.microsoft.com/office/2006/metadata/properties" ma:root="true" ma:fieldsID="887b267855cbc8b6be2fc9f9f174a110" ns2:_="" ns3:_="">
    <xsd:import namespace="2260779d-cf69-44e9-93c2-57db2d8cdb15"/>
    <xsd:import namespace="6d2c248d-aced-49e6-834e-1da987e37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0779d-cf69-44e9-93c2-57db2d8cd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6fed818-1d5b-4394-9fc2-a6d4bf35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c248d-aced-49e6-834e-1da987e374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751ef6-859e-41e8-ac67-35d5f5a36870}" ma:internalName="TaxCatchAll" ma:showField="CatchAllData" ma:web="6d2c248d-aced-49e6-834e-1da987e37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5FB9D-B2DF-438A-874C-1FA49F8E31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E9879-5537-4E4D-870B-284683C0EFE4}">
  <ds:schemaRefs>
    <ds:schemaRef ds:uri="http://schemas.microsoft.com/office/2006/metadata/properties"/>
    <ds:schemaRef ds:uri="http://purl.org/dc/terms/"/>
    <ds:schemaRef ds:uri="http://www.w3.org/XML/1998/namespace"/>
    <ds:schemaRef ds:uri="6d2c248d-aced-49e6-834e-1da987e37436"/>
    <ds:schemaRef ds:uri="2260779d-cf69-44e9-93c2-57db2d8cdb15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1D18F87-D544-4943-8147-686076ACE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60779d-cf69-44e9-93c2-57db2d8cdb15"/>
    <ds:schemaRef ds:uri="6d2c248d-aced-49e6-834e-1da987e37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GLOBAL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2026-08-17T18:48:20Z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0x01010033C107EEBE47054BAB7F4D364F6B30A0</vt:lpwstr>
  </property>
  <property fmtid="{D5CDD505-2E9C-101B-9397-08002B2CF9AE}" pid="3" name="MediaServiceImageTags">
    <vt:lpwstr/>
  </property>
</Properties>
</file>