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AO 2026 VF\DCE MI.07.2026.CFR TRAV RR704\"/>
    </mc:Choice>
  </mc:AlternateContent>
  <xr:revisionPtr revIDLastSave="0" documentId="13_ncr:1_{D73CBA6F-9425-4DF4-9A7E-251F92ADC4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2" r:id="rId1"/>
  </sheets>
  <definedNames>
    <definedName name="_xlnm.Print_Area" localSheetId="0">BPDE!$A$1:$G$45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2" l="1"/>
  <c r="G44" i="2"/>
  <c r="G43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7" i="2"/>
  <c r="E11" i="2"/>
  <c r="E10" i="2"/>
</calcChain>
</file>

<file path=xl/sharedStrings.xml><?xml version="1.0" encoding="utf-8"?>
<sst xmlns="http://schemas.openxmlformats.org/spreadsheetml/2006/main" count="123" uniqueCount="61">
  <si>
    <t>N° Prix</t>
  </si>
  <si>
    <t>Réf. au  CPS ou CPC</t>
  </si>
  <si>
    <t>DESIGNATIONS DES PRESTATIONS</t>
  </si>
  <si>
    <t>U</t>
  </si>
  <si>
    <t>QUANTITE</t>
  </si>
  <si>
    <t xml:space="preserve">PRIX UNITAIRE EN DH (HORS TVA) </t>
  </si>
  <si>
    <t xml:space="preserve">En chiffres    </t>
  </si>
  <si>
    <t>PRODUIT</t>
  </si>
  <si>
    <t>6=4 x 5</t>
  </si>
  <si>
    <t>Installation de chantier</t>
  </si>
  <si>
    <t>F</t>
  </si>
  <si>
    <t>Mise en place de la signalisation globale temporaire</t>
  </si>
  <si>
    <t>Maintien des dispositifs de signalisation et leur remplacement</t>
  </si>
  <si>
    <t>FM</t>
  </si>
  <si>
    <t>Piquetage</t>
  </si>
  <si>
    <t>Km</t>
  </si>
  <si>
    <t>ml</t>
  </si>
  <si>
    <t>Déblais</t>
  </si>
  <si>
    <t>m3</t>
  </si>
  <si>
    <t>Remblais</t>
  </si>
  <si>
    <t>Déblais pour fouilles</t>
  </si>
  <si>
    <t>Remblaiement des fouilles</t>
  </si>
  <si>
    <t>Matériaux sélectionnés pour accotements en MS type 2</t>
  </si>
  <si>
    <t>Mise en œuvre de l’imprégnation</t>
  </si>
  <si>
    <t>m2</t>
  </si>
  <si>
    <t>Liant pour imprégnation</t>
  </si>
  <si>
    <t>T</t>
  </si>
  <si>
    <t>Revêtement superficiel bicouche</t>
  </si>
  <si>
    <t>Liant pour revêtement superficiel</t>
  </si>
  <si>
    <t>Buse armée Ø 1000 Série 135 A</t>
  </si>
  <si>
    <t>Buse armée Ø 600 Série 135 A</t>
  </si>
  <si>
    <t>Lit de sable</t>
  </si>
  <si>
    <t>Béton de classe B10</t>
  </si>
  <si>
    <t>Béton de classe B20</t>
  </si>
  <si>
    <t>Béton de classe B25</t>
  </si>
  <si>
    <t>Acier HA</t>
  </si>
  <si>
    <t>kg</t>
  </si>
  <si>
    <t>Joint water stop</t>
  </si>
  <si>
    <t>Badigeonnage</t>
  </si>
  <si>
    <t xml:space="preserve">  Total Hors TVA      </t>
  </si>
  <si>
    <t>Taux TVA ( 20%)</t>
  </si>
  <si>
    <t>Total TTC</t>
  </si>
  <si>
    <t>ROYAUME  DU  MAROC
MINISTERE  DE L’EQUIPEMENT ET DE L’EAU 
CAISSE POUR LE FINANCEMENT ROUTIER *******DIRECTION GENERALE DES ROUTES*******DIRECTION REGIONALE DE DRAA TAFILALET
DIRECTION  PROVINCIALE DE  MIDELT
******</t>
  </si>
  <si>
    <t>Matériaux Anti-contaminant</t>
  </si>
  <si>
    <t>GNF2 (0/40)</t>
  </si>
  <si>
    <t>GNB (0/31.5)</t>
  </si>
  <si>
    <t>Hérissonnage</t>
  </si>
  <si>
    <t>Géotextile</t>
  </si>
  <si>
    <t>Enrochement de classe 100-400 kg</t>
  </si>
  <si>
    <t>Démolition des ouvrages existants type dalot</t>
  </si>
  <si>
    <t>Déplacement des poteaux électriques MT y compris câble et raccordement</t>
  </si>
  <si>
    <t>u</t>
  </si>
  <si>
    <t>Drains en PVC de diamètre  Ø 110 enveloppé par géotextile</t>
  </si>
  <si>
    <t>Enrochement de classe 400-1200 kg</t>
  </si>
  <si>
    <t>Maçonnerie en moellons y compris barbacane</t>
  </si>
  <si>
    <t>Gabion y compris fouille</t>
  </si>
  <si>
    <t xml:space="preserve">Parois drainantes </t>
  </si>
  <si>
    <t>Fourniture et mise en place de la  signalisation horizontale en bande jaune</t>
  </si>
  <si>
    <t>AOO International N° : MI/07/2026/CFR
OBJET : Travaux de construction et de rectification du tracé de la  RR704 du PK 180+496 au PK194+299 (Ex RR706 du PK 45+100 au PK58+903) Province de Midelt</t>
  </si>
  <si>
    <t>Article IV-3 du CPS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</si>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</sst>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.000_-;\-* #,##0.000_-;_-* &quot;-&quot;??_-;_-@_-"/>
    <numFmt numFmtId="166" formatCode="_-* #,##0.00\ _D_H_-;\-* #,##0.00\ _D_H_-;_-* &quot;-&quot;??\ _D_H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mbria"/>
      <family val="1"/>
    </font>
    <font>
      <sz val="10"/>
      <name val="Cambria"/>
      <family val="1"/>
    </font>
    <font>
      <sz val="10"/>
      <color theme="1"/>
      <name val="Cambria"/>
      <family val="1"/>
    </font>
    <font>
      <b/>
      <sz val="11"/>
      <color rgb="FF000000"/>
      <name val="Cambria"/>
      <family val="1"/>
    </font>
    <font>
      <b/>
      <sz val="11"/>
      <name val="Cambria"/>
      <family val="1"/>
    </font>
    <font>
      <sz val="10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EF5F0"/>
        <bgColor rgb="FFFEF5F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/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4" fillId="4" borderId="6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43" fontId="2" fillId="2" borderId="14" xfId="1" applyFont="1" applyFill="1" applyBorder="1" applyAlignment="1">
      <alignment horizontal="center" vertical="center" wrapText="1"/>
    </xf>
    <xf numFmtId="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3" fontId="2" fillId="2" borderId="10" xfId="1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43" fontId="2" fillId="3" borderId="10" xfId="1" applyFont="1" applyFill="1" applyBorder="1" applyAlignment="1">
      <alignment horizontal="center" vertical="center" wrapText="1"/>
    </xf>
    <xf numFmtId="165" fontId="2" fillId="2" borderId="10" xfId="1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43" fontId="4" fillId="0" borderId="0" xfId="1" applyFont="1"/>
    <xf numFmtId="0" fontId="2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5" borderId="7" xfId="0" applyFont="1" applyFill="1" applyBorder="1" applyAlignment="1">
      <alignment horizontal="center" vertical="top" wrapText="1"/>
    </xf>
    <xf numFmtId="0" fontId="3" fillId="0" borderId="8" xfId="0" applyFont="1" applyBorder="1"/>
    <xf numFmtId="0" fontId="3" fillId="0" borderId="9" xfId="0" applyFont="1" applyBorder="1"/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vertical="center" wrapText="1"/>
      <protection locked="0"/>
    </xf>
    <xf numFmtId="43" fontId="2" fillId="0" borderId="14" xfId="1" applyFont="1" applyBorder="1" applyAlignment="1" applyProtection="1">
      <alignment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16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Protection="1">
      <protection locked="0"/>
    </xf>
    <xf numFmtId="164" fontId="2" fillId="0" borderId="10" xfId="0" applyNumberFormat="1" applyFont="1" applyBorder="1" applyAlignment="1" applyProtection="1">
      <alignment horizontal="left" vertical="center" wrapText="1"/>
      <protection locked="0"/>
    </xf>
    <xf numFmtId="164" fontId="4" fillId="0" borderId="0" xfId="0" applyNumberFormat="1" applyFont="1" applyProtection="1"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view="pageBreakPreview" zoomScaleNormal="100" zoomScaleSheetLayoutView="100" workbookViewId="0">
      <selection activeCell="M6" sqref="M6"/>
    </sheetView>
  </sheetViews>
  <sheetFormatPr baseColWidth="10" defaultColWidth="11.42578125" defaultRowHeight="12.75" x14ac:dyDescent="0.2"/>
  <cols>
    <col min="1" max="1" width="9" style="2" customWidth="1"/>
    <col min="2" max="2" width="18" style="2" customWidth="1"/>
    <col min="3" max="3" width="67.42578125" style="2" customWidth="1"/>
    <col min="4" max="4" width="7.42578125" style="2" customWidth="1"/>
    <col min="5" max="5" width="13.42578125" style="2" bestFit="1" customWidth="1"/>
    <col min="6" max="6" width="18" style="6" customWidth="1"/>
    <col min="7" max="7" width="19.5703125" style="2" customWidth="1"/>
    <col min="8" max="8" width="20.42578125" style="2" customWidth="1"/>
    <col min="9" max="16384" width="11.42578125" style="2"/>
  </cols>
  <sheetData>
    <row r="1" spans="1:8" ht="63" customHeight="1" thickBot="1" x14ac:dyDescent="0.25">
      <c r="A1" s="22" t="s">
        <v>42</v>
      </c>
      <c r="B1" s="23"/>
      <c r="C1" s="23"/>
      <c r="D1" s="23"/>
      <c r="E1" s="23"/>
      <c r="F1" s="23"/>
      <c r="G1" s="24"/>
      <c r="H1" s="1"/>
    </row>
    <row r="2" spans="1:8" ht="34.5" customHeight="1" thickBot="1" x14ac:dyDescent="0.25">
      <c r="A2" s="25" t="s">
        <v>58</v>
      </c>
      <c r="B2" s="26"/>
      <c r="C2" s="26"/>
      <c r="D2" s="26"/>
      <c r="E2" s="26"/>
      <c r="F2" s="26"/>
      <c r="G2" s="27"/>
    </row>
    <row r="3" spans="1:8" ht="18" customHeight="1" thickBot="1" x14ac:dyDescent="0.25">
      <c r="A3" s="28" t="s">
        <v>60</v>
      </c>
      <c r="B3" s="29"/>
      <c r="C3" s="29"/>
      <c r="D3" s="29"/>
      <c r="E3" s="29"/>
      <c r="F3" s="29"/>
      <c r="G3" s="30"/>
    </row>
    <row r="4" spans="1:8" ht="25.5" x14ac:dyDescent="0.2">
      <c r="A4" s="31" t="s">
        <v>0</v>
      </c>
      <c r="B4" s="31" t="s">
        <v>1</v>
      </c>
      <c r="C4" s="31" t="s">
        <v>2</v>
      </c>
      <c r="D4" s="31" t="s">
        <v>3</v>
      </c>
      <c r="E4" s="3" t="s">
        <v>4</v>
      </c>
      <c r="F4" s="34" t="s">
        <v>5</v>
      </c>
      <c r="G4" s="34" t="s">
        <v>7</v>
      </c>
    </row>
    <row r="5" spans="1:8" x14ac:dyDescent="0.2">
      <c r="A5" s="32"/>
      <c r="B5" s="32"/>
      <c r="C5" s="32"/>
      <c r="D5" s="32"/>
      <c r="E5" s="4">
        <v>4</v>
      </c>
      <c r="F5" s="35" t="s">
        <v>6</v>
      </c>
      <c r="G5" s="35" t="s">
        <v>8</v>
      </c>
    </row>
    <row r="6" spans="1:8" ht="13.5" thickBot="1" x14ac:dyDescent="0.25">
      <c r="A6" s="33"/>
      <c r="B6" s="33"/>
      <c r="C6" s="33"/>
      <c r="D6" s="33"/>
      <c r="E6" s="7"/>
      <c r="F6" s="36">
        <v>5</v>
      </c>
      <c r="G6" s="37"/>
    </row>
    <row r="7" spans="1:8" ht="24.95" customHeight="1" x14ac:dyDescent="0.2">
      <c r="A7" s="8">
        <v>1</v>
      </c>
      <c r="B7" s="8" t="s">
        <v>59</v>
      </c>
      <c r="C7" s="9" t="s">
        <v>9</v>
      </c>
      <c r="D7" s="8" t="s">
        <v>10</v>
      </c>
      <c r="E7" s="10">
        <v>1</v>
      </c>
      <c r="F7" s="11"/>
      <c r="G7" s="38">
        <f>TRUNC(E7*F7,2)</f>
        <v>0</v>
      </c>
    </row>
    <row r="8" spans="1:8" ht="24.95" customHeight="1" x14ac:dyDescent="0.2">
      <c r="A8" s="12">
        <v>2</v>
      </c>
      <c r="B8" s="8" t="s">
        <v>59</v>
      </c>
      <c r="C8" s="13" t="s">
        <v>11</v>
      </c>
      <c r="D8" s="12" t="s">
        <v>10</v>
      </c>
      <c r="E8" s="14">
        <v>1</v>
      </c>
      <c r="F8" s="15"/>
      <c r="G8" s="38">
        <f t="shared" ref="G8:G42" si="0">TRUNC(E8*F8,2)</f>
        <v>0</v>
      </c>
    </row>
    <row r="9" spans="1:8" ht="24.95" customHeight="1" x14ac:dyDescent="0.2">
      <c r="A9" s="12">
        <v>3</v>
      </c>
      <c r="B9" s="8" t="s">
        <v>59</v>
      </c>
      <c r="C9" s="13" t="s">
        <v>12</v>
      </c>
      <c r="D9" s="12" t="s">
        <v>13</v>
      </c>
      <c r="E9" s="14">
        <v>18</v>
      </c>
      <c r="F9" s="15"/>
      <c r="G9" s="38">
        <f t="shared" si="0"/>
        <v>0</v>
      </c>
    </row>
    <row r="10" spans="1:8" ht="24.95" customHeight="1" x14ac:dyDescent="0.2">
      <c r="A10" s="12">
        <v>4</v>
      </c>
      <c r="B10" s="8" t="s">
        <v>59</v>
      </c>
      <c r="C10" s="13" t="s">
        <v>14</v>
      </c>
      <c r="D10" s="12" t="s">
        <v>15</v>
      </c>
      <c r="E10" s="19">
        <f>13.803</f>
        <v>13.803000000000001</v>
      </c>
      <c r="F10" s="15"/>
      <c r="G10" s="38">
        <f t="shared" si="0"/>
        <v>0</v>
      </c>
    </row>
    <row r="11" spans="1:8" ht="24.95" customHeight="1" x14ac:dyDescent="0.2">
      <c r="A11" s="12">
        <v>5</v>
      </c>
      <c r="B11" s="8" t="s">
        <v>59</v>
      </c>
      <c r="C11" s="13" t="s">
        <v>57</v>
      </c>
      <c r="D11" s="12" t="s">
        <v>16</v>
      </c>
      <c r="E11" s="14">
        <f>13800*0.5</f>
        <v>6900</v>
      </c>
      <c r="F11" s="15"/>
      <c r="G11" s="38">
        <f t="shared" si="0"/>
        <v>0</v>
      </c>
    </row>
    <row r="12" spans="1:8" ht="24.95" customHeight="1" x14ac:dyDescent="0.2">
      <c r="A12" s="12">
        <v>6</v>
      </c>
      <c r="B12" s="8" t="s">
        <v>59</v>
      </c>
      <c r="C12" s="16" t="s">
        <v>17</v>
      </c>
      <c r="D12" s="17" t="s">
        <v>18</v>
      </c>
      <c r="E12" s="14">
        <v>1274584</v>
      </c>
      <c r="F12" s="15"/>
      <c r="G12" s="38">
        <f t="shared" si="0"/>
        <v>0</v>
      </c>
    </row>
    <row r="13" spans="1:8" ht="24.95" customHeight="1" x14ac:dyDescent="0.2">
      <c r="A13" s="12">
        <v>7</v>
      </c>
      <c r="B13" s="8" t="s">
        <v>59</v>
      </c>
      <c r="C13" s="16" t="s">
        <v>19</v>
      </c>
      <c r="D13" s="17" t="s">
        <v>18</v>
      </c>
      <c r="E13" s="14">
        <v>54473</v>
      </c>
      <c r="F13" s="15"/>
      <c r="G13" s="38">
        <f t="shared" si="0"/>
        <v>0</v>
      </c>
    </row>
    <row r="14" spans="1:8" ht="24.95" customHeight="1" x14ac:dyDescent="0.2">
      <c r="A14" s="12">
        <v>8</v>
      </c>
      <c r="B14" s="8" t="s">
        <v>59</v>
      </c>
      <c r="C14" s="16" t="s">
        <v>20</v>
      </c>
      <c r="D14" s="17" t="s">
        <v>18</v>
      </c>
      <c r="E14" s="14">
        <v>28002</v>
      </c>
      <c r="F14" s="15"/>
      <c r="G14" s="38">
        <f t="shared" si="0"/>
        <v>0</v>
      </c>
    </row>
    <row r="15" spans="1:8" ht="24.95" customHeight="1" x14ac:dyDescent="0.2">
      <c r="A15" s="12">
        <v>9</v>
      </c>
      <c r="B15" s="8" t="s">
        <v>59</v>
      </c>
      <c r="C15" s="16" t="s">
        <v>21</v>
      </c>
      <c r="D15" s="17" t="s">
        <v>18</v>
      </c>
      <c r="E15" s="14">
        <v>3375</v>
      </c>
      <c r="F15" s="15"/>
      <c r="G15" s="38">
        <f t="shared" si="0"/>
        <v>0</v>
      </c>
    </row>
    <row r="16" spans="1:8" ht="24.95" customHeight="1" x14ac:dyDescent="0.2">
      <c r="A16" s="12">
        <v>10</v>
      </c>
      <c r="B16" s="8" t="s">
        <v>59</v>
      </c>
      <c r="C16" s="16" t="s">
        <v>43</v>
      </c>
      <c r="D16" s="17" t="s">
        <v>18</v>
      </c>
      <c r="E16" s="14">
        <v>1286</v>
      </c>
      <c r="F16" s="15"/>
      <c r="G16" s="38">
        <f t="shared" si="0"/>
        <v>0</v>
      </c>
    </row>
    <row r="17" spans="1:7" ht="24.95" customHeight="1" x14ac:dyDescent="0.2">
      <c r="A17" s="12">
        <v>11</v>
      </c>
      <c r="B17" s="8" t="s">
        <v>59</v>
      </c>
      <c r="C17" s="13" t="s">
        <v>44</v>
      </c>
      <c r="D17" s="12" t="s">
        <v>18</v>
      </c>
      <c r="E17" s="14">
        <v>24571</v>
      </c>
      <c r="F17" s="15"/>
      <c r="G17" s="38">
        <f t="shared" si="0"/>
        <v>0</v>
      </c>
    </row>
    <row r="18" spans="1:7" ht="24.95" customHeight="1" x14ac:dyDescent="0.2">
      <c r="A18" s="12">
        <v>12</v>
      </c>
      <c r="B18" s="8" t="s">
        <v>59</v>
      </c>
      <c r="C18" s="13" t="s">
        <v>45</v>
      </c>
      <c r="D18" s="12" t="s">
        <v>18</v>
      </c>
      <c r="E18" s="14">
        <v>16565</v>
      </c>
      <c r="F18" s="15"/>
      <c r="G18" s="38">
        <f t="shared" si="0"/>
        <v>0</v>
      </c>
    </row>
    <row r="19" spans="1:7" ht="24.95" customHeight="1" x14ac:dyDescent="0.2">
      <c r="A19" s="12">
        <v>13</v>
      </c>
      <c r="B19" s="8" t="s">
        <v>59</v>
      </c>
      <c r="C19" s="13" t="s">
        <v>22</v>
      </c>
      <c r="D19" s="12" t="s">
        <v>18</v>
      </c>
      <c r="E19" s="14">
        <v>6350</v>
      </c>
      <c r="F19" s="15"/>
      <c r="G19" s="38">
        <f t="shared" si="0"/>
        <v>0</v>
      </c>
    </row>
    <row r="20" spans="1:7" ht="24.95" customHeight="1" x14ac:dyDescent="0.2">
      <c r="A20" s="12">
        <v>14</v>
      </c>
      <c r="B20" s="8" t="s">
        <v>59</v>
      </c>
      <c r="C20" s="13" t="s">
        <v>23</v>
      </c>
      <c r="D20" s="12" t="s">
        <v>24</v>
      </c>
      <c r="E20" s="14">
        <v>82820</v>
      </c>
      <c r="F20" s="15"/>
      <c r="G20" s="38">
        <f t="shared" si="0"/>
        <v>0</v>
      </c>
    </row>
    <row r="21" spans="1:7" ht="24.95" customHeight="1" x14ac:dyDescent="0.2">
      <c r="A21" s="12">
        <v>15</v>
      </c>
      <c r="B21" s="8" t="s">
        <v>59</v>
      </c>
      <c r="C21" s="13" t="s">
        <v>25</v>
      </c>
      <c r="D21" s="12" t="s">
        <v>26</v>
      </c>
      <c r="E21" s="14">
        <v>125</v>
      </c>
      <c r="F21" s="15"/>
      <c r="G21" s="38">
        <f t="shared" si="0"/>
        <v>0</v>
      </c>
    </row>
    <row r="22" spans="1:7" ht="24.95" customHeight="1" x14ac:dyDescent="0.2">
      <c r="A22" s="12">
        <v>16</v>
      </c>
      <c r="B22" s="8" t="s">
        <v>59</v>
      </c>
      <c r="C22" s="13" t="s">
        <v>27</v>
      </c>
      <c r="D22" s="12" t="s">
        <v>24</v>
      </c>
      <c r="E22" s="14">
        <v>82820</v>
      </c>
      <c r="F22" s="15"/>
      <c r="G22" s="38">
        <f t="shared" si="0"/>
        <v>0</v>
      </c>
    </row>
    <row r="23" spans="1:7" ht="24.95" customHeight="1" x14ac:dyDescent="0.2">
      <c r="A23" s="12">
        <v>17</v>
      </c>
      <c r="B23" s="8" t="s">
        <v>59</v>
      </c>
      <c r="C23" s="13" t="s">
        <v>28</v>
      </c>
      <c r="D23" s="12" t="s">
        <v>26</v>
      </c>
      <c r="E23" s="14">
        <v>224</v>
      </c>
      <c r="F23" s="15"/>
      <c r="G23" s="38">
        <f t="shared" si="0"/>
        <v>0</v>
      </c>
    </row>
    <row r="24" spans="1:7" ht="24.95" customHeight="1" x14ac:dyDescent="0.2">
      <c r="A24" s="12">
        <v>18</v>
      </c>
      <c r="B24" s="8" t="s">
        <v>59</v>
      </c>
      <c r="C24" s="13" t="s">
        <v>29</v>
      </c>
      <c r="D24" s="12" t="s">
        <v>16</v>
      </c>
      <c r="E24" s="14">
        <v>3016</v>
      </c>
      <c r="F24" s="15"/>
      <c r="G24" s="38">
        <f t="shared" si="0"/>
        <v>0</v>
      </c>
    </row>
    <row r="25" spans="1:7" ht="24.95" customHeight="1" x14ac:dyDescent="0.2">
      <c r="A25" s="12">
        <v>19</v>
      </c>
      <c r="B25" s="8" t="s">
        <v>59</v>
      </c>
      <c r="C25" s="13" t="s">
        <v>30</v>
      </c>
      <c r="D25" s="12" t="s">
        <v>16</v>
      </c>
      <c r="E25" s="14">
        <v>46</v>
      </c>
      <c r="F25" s="15"/>
      <c r="G25" s="38">
        <f t="shared" si="0"/>
        <v>0</v>
      </c>
    </row>
    <row r="26" spans="1:7" ht="24.95" customHeight="1" x14ac:dyDescent="0.2">
      <c r="A26" s="12">
        <v>20</v>
      </c>
      <c r="B26" s="8" t="s">
        <v>59</v>
      </c>
      <c r="C26" s="13" t="s">
        <v>31</v>
      </c>
      <c r="D26" s="12" t="s">
        <v>18</v>
      </c>
      <c r="E26" s="14">
        <v>449</v>
      </c>
      <c r="F26" s="15"/>
      <c r="G26" s="38">
        <f t="shared" si="0"/>
        <v>0</v>
      </c>
    </row>
    <row r="27" spans="1:7" ht="24.95" customHeight="1" x14ac:dyDescent="0.2">
      <c r="A27" s="12">
        <v>21</v>
      </c>
      <c r="B27" s="8" t="s">
        <v>59</v>
      </c>
      <c r="C27" s="13" t="s">
        <v>46</v>
      </c>
      <c r="D27" s="12" t="s">
        <v>18</v>
      </c>
      <c r="E27" s="14">
        <v>594</v>
      </c>
      <c r="F27" s="15"/>
      <c r="G27" s="38">
        <f t="shared" si="0"/>
        <v>0</v>
      </c>
    </row>
    <row r="28" spans="1:7" ht="24.95" customHeight="1" x14ac:dyDescent="0.2">
      <c r="A28" s="12">
        <v>22</v>
      </c>
      <c r="B28" s="8" t="s">
        <v>59</v>
      </c>
      <c r="C28" s="13" t="s">
        <v>32</v>
      </c>
      <c r="D28" s="12" t="s">
        <v>18</v>
      </c>
      <c r="E28" s="14">
        <v>612</v>
      </c>
      <c r="F28" s="15"/>
      <c r="G28" s="38">
        <f t="shared" si="0"/>
        <v>0</v>
      </c>
    </row>
    <row r="29" spans="1:7" ht="24.95" customHeight="1" x14ac:dyDescent="0.2">
      <c r="A29" s="12">
        <v>23</v>
      </c>
      <c r="B29" s="8" t="s">
        <v>59</v>
      </c>
      <c r="C29" s="13" t="s">
        <v>33</v>
      </c>
      <c r="D29" s="12" t="s">
        <v>18</v>
      </c>
      <c r="E29" s="14">
        <v>2786</v>
      </c>
      <c r="F29" s="15"/>
      <c r="G29" s="38">
        <f t="shared" si="0"/>
        <v>0</v>
      </c>
    </row>
    <row r="30" spans="1:7" ht="24.95" customHeight="1" x14ac:dyDescent="0.2">
      <c r="A30" s="12">
        <v>24</v>
      </c>
      <c r="B30" s="8" t="s">
        <v>59</v>
      </c>
      <c r="C30" s="13" t="s">
        <v>34</v>
      </c>
      <c r="D30" s="12" t="s">
        <v>18</v>
      </c>
      <c r="E30" s="14">
        <v>863</v>
      </c>
      <c r="F30" s="15"/>
      <c r="G30" s="38">
        <f t="shared" si="0"/>
        <v>0</v>
      </c>
    </row>
    <row r="31" spans="1:7" ht="24.95" customHeight="1" x14ac:dyDescent="0.2">
      <c r="A31" s="12">
        <v>25</v>
      </c>
      <c r="B31" s="8" t="s">
        <v>59</v>
      </c>
      <c r="C31" s="13" t="s">
        <v>35</v>
      </c>
      <c r="D31" s="12" t="s">
        <v>36</v>
      </c>
      <c r="E31" s="14">
        <v>102971</v>
      </c>
      <c r="F31" s="15"/>
      <c r="G31" s="38">
        <f t="shared" si="0"/>
        <v>0</v>
      </c>
    </row>
    <row r="32" spans="1:7" ht="24.95" customHeight="1" x14ac:dyDescent="0.2">
      <c r="A32" s="12">
        <v>26</v>
      </c>
      <c r="B32" s="8" t="s">
        <v>59</v>
      </c>
      <c r="C32" s="13" t="s">
        <v>37</v>
      </c>
      <c r="D32" s="12" t="s">
        <v>16</v>
      </c>
      <c r="E32" s="14">
        <v>210</v>
      </c>
      <c r="F32" s="15"/>
      <c r="G32" s="38">
        <f t="shared" si="0"/>
        <v>0</v>
      </c>
    </row>
    <row r="33" spans="1:9" ht="24.95" customHeight="1" x14ac:dyDescent="0.2">
      <c r="A33" s="12">
        <v>27</v>
      </c>
      <c r="B33" s="8" t="s">
        <v>59</v>
      </c>
      <c r="C33" s="13" t="s">
        <v>38</v>
      </c>
      <c r="D33" s="12" t="s">
        <v>24</v>
      </c>
      <c r="E33" s="14">
        <v>1477</v>
      </c>
      <c r="F33" s="15"/>
      <c r="G33" s="38">
        <f t="shared" si="0"/>
        <v>0</v>
      </c>
    </row>
    <row r="34" spans="1:9" ht="24.95" customHeight="1" x14ac:dyDescent="0.2">
      <c r="A34" s="12">
        <v>28</v>
      </c>
      <c r="B34" s="8" t="s">
        <v>59</v>
      </c>
      <c r="C34" s="13" t="s">
        <v>47</v>
      </c>
      <c r="D34" s="12" t="s">
        <v>24</v>
      </c>
      <c r="E34" s="14">
        <v>2719</v>
      </c>
      <c r="F34" s="15"/>
      <c r="G34" s="38">
        <f t="shared" si="0"/>
        <v>0</v>
      </c>
    </row>
    <row r="35" spans="1:9" ht="24.95" customHeight="1" x14ac:dyDescent="0.2">
      <c r="A35" s="12">
        <v>29</v>
      </c>
      <c r="B35" s="8" t="s">
        <v>59</v>
      </c>
      <c r="C35" s="13" t="s">
        <v>52</v>
      </c>
      <c r="D35" s="12" t="s">
        <v>16</v>
      </c>
      <c r="E35" s="18">
        <v>343</v>
      </c>
      <c r="F35" s="15"/>
      <c r="G35" s="38">
        <f t="shared" si="0"/>
        <v>0</v>
      </c>
    </row>
    <row r="36" spans="1:9" ht="24.95" customHeight="1" x14ac:dyDescent="0.2">
      <c r="A36" s="12">
        <v>30</v>
      </c>
      <c r="B36" s="8" t="s">
        <v>59</v>
      </c>
      <c r="C36" s="13" t="s">
        <v>48</v>
      </c>
      <c r="D36" s="12" t="s">
        <v>18</v>
      </c>
      <c r="E36" s="14">
        <v>1033</v>
      </c>
      <c r="F36" s="15"/>
      <c r="G36" s="38">
        <f t="shared" si="0"/>
        <v>0</v>
      </c>
    </row>
    <row r="37" spans="1:9" ht="24.95" customHeight="1" x14ac:dyDescent="0.2">
      <c r="A37" s="12">
        <v>31</v>
      </c>
      <c r="B37" s="8" t="s">
        <v>59</v>
      </c>
      <c r="C37" s="13" t="s">
        <v>53</v>
      </c>
      <c r="D37" s="12" t="s">
        <v>18</v>
      </c>
      <c r="E37" s="14">
        <v>547</v>
      </c>
      <c r="F37" s="15"/>
      <c r="G37" s="38">
        <f t="shared" si="0"/>
        <v>0</v>
      </c>
    </row>
    <row r="38" spans="1:9" ht="24.95" customHeight="1" x14ac:dyDescent="0.2">
      <c r="A38" s="12">
        <v>32</v>
      </c>
      <c r="B38" s="8" t="s">
        <v>59</v>
      </c>
      <c r="C38" s="13" t="s">
        <v>54</v>
      </c>
      <c r="D38" s="12" t="s">
        <v>18</v>
      </c>
      <c r="E38" s="14">
        <v>3193</v>
      </c>
      <c r="F38" s="15"/>
      <c r="G38" s="38">
        <f t="shared" si="0"/>
        <v>0</v>
      </c>
    </row>
    <row r="39" spans="1:9" ht="24.95" customHeight="1" x14ac:dyDescent="0.2">
      <c r="A39" s="12">
        <v>33</v>
      </c>
      <c r="B39" s="8" t="s">
        <v>59</v>
      </c>
      <c r="C39" s="13" t="s">
        <v>55</v>
      </c>
      <c r="D39" s="12" t="s">
        <v>18</v>
      </c>
      <c r="E39" s="14">
        <v>634</v>
      </c>
      <c r="F39" s="15"/>
      <c r="G39" s="38">
        <f t="shared" si="0"/>
        <v>0</v>
      </c>
    </row>
    <row r="40" spans="1:9" ht="24.95" customHeight="1" x14ac:dyDescent="0.2">
      <c r="A40" s="12">
        <v>34</v>
      </c>
      <c r="B40" s="8" t="s">
        <v>59</v>
      </c>
      <c r="C40" s="13" t="s">
        <v>56</v>
      </c>
      <c r="D40" s="12" t="s">
        <v>24</v>
      </c>
      <c r="E40" s="14">
        <v>1370</v>
      </c>
      <c r="F40" s="15"/>
      <c r="G40" s="38">
        <f t="shared" si="0"/>
        <v>0</v>
      </c>
    </row>
    <row r="41" spans="1:9" ht="24.95" customHeight="1" x14ac:dyDescent="0.2">
      <c r="A41" s="12">
        <v>35</v>
      </c>
      <c r="B41" s="8" t="s">
        <v>59</v>
      </c>
      <c r="C41" s="13" t="s">
        <v>49</v>
      </c>
      <c r="D41" s="12" t="s">
        <v>51</v>
      </c>
      <c r="E41" s="14">
        <v>6</v>
      </c>
      <c r="F41" s="15"/>
      <c r="G41" s="38">
        <f t="shared" si="0"/>
        <v>0</v>
      </c>
    </row>
    <row r="42" spans="1:9" ht="24.95" customHeight="1" x14ac:dyDescent="0.2">
      <c r="A42" s="12">
        <v>36</v>
      </c>
      <c r="B42" s="8" t="s">
        <v>59</v>
      </c>
      <c r="C42" s="13" t="s">
        <v>50</v>
      </c>
      <c r="D42" s="12" t="s">
        <v>51</v>
      </c>
      <c r="E42" s="14">
        <v>5</v>
      </c>
      <c r="F42" s="15"/>
      <c r="G42" s="38">
        <f t="shared" si="0"/>
        <v>0</v>
      </c>
    </row>
    <row r="43" spans="1:9" s="41" customFormat="1" ht="24.95" customHeight="1" x14ac:dyDescent="0.2">
      <c r="A43" s="39" t="s">
        <v>39</v>
      </c>
      <c r="B43" s="39"/>
      <c r="C43" s="39"/>
      <c r="D43" s="39"/>
      <c r="E43" s="39"/>
      <c r="F43" s="39"/>
      <c r="G43" s="40">
        <f>SUM(G7:G42)</f>
        <v>0</v>
      </c>
    </row>
    <row r="44" spans="1:9" s="41" customFormat="1" ht="24.95" customHeight="1" x14ac:dyDescent="0.2">
      <c r="A44" s="39" t="s">
        <v>40</v>
      </c>
      <c r="B44" s="39"/>
      <c r="C44" s="39"/>
      <c r="D44" s="39"/>
      <c r="E44" s="39"/>
      <c r="F44" s="39"/>
      <c r="G44" s="40">
        <f>TRUNC(G43*0.2,2)</f>
        <v>0</v>
      </c>
    </row>
    <row r="45" spans="1:9" s="41" customFormat="1" ht="24.95" customHeight="1" x14ac:dyDescent="0.2">
      <c r="A45" s="39" t="s">
        <v>41</v>
      </c>
      <c r="B45" s="39"/>
      <c r="C45" s="39"/>
      <c r="D45" s="39"/>
      <c r="E45" s="39"/>
      <c r="F45" s="39"/>
      <c r="G45" s="42">
        <f>G43+G44</f>
        <v>0</v>
      </c>
      <c r="H45" s="43"/>
      <c r="I45" s="43"/>
    </row>
    <row r="46" spans="1:9" x14ac:dyDescent="0.2">
      <c r="A46" s="5"/>
    </row>
    <row r="47" spans="1:9" x14ac:dyDescent="0.2">
      <c r="G47" s="21"/>
    </row>
    <row r="49" spans="7:7" x14ac:dyDescent="0.2">
      <c r="G49" s="20"/>
    </row>
  </sheetData>
  <sheetProtection algorithmName="SHA-512" hashValue="pxIAl38uK0yoZ9ua0WBM55k3rXa9X7TsmtUiCNYks+bj+jTFQh9WoKUwDdM1xTb2oj2qF2PIMH/WE1SuCpr56g==" saltValue="eBddv0vut26YCsSO5PUV4g==" spinCount="100000" sheet="1" objects="1" scenarios="1"/>
  <mergeCells count="10">
    <mergeCell ref="A43:F43"/>
    <mergeCell ref="A44:F44"/>
    <mergeCell ref="A45:F45"/>
    <mergeCell ref="A1:G1"/>
    <mergeCell ref="A2:G2"/>
    <mergeCell ref="A3:G3"/>
    <mergeCell ref="A4:A6"/>
    <mergeCell ref="B4:B6"/>
    <mergeCell ref="C4:C6"/>
    <mergeCell ref="D4:D6"/>
  </mergeCells>
  <pageMargins left="0.39370078740157483" right="0" top="0" bottom="0.78740157480314965" header="0.31496062992125984" footer="0.31496062992125984"/>
  <pageSetup paperSize="9" scale="64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Talha Houcine</dc:creator>
  <cp:lastModifiedBy>PC</cp:lastModifiedBy>
  <cp:lastPrinted>2026-03-05T10:28:29Z</cp:lastPrinted>
  <dcterms:created xsi:type="dcterms:W3CDTF">2025-05-05T12:57:54Z</dcterms:created>
  <dcterms:modified xsi:type="dcterms:W3CDTF">2026-08-18T13:41:48Z</dcterms:modified>
</cp:coreProperties>
</file>