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archés et BC 2026\Marchés et BC Investissement 2026\Marchés Travaux\Séance 10-09-2026\AO 27-IFR-INV-2026 Lycée collégial Albaqrit\"/>
    </mc:Choice>
  </mc:AlternateContent>
  <xr:revisionPtr revIDLastSave="0" documentId="13_ncr:1_{83EA8EFB-2549-42EA-9744-ADBDAE04971A}" xr6:coauthVersionLast="47" xr6:coauthVersionMax="47" xr10:uidLastSave="{00000000-0000-0000-0000-000000000000}"/>
  <bookViews>
    <workbookView xWindow="25695" yWindow="0" windowWidth="26010" windowHeight="20985" xr2:uid="{1CDA8D45-B7A2-415C-96A1-A178DAE13BDA}"/>
  </bookViews>
  <sheets>
    <sheet name="BPDE" sheetId="1" r:id="rId1"/>
  </sheets>
  <definedNames>
    <definedName name="_xlnm.Print_Area" localSheetId="0">BPDE!$A$1:$H$158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H13" i="1"/>
  <c r="H14" i="1"/>
  <c r="H15" i="1"/>
  <c r="H16" i="1"/>
  <c r="H17" i="1"/>
  <c r="H18" i="1"/>
  <c r="H19" i="1"/>
  <c r="H20" i="1"/>
  <c r="H21" i="1"/>
  <c r="H22" i="1"/>
  <c r="H23" i="1"/>
  <c r="H24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140" i="1"/>
  <c r="H139" i="1"/>
  <c r="H74" i="1"/>
  <c r="H75" i="1"/>
  <c r="H76" i="1"/>
  <c r="H77" i="1"/>
  <c r="H78" i="1"/>
  <c r="H79" i="1"/>
  <c r="H80" i="1"/>
  <c r="H81" i="1"/>
  <c r="H82" i="1"/>
  <c r="H83" i="1"/>
  <c r="H84" i="1"/>
  <c r="H141" i="1" l="1"/>
  <c r="E153" i="1" s="1"/>
  <c r="H68" i="1"/>
  <c r="H69" i="1"/>
  <c r="H70" i="1"/>
  <c r="H71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2" i="1"/>
  <c r="H133" i="1"/>
  <c r="H134" i="1"/>
  <c r="H135" i="1"/>
  <c r="H136" i="1"/>
  <c r="H137" i="1" l="1"/>
  <c r="E152" i="1" s="1"/>
  <c r="H72" i="1"/>
  <c r="E148" i="1" s="1"/>
  <c r="H66" i="1"/>
  <c r="E147" i="1" s="1"/>
  <c r="H85" i="1"/>
  <c r="E149" i="1" s="1"/>
  <c r="H130" i="1"/>
  <c r="E151" i="1" s="1"/>
  <c r="H107" i="1"/>
  <c r="E150" i="1" s="1"/>
  <c r="E154" i="1" l="1"/>
  <c r="E155" i="1" s="1"/>
  <c r="E156" i="1" s="1"/>
</calcChain>
</file>

<file path=xl/sharedStrings.xml><?xml version="1.0" encoding="utf-8"?>
<sst xmlns="http://schemas.openxmlformats.org/spreadsheetml/2006/main" count="270" uniqueCount="163">
  <si>
    <t>TOTAL TTC</t>
  </si>
  <si>
    <t>TVA DE 20%</t>
  </si>
  <si>
    <t>TOTAL H.T</t>
  </si>
  <si>
    <t xml:space="preserve">TOTAL PEINTURE - VITRERIE </t>
  </si>
  <si>
    <t>TOTAL ELECTRICITE - LUSTRERIE</t>
  </si>
  <si>
    <t>TOTAL PLOMBERIE - SANITAIRE</t>
  </si>
  <si>
    <t>TOTAL MENUISERIE BOIS - ALUMINIUM</t>
  </si>
  <si>
    <t>TOTAL ETANCHEITE</t>
  </si>
  <si>
    <t>TOTAL GROS ŒUVRE - REVETEMENT</t>
  </si>
  <si>
    <t>RECAPITULATIF</t>
  </si>
  <si>
    <t xml:space="preserve">                                                       </t>
  </si>
  <si>
    <t xml:space="preserve">TOTAL  PEINTURE - VITRERIE </t>
  </si>
  <si>
    <t>M2</t>
  </si>
  <si>
    <t>Verre armé de 6mm</t>
  </si>
  <si>
    <t xml:space="preserve">Peinture des menuiseries métalliques </t>
  </si>
  <si>
    <t xml:space="preserve">Peinture des menuiseries bois </t>
  </si>
  <si>
    <t>Peinture à l'acétate de polyinyle sur plafonds et murs intérieurs enduit au ciment</t>
  </si>
  <si>
    <t>Fourniture et pose d'enduit griffé sur mur extérieur</t>
  </si>
  <si>
    <t>PEINTURE - VITRERIE</t>
  </si>
  <si>
    <t xml:space="preserve">TOTAL  ELECTRICITE - LUSTRERIE </t>
  </si>
  <si>
    <t xml:space="preserve">U </t>
  </si>
  <si>
    <t xml:space="preserve">Sonnerie porte d'entrée </t>
  </si>
  <si>
    <t xml:space="preserve">Prise informatique </t>
  </si>
  <si>
    <t>U</t>
  </si>
  <si>
    <t>Boite de raccordement pour réseau informatique</t>
  </si>
  <si>
    <t>Projecteur d'illumination de façade</t>
  </si>
  <si>
    <t>Bloc autonome de sécurité</t>
  </si>
  <si>
    <t>Prise de téléphone</t>
  </si>
  <si>
    <t>Boite de raccordement pour réseau téléphone</t>
  </si>
  <si>
    <t>E</t>
  </si>
  <si>
    <t xml:space="preserve">Mise à la terre technique  </t>
  </si>
  <si>
    <t xml:space="preserve">Sirène  </t>
  </si>
  <si>
    <t>Panel Led de 60cm</t>
  </si>
  <si>
    <t>Panel Led de 30cm</t>
  </si>
  <si>
    <t xml:space="preserve">Prise étanche  2x20 A+T </t>
  </si>
  <si>
    <t xml:space="preserve">Prise de courant  force 2x16 A+T </t>
  </si>
  <si>
    <t xml:space="preserve">Foyer va et vient </t>
  </si>
  <si>
    <t xml:space="preserve">Foyer  supplémentaire </t>
  </si>
  <si>
    <t xml:space="preserve">Foyers lumineux </t>
  </si>
  <si>
    <t xml:space="preserve">Coffret compteur </t>
  </si>
  <si>
    <t xml:space="preserve">Boite de coupe circuit partiel  + disjoncteur  </t>
  </si>
  <si>
    <t xml:space="preserve">Boite de coupe circuit général + disjoncteur  </t>
  </si>
  <si>
    <t>Boite de dérivation</t>
  </si>
  <si>
    <t>ML</t>
  </si>
  <si>
    <t>Alimentation en câble armé de toutes dimensions</t>
  </si>
  <si>
    <t xml:space="preserve">ELECTRICITE - LUSTRERIE </t>
  </si>
  <si>
    <t>TOTAL  PLOMBERIE - SANITAIRE</t>
  </si>
  <si>
    <t>Armoire d'incendie</t>
  </si>
  <si>
    <t xml:space="preserve">Fourniture et pose de chauffe eau de 100 litres en plaque solaire. </t>
  </si>
  <si>
    <t>Descente en PVC diam 125</t>
  </si>
  <si>
    <t xml:space="preserve">Niche compteur </t>
  </si>
  <si>
    <t>Extincteur C.0.2 de 9 Kg</t>
  </si>
  <si>
    <t>Lavabo collectif et évacuation</t>
  </si>
  <si>
    <t xml:space="preserve">Timbre office </t>
  </si>
  <si>
    <t xml:space="preserve">Evier de cuisine de 2,00 x 0,60 m y compris évacuation </t>
  </si>
  <si>
    <t xml:space="preserve">Lavabo  équipement eau froide et eau chaude et  évacuation </t>
  </si>
  <si>
    <t xml:space="preserve">Siège W-C à  la  turque </t>
  </si>
  <si>
    <t xml:space="preserve">W – C à l’anglaise complet </t>
  </si>
  <si>
    <t>Gueulard en T.F.G.D. 26/34</t>
  </si>
  <si>
    <t>Vanne  d’arrêt D  15</t>
  </si>
  <si>
    <t>Vanne  d’arrêt D.  20</t>
  </si>
  <si>
    <t>Vanne  d’arrêt D.  26</t>
  </si>
  <si>
    <t>Vanne  d’arrêt D.  33</t>
  </si>
  <si>
    <t>PPR D. 15/21</t>
  </si>
  <si>
    <t>PPR D. 20/27</t>
  </si>
  <si>
    <t>PPR D. 26/34</t>
  </si>
  <si>
    <t>PPR D. 33/42</t>
  </si>
  <si>
    <t>PLOMBERIE - SANITAIRE</t>
  </si>
  <si>
    <t>FERRONNERIE</t>
  </si>
  <si>
    <t xml:space="preserve">                 TOTAL  MENUISERIE BOIS-ALUMINIUM </t>
  </si>
  <si>
    <t>F</t>
  </si>
  <si>
    <t>Fourniture et pose d'enseigne en laiton</t>
  </si>
  <si>
    <t>Fourniture et pose d'un mat porte drapeau</t>
  </si>
  <si>
    <t>Fourniture et pose de main courante métallique</t>
  </si>
  <si>
    <t>Fourniture et pose de grille de défense</t>
  </si>
  <si>
    <t xml:space="preserve">Fourniture et pose de porte métallique </t>
  </si>
  <si>
    <t>Fourniture et pose de garde corps métallique</t>
  </si>
  <si>
    <t>Couvre joint en bois</t>
  </si>
  <si>
    <t>F et P de fenêtres et châssis en aluminium avec double vitrage</t>
  </si>
  <si>
    <t xml:space="preserve">Fourniture et pose de placards </t>
  </si>
  <si>
    <t>Fourniture et pose de porte isoplane</t>
  </si>
  <si>
    <t>Fourniture et pose de porte à lames</t>
  </si>
  <si>
    <t>MENUISERIE BOIS - ALUMINIUM - FERRONNERIE</t>
  </si>
  <si>
    <t xml:space="preserve">TOTAL ETANCHEITE : </t>
  </si>
  <si>
    <t>Plaque polystirène expansé sur dalle inclinée</t>
  </si>
  <si>
    <t>Couverture en tuiles mécaniques plates avec chevrons et lattis</t>
  </si>
  <si>
    <t>Etanchéité monocouche</t>
  </si>
  <si>
    <t>Chape de lissage sur dalle inclinée</t>
  </si>
  <si>
    <t xml:space="preserve"> ETANCHEITE</t>
  </si>
  <si>
    <t xml:space="preserve">TOTAL GROS - ŒUVRE - REVETEMENT : </t>
  </si>
  <si>
    <t xml:space="preserve">Plaque polystyrène expansé sur mur </t>
  </si>
  <si>
    <t xml:space="preserve">Plaque polystyrène extrudé sur sol  </t>
  </si>
  <si>
    <t>Allées bétonnées</t>
  </si>
  <si>
    <t>Faux plafond en plâtre </t>
  </si>
  <si>
    <t xml:space="preserve">Fourniture et pose de siphon de cour en cuivre </t>
  </si>
  <si>
    <t>Souche de cheminée en terrasse</t>
  </si>
  <si>
    <t>Puit perdu</t>
  </si>
  <si>
    <t xml:space="preserve">Fosse septique </t>
  </si>
  <si>
    <t xml:space="preserve">Trottoir périphérique y compris caniveau </t>
  </si>
  <si>
    <t>Revêtement en marbre</t>
  </si>
  <si>
    <t>M3</t>
  </si>
  <si>
    <t>Tout venant compacté</t>
  </si>
  <si>
    <t>Fourniture et pose de siphon de cour en cuivre</t>
  </si>
  <si>
    <t>Revêtement faïence de toute dimensions</t>
  </si>
  <si>
    <t xml:space="preserve">Marche et contre marche en gravillon lavé </t>
  </si>
  <si>
    <t>Revêtement en mignonnette lavée sur sol et mur y/ compris plinthe</t>
  </si>
  <si>
    <t>Marche et contre marche en granito poli</t>
  </si>
  <si>
    <t xml:space="preserve">Plinthe droite en granito poli de 0.10m de hauteur </t>
  </si>
  <si>
    <t xml:space="preserve">Contre seuil en granito poli ordinaire </t>
  </si>
  <si>
    <t>Revêtement en granito poli sur sol et mur</t>
  </si>
  <si>
    <t>Ml</t>
  </si>
  <si>
    <t>Appuis de fenêtres avec ou sans gueulards</t>
  </si>
  <si>
    <t>Enduit au mortier bâtard  intérieur sur murs et plafonds</t>
  </si>
  <si>
    <t xml:space="preserve">Joint de dilatation </t>
  </si>
  <si>
    <t>Enduit au mortier bâtard extérieur</t>
  </si>
  <si>
    <t>Construction du mur de clôture y compris couronnement en béton</t>
  </si>
  <si>
    <t xml:space="preserve">Baguette de protection </t>
  </si>
  <si>
    <t>Cloisons en agglos de 20 cm</t>
  </si>
  <si>
    <t>Tête de double cloison</t>
  </si>
  <si>
    <t>Double cloisons de toute épaisseur 6T+8T</t>
  </si>
  <si>
    <t>Cloisons en briques creuses de 0.10m (6T)</t>
  </si>
  <si>
    <t>Dalettes couvre joint</t>
  </si>
  <si>
    <t xml:space="preserve">Renformis de 0,05 à 0.15m pour placards ou estrades </t>
  </si>
  <si>
    <t xml:space="preserve">Dalettes en béton armé  pour placards </t>
  </si>
  <si>
    <t>Planchers en Hourdis de toute dimensions y compris béton et aciers</t>
  </si>
  <si>
    <t>KG</t>
  </si>
  <si>
    <t xml:space="preserve">Aciers Tors pour B – A  en élévation </t>
  </si>
  <si>
    <t xml:space="preserve">Béton pour béton armé en élévation y compris voile </t>
  </si>
  <si>
    <t>Caniveau sanitaire de toutes dimensions</t>
  </si>
  <si>
    <t xml:space="preserve">Regards visitables de 60/60 cm intérieur </t>
  </si>
  <si>
    <t xml:space="preserve">Regards visitables de 40/40 cm intérieur </t>
  </si>
  <si>
    <t>Buses D.30</t>
  </si>
  <si>
    <t>Buses D.20</t>
  </si>
  <si>
    <t>CANALISATIONS EN BUSES CIMENT Ø  20 et  Ø 30 cm :</t>
  </si>
  <si>
    <t xml:space="preserve">Armature de forme </t>
  </si>
  <si>
    <t>Forme de béton de 0.10 à 0.12m</t>
  </si>
  <si>
    <t>Blocage en pierres sèches de 0.20m</t>
  </si>
  <si>
    <t>Aciers Tors pour béton armé en fondation</t>
  </si>
  <si>
    <t>Béton pour béton armé en fondation</t>
  </si>
  <si>
    <t>Arase étanche</t>
  </si>
  <si>
    <t>Maçonnerie de moellons en fondation et en élévation</t>
  </si>
  <si>
    <t>Gros béton ou béton cyclopéen</t>
  </si>
  <si>
    <t>Béton de propreté de 0.10 m</t>
  </si>
  <si>
    <t>Evacuation ou mise en remblai</t>
  </si>
  <si>
    <t xml:space="preserve">Fouilles dans le rocher </t>
  </si>
  <si>
    <t>Fouilles en tranchée en terrain  de toute nature sauf rocher</t>
  </si>
  <si>
    <t>Fouilles en pleine masse en terrain de toute nature  sauf  rocher</t>
  </si>
  <si>
    <t>GROS  ŒUVRE  -  REVETEMENT</t>
  </si>
  <si>
    <t xml:space="preserve">TOTAL </t>
  </si>
  <si>
    <t>Prix unitaire</t>
  </si>
  <si>
    <t xml:space="preserve">Quantité </t>
  </si>
  <si>
    <t>Unité</t>
  </si>
  <si>
    <t xml:space="preserve">Désignation des prestations </t>
  </si>
  <si>
    <t>N° des prix</t>
  </si>
  <si>
    <t>Objet : Travaux de construction du lycée collégial Albaqrit à la CT Sidi El Makhfi – relevant de la direction provinciale de L’AREF FM d’Ifrane, en lot unique.</t>
  </si>
  <si>
    <t>Académie régionale de l’éducation et de la formation - Région de Fès- Meknès
ⵜⴰⴽⴰⴷⵉⵎⵉⵜ  ⵜⴰⵏⵎⵏⴰⴹⵜ  ⵏ  ⵓⵙⴳⵎⵉ  ⴷ  ⵓⵙⵎⵓⵜⵜⴳ  ⵏ  ⵜⵎⵏⴰⴹⵜ  ⴼⴰⵙ-ⵎⴽⵏⴰⵙ
Direction provinciale d’Ifrane
ⵜⴰⵎⵏⵀⴰⵍⵜ  ⵜⴰⵎⵏⴰⴹⵜ  ⵏ  ⵉⴼⵔⴰⵏ</t>
  </si>
  <si>
    <t>DIVERS - BRANCHEMENTS</t>
  </si>
  <si>
    <t>TOTAL  DIVERS - BRANCHEMENTS</t>
  </si>
  <si>
    <t xml:space="preserve">Branchement de l’établissement au réseau électrique </t>
  </si>
  <si>
    <t xml:space="preserve">Branchement de l’établissement au réseau d’eau potable </t>
  </si>
  <si>
    <t>TOTAL DIVERS - BRANCHEMENTS</t>
  </si>
  <si>
    <t>APPEL D’OFFRES OUVERT NATIONAL N° 27/IFR_INV/2026</t>
  </si>
  <si>
    <t>BORDEREAU DES PRIX-DÉTAIL ESTIMATIF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</si>
</sst>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 Light"/>
      <family val="1"/>
      <scheme val="major"/>
    </font>
    <font>
      <b/>
      <sz val="11"/>
      <color theme="1"/>
      <name val="Calibri Light"/>
      <family val="1"/>
      <scheme val="major"/>
    </font>
    <font>
      <sz val="11"/>
      <color theme="1"/>
      <name val="Calibri Light"/>
      <family val="1"/>
      <scheme val="major"/>
    </font>
    <font>
      <b/>
      <sz val="11"/>
      <color rgb="FF000000"/>
      <name val="Calibri Light"/>
      <family val="1"/>
      <scheme val="major"/>
    </font>
    <font>
      <sz val="11"/>
      <color rgb="FF000000"/>
      <name val="Calibri Light"/>
      <family val="1"/>
      <scheme val="major"/>
    </font>
    <font>
      <sz val="10"/>
      <name val="Times New Roman"/>
      <family val="1"/>
    </font>
    <font>
      <b/>
      <sz val="16"/>
      <color rgb="FF000000"/>
      <name val="Cambria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0"/>
      <name val="Cambria"/>
      <family val="1"/>
      <charset val="1"/>
    </font>
    <font>
      <b/>
      <u/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3F3F3"/>
        <bgColor indexed="64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0" fillId="0" borderId="0" xfId="0" applyAlignment="1">
      <alignment horizontal="right"/>
    </xf>
    <xf numFmtId="164" fontId="0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right"/>
    </xf>
    <xf numFmtId="164" fontId="0" fillId="0" borderId="0" xfId="0" applyNumberFormat="1" applyAlignment="1">
      <alignment horizontal="right"/>
    </xf>
    <xf numFmtId="0" fontId="6" fillId="0" borderId="0" xfId="0" applyFont="1"/>
    <xf numFmtId="164" fontId="7" fillId="2" borderId="1" xfId="1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164" fontId="8" fillId="0" borderId="4" xfId="1" applyFont="1" applyBorder="1" applyAlignment="1">
      <alignment horizontal="right" vertical="center" wrapText="1"/>
    </xf>
    <xf numFmtId="164" fontId="8" fillId="3" borderId="4" xfId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64" fontId="6" fillId="0" borderId="4" xfId="1" applyFont="1" applyBorder="1" applyAlignment="1">
      <alignment horizontal="right" vertical="center" wrapText="1"/>
    </xf>
    <xf numFmtId="164" fontId="6" fillId="3" borderId="4" xfId="1" applyFont="1" applyFill="1" applyBorder="1" applyAlignment="1">
      <alignment horizontal="right" vertical="center" wrapText="1"/>
    </xf>
    <xf numFmtId="164" fontId="8" fillId="0" borderId="14" xfId="1" applyFont="1" applyBorder="1" applyAlignment="1">
      <alignment horizontal="right" vertical="center" wrapText="1"/>
    </xf>
    <xf numFmtId="0" fontId="8" fillId="0" borderId="14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164" fontId="8" fillId="0" borderId="18" xfId="1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9" fillId="0" borderId="0" xfId="0" applyFont="1"/>
    <xf numFmtId="164" fontId="8" fillId="3" borderId="18" xfId="1" applyFont="1" applyFill="1" applyBorder="1" applyAlignment="1">
      <alignment horizontal="right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164" fontId="4" fillId="0" borderId="3" xfId="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left" vertical="center" wrapText="1"/>
    </xf>
    <xf numFmtId="0" fontId="6" fillId="0" borderId="24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4" borderId="7" xfId="0" applyFont="1" applyFill="1" applyBorder="1" applyAlignment="1">
      <alignment horizontal="left" vertical="center" wrapText="1" indent="15"/>
    </xf>
    <xf numFmtId="0" fontId="5" fillId="4" borderId="6" xfId="0" applyFont="1" applyFill="1" applyBorder="1" applyAlignment="1">
      <alignment horizontal="left" vertical="center" wrapText="1" indent="15"/>
    </xf>
    <xf numFmtId="0" fontId="5" fillId="4" borderId="5" xfId="0" applyFont="1" applyFill="1" applyBorder="1" applyAlignment="1">
      <alignment horizontal="left" vertical="center" wrapText="1" indent="15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164" fontId="5" fillId="0" borderId="18" xfId="1" applyFont="1" applyBorder="1" applyAlignment="1">
      <alignment horizontal="center" vertical="center" wrapText="1"/>
    </xf>
    <xf numFmtId="164" fontId="5" fillId="0" borderId="14" xfId="1" applyFont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left" vertical="center" wrapText="1" indent="15"/>
    </xf>
    <xf numFmtId="0" fontId="5" fillId="4" borderId="12" xfId="0" applyFont="1" applyFill="1" applyBorder="1" applyAlignment="1">
      <alignment horizontal="left" vertical="center" wrapText="1" indent="15"/>
    </xf>
    <xf numFmtId="0" fontId="5" fillId="4" borderId="11" xfId="0" applyFont="1" applyFill="1" applyBorder="1" applyAlignment="1">
      <alignment horizontal="left" vertical="center" wrapText="1" indent="15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center" vertical="top" wrapText="1"/>
    </xf>
    <xf numFmtId="0" fontId="13" fillId="0" borderId="20" xfId="0" applyFont="1" applyBorder="1" applyAlignment="1">
      <alignment horizontal="center" vertical="top" wrapText="1"/>
    </xf>
    <xf numFmtId="0" fontId="13" fillId="0" borderId="19" xfId="0" applyFont="1" applyBorder="1" applyAlignment="1">
      <alignment horizontal="center" vertical="top" wrapText="1"/>
    </xf>
    <xf numFmtId="0" fontId="13" fillId="0" borderId="23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3" fillId="0" borderId="22" xfId="0" applyFont="1" applyBorder="1" applyAlignment="1">
      <alignment horizontal="center" vertical="top" wrapText="1"/>
    </xf>
    <xf numFmtId="0" fontId="0" fillId="0" borderId="2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 indent="15"/>
    </xf>
    <xf numFmtId="0" fontId="5" fillId="4" borderId="2" xfId="0" applyFont="1" applyFill="1" applyBorder="1" applyAlignment="1">
      <alignment horizontal="left" vertical="center" wrapText="1" indent="15"/>
    </xf>
    <xf numFmtId="0" fontId="5" fillId="4" borderId="1" xfId="0" applyFont="1" applyFill="1" applyBorder="1" applyAlignment="1">
      <alignment horizontal="left" vertical="center" wrapText="1" indent="15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23602</xdr:colOff>
      <xdr:row>0</xdr:row>
      <xdr:rowOff>46238</xdr:rowOff>
    </xdr:from>
    <xdr:ext cx="3819296" cy="1024798"/>
    <xdr:pic>
      <xdr:nvPicPr>
        <xdr:cNvPr id="2" name="Image 1">
          <a:extLst>
            <a:ext uri="{FF2B5EF4-FFF2-40B4-BE49-F238E27FC236}">
              <a16:creationId xmlns:a16="http://schemas.microsoft.com/office/drawing/2014/main" id="{92F00ADE-633B-4366-A9AC-462F3FF15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9602" y="46238"/>
          <a:ext cx="3819296" cy="10247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CCEF0-3D17-4713-AA0B-ECA6933EDDA1}">
  <dimension ref="A1:H158"/>
  <sheetViews>
    <sheetView tabSelected="1" view="pageBreakPreview" zoomScale="130" zoomScaleNormal="130" zoomScaleSheetLayoutView="130" workbookViewId="0">
      <selection activeCell="E153" sqref="E153:G153"/>
    </sheetView>
  </sheetViews>
  <sheetFormatPr baseColWidth="10" defaultRowHeight="15" x14ac:dyDescent="0.25"/>
  <cols>
    <col min="1" max="1" width="8.140625" style="3" customWidth="1"/>
    <col min="2" max="2" width="13.140625" style="4" customWidth="1"/>
    <col min="3" max="3" width="15.7109375" style="4" customWidth="1"/>
    <col min="4" max="4" width="34.140625" style="4" customWidth="1"/>
    <col min="5" max="5" width="13" style="4" customWidth="1"/>
    <col min="6" max="6" width="12" style="3" customWidth="1"/>
    <col min="7" max="7" width="13.5703125" style="2" customWidth="1"/>
    <col min="8" max="8" width="20.42578125" style="1" customWidth="1"/>
  </cols>
  <sheetData>
    <row r="1" spans="1:8" s="31" customFormat="1" x14ac:dyDescent="0.25">
      <c r="A1" s="76"/>
      <c r="B1" s="77"/>
      <c r="C1" s="77"/>
      <c r="D1" s="77"/>
      <c r="E1" s="77"/>
      <c r="F1" s="77"/>
      <c r="G1" s="77"/>
      <c r="H1" s="78"/>
    </row>
    <row r="2" spans="1:8" x14ac:dyDescent="0.25">
      <c r="A2" s="79"/>
      <c r="B2" s="80"/>
      <c r="C2" s="80"/>
      <c r="D2" s="80"/>
      <c r="E2" s="80"/>
      <c r="F2" s="80"/>
      <c r="G2" s="80"/>
      <c r="H2" s="81"/>
    </row>
    <row r="3" spans="1:8" ht="42.75" customHeight="1" x14ac:dyDescent="0.25">
      <c r="A3" s="79"/>
      <c r="B3" s="80"/>
      <c r="C3" s="80"/>
      <c r="D3" s="80"/>
      <c r="E3" s="80"/>
      <c r="F3" s="80"/>
      <c r="G3" s="80"/>
      <c r="H3" s="81"/>
    </row>
    <row r="4" spans="1:8" ht="8.25" customHeight="1" x14ac:dyDescent="0.25">
      <c r="A4" s="79"/>
      <c r="B4" s="80"/>
      <c r="C4" s="80"/>
      <c r="D4" s="80"/>
      <c r="E4" s="80"/>
      <c r="F4" s="80"/>
      <c r="G4" s="80"/>
      <c r="H4" s="81"/>
    </row>
    <row r="5" spans="1:8" ht="63" customHeight="1" x14ac:dyDescent="0.25">
      <c r="A5" s="82" t="s">
        <v>155</v>
      </c>
      <c r="B5" s="83"/>
      <c r="C5" s="83"/>
      <c r="D5" s="83"/>
      <c r="E5" s="83"/>
      <c r="F5" s="83"/>
      <c r="G5" s="83"/>
      <c r="H5" s="84"/>
    </row>
    <row r="6" spans="1:8" ht="26.25" customHeight="1" x14ac:dyDescent="0.25">
      <c r="A6" s="85" t="s">
        <v>161</v>
      </c>
      <c r="B6" s="85"/>
      <c r="C6" s="85"/>
      <c r="D6" s="85"/>
      <c r="E6" s="85"/>
      <c r="F6" s="85"/>
      <c r="G6" s="85"/>
      <c r="H6" s="85"/>
    </row>
    <row r="7" spans="1:8" ht="59.25" customHeight="1" x14ac:dyDescent="0.25">
      <c r="A7" s="71" t="s">
        <v>154</v>
      </c>
      <c r="B7" s="71"/>
      <c r="C7" s="71"/>
      <c r="D7" s="71"/>
      <c r="E7" s="71"/>
      <c r="F7" s="71"/>
      <c r="G7" s="71"/>
      <c r="H7" s="71"/>
    </row>
    <row r="8" spans="1:8" s="31" customFormat="1" ht="25.5" customHeight="1" x14ac:dyDescent="0.25">
      <c r="A8" s="72" t="s">
        <v>162</v>
      </c>
      <c r="B8" s="72"/>
      <c r="C8" s="72"/>
      <c r="D8" s="72"/>
      <c r="E8" s="72"/>
      <c r="F8" s="72"/>
      <c r="G8" s="72"/>
      <c r="H8" s="72"/>
    </row>
    <row r="9" spans="1:8" s="10" customFormat="1" ht="25.5" customHeight="1" x14ac:dyDescent="0.25">
      <c r="A9" s="52" t="s">
        <v>153</v>
      </c>
      <c r="B9" s="60" t="s">
        <v>152</v>
      </c>
      <c r="C9" s="61"/>
      <c r="D9" s="62"/>
      <c r="E9" s="52" t="s">
        <v>151</v>
      </c>
      <c r="F9" s="52" t="s">
        <v>150</v>
      </c>
      <c r="G9" s="66" t="s">
        <v>149</v>
      </c>
      <c r="H9" s="52" t="s">
        <v>148</v>
      </c>
    </row>
    <row r="10" spans="1:8" s="10" customFormat="1" ht="13.5" customHeight="1" x14ac:dyDescent="0.25">
      <c r="A10" s="53"/>
      <c r="B10" s="63"/>
      <c r="C10" s="64"/>
      <c r="D10" s="65"/>
      <c r="E10" s="53"/>
      <c r="F10" s="53"/>
      <c r="G10" s="67"/>
      <c r="H10" s="53"/>
    </row>
    <row r="11" spans="1:8" s="10" customFormat="1" ht="20.25" customHeight="1" x14ac:dyDescent="0.25">
      <c r="A11" s="54" t="s">
        <v>147</v>
      </c>
      <c r="B11" s="55"/>
      <c r="C11" s="55"/>
      <c r="D11" s="55"/>
      <c r="E11" s="55"/>
      <c r="F11" s="55"/>
      <c r="G11" s="55"/>
      <c r="H11" s="56"/>
    </row>
    <row r="12" spans="1:8" s="10" customFormat="1" ht="29.25" customHeight="1" x14ac:dyDescent="0.25">
      <c r="A12" s="18">
        <v>1</v>
      </c>
      <c r="B12" s="57" t="s">
        <v>146</v>
      </c>
      <c r="C12" s="58"/>
      <c r="D12" s="59"/>
      <c r="E12" s="18" t="s">
        <v>100</v>
      </c>
      <c r="F12" s="19">
        <v>102</v>
      </c>
      <c r="G12" s="15"/>
      <c r="H12" s="15">
        <f t="shared" ref="H12:H24" si="0">+F12*G12</f>
        <v>0</v>
      </c>
    </row>
    <row r="13" spans="1:8" s="10" customFormat="1" ht="28.5" customHeight="1" x14ac:dyDescent="0.25">
      <c r="A13" s="18">
        <v>2</v>
      </c>
      <c r="B13" s="33" t="s">
        <v>145</v>
      </c>
      <c r="C13" s="34"/>
      <c r="D13" s="35"/>
      <c r="E13" s="18" t="s">
        <v>100</v>
      </c>
      <c r="F13" s="19">
        <v>228</v>
      </c>
      <c r="G13" s="15"/>
      <c r="H13" s="15">
        <f t="shared" si="0"/>
        <v>0</v>
      </c>
    </row>
    <row r="14" spans="1:8" s="10" customFormat="1" x14ac:dyDescent="0.25">
      <c r="A14" s="18">
        <v>3</v>
      </c>
      <c r="B14" s="33" t="s">
        <v>144</v>
      </c>
      <c r="C14" s="34"/>
      <c r="D14" s="35"/>
      <c r="E14" s="18" t="s">
        <v>100</v>
      </c>
      <c r="F14" s="19">
        <v>228</v>
      </c>
      <c r="G14" s="15"/>
      <c r="H14" s="15">
        <f t="shared" si="0"/>
        <v>0</v>
      </c>
    </row>
    <row r="15" spans="1:8" s="10" customFormat="1" x14ac:dyDescent="0.25">
      <c r="A15" s="18">
        <v>4</v>
      </c>
      <c r="B15" s="33" t="s">
        <v>143</v>
      </c>
      <c r="C15" s="34"/>
      <c r="D15" s="35"/>
      <c r="E15" s="18" t="s">
        <v>100</v>
      </c>
      <c r="F15" s="19">
        <v>558</v>
      </c>
      <c r="G15" s="15"/>
      <c r="H15" s="15">
        <f t="shared" si="0"/>
        <v>0</v>
      </c>
    </row>
    <row r="16" spans="1:8" s="10" customFormat="1" x14ac:dyDescent="0.25">
      <c r="A16" s="18">
        <v>5</v>
      </c>
      <c r="B16" s="33" t="s">
        <v>142</v>
      </c>
      <c r="C16" s="34"/>
      <c r="D16" s="35"/>
      <c r="E16" s="18" t="s">
        <v>100</v>
      </c>
      <c r="F16" s="19">
        <v>10</v>
      </c>
      <c r="G16" s="15"/>
      <c r="H16" s="15">
        <f t="shared" si="0"/>
        <v>0</v>
      </c>
    </row>
    <row r="17" spans="1:8" s="10" customFormat="1" x14ac:dyDescent="0.25">
      <c r="A17" s="18">
        <v>6</v>
      </c>
      <c r="B17" s="33" t="s">
        <v>141</v>
      </c>
      <c r="C17" s="34"/>
      <c r="D17" s="35"/>
      <c r="E17" s="18" t="s">
        <v>100</v>
      </c>
      <c r="F17" s="19">
        <v>86</v>
      </c>
      <c r="G17" s="15"/>
      <c r="H17" s="15">
        <f t="shared" si="0"/>
        <v>0</v>
      </c>
    </row>
    <row r="18" spans="1:8" s="10" customFormat="1" ht="18" customHeight="1" x14ac:dyDescent="0.25">
      <c r="A18" s="18">
        <v>7</v>
      </c>
      <c r="B18" s="33" t="s">
        <v>140</v>
      </c>
      <c r="C18" s="34"/>
      <c r="D18" s="35"/>
      <c r="E18" s="18" t="s">
        <v>100</v>
      </c>
      <c r="F18" s="19">
        <v>77</v>
      </c>
      <c r="G18" s="15"/>
      <c r="H18" s="15">
        <f t="shared" si="0"/>
        <v>0</v>
      </c>
    </row>
    <row r="19" spans="1:8" s="10" customFormat="1" x14ac:dyDescent="0.25">
      <c r="A19" s="18">
        <v>8</v>
      </c>
      <c r="B19" s="33" t="s">
        <v>139</v>
      </c>
      <c r="C19" s="34"/>
      <c r="D19" s="35"/>
      <c r="E19" s="18" t="s">
        <v>12</v>
      </c>
      <c r="F19" s="19">
        <v>77</v>
      </c>
      <c r="G19" s="15"/>
      <c r="H19" s="15">
        <f t="shared" si="0"/>
        <v>0</v>
      </c>
    </row>
    <row r="20" spans="1:8" s="10" customFormat="1" x14ac:dyDescent="0.25">
      <c r="A20" s="18">
        <v>9</v>
      </c>
      <c r="B20" s="33" t="s">
        <v>138</v>
      </c>
      <c r="C20" s="34"/>
      <c r="D20" s="35"/>
      <c r="E20" s="18" t="s">
        <v>100</v>
      </c>
      <c r="F20" s="19">
        <v>118</v>
      </c>
      <c r="G20" s="15"/>
      <c r="H20" s="15">
        <f t="shared" si="0"/>
        <v>0</v>
      </c>
    </row>
    <row r="21" spans="1:8" s="10" customFormat="1" x14ac:dyDescent="0.25">
      <c r="A21" s="18">
        <v>10</v>
      </c>
      <c r="B21" s="33" t="s">
        <v>137</v>
      </c>
      <c r="C21" s="34"/>
      <c r="D21" s="35"/>
      <c r="E21" s="18" t="s">
        <v>125</v>
      </c>
      <c r="F21" s="19">
        <v>13452</v>
      </c>
      <c r="G21" s="15"/>
      <c r="H21" s="15">
        <f t="shared" si="0"/>
        <v>0</v>
      </c>
    </row>
    <row r="22" spans="1:8" s="10" customFormat="1" x14ac:dyDescent="0.25">
      <c r="A22" s="18">
        <v>11</v>
      </c>
      <c r="B22" s="33" t="s">
        <v>136</v>
      </c>
      <c r="C22" s="34"/>
      <c r="D22" s="35"/>
      <c r="E22" s="18" t="s">
        <v>12</v>
      </c>
      <c r="F22" s="19">
        <v>420</v>
      </c>
      <c r="G22" s="15"/>
      <c r="H22" s="15">
        <f t="shared" si="0"/>
        <v>0</v>
      </c>
    </row>
    <row r="23" spans="1:8" s="10" customFormat="1" x14ac:dyDescent="0.25">
      <c r="A23" s="18">
        <v>12</v>
      </c>
      <c r="B23" s="33" t="s">
        <v>135</v>
      </c>
      <c r="C23" s="34"/>
      <c r="D23" s="35"/>
      <c r="E23" s="18" t="s">
        <v>12</v>
      </c>
      <c r="F23" s="19">
        <v>420</v>
      </c>
      <c r="G23" s="15"/>
      <c r="H23" s="15">
        <f t="shared" si="0"/>
        <v>0</v>
      </c>
    </row>
    <row r="24" spans="1:8" s="10" customFormat="1" x14ac:dyDescent="0.25">
      <c r="A24" s="18">
        <v>13</v>
      </c>
      <c r="B24" s="33" t="s">
        <v>134</v>
      </c>
      <c r="C24" s="34"/>
      <c r="D24" s="35"/>
      <c r="E24" s="18" t="s">
        <v>125</v>
      </c>
      <c r="F24" s="19">
        <v>2681</v>
      </c>
      <c r="G24" s="15"/>
      <c r="H24" s="15">
        <f t="shared" si="0"/>
        <v>0</v>
      </c>
    </row>
    <row r="25" spans="1:8" s="10" customFormat="1" x14ac:dyDescent="0.25">
      <c r="A25" s="18"/>
      <c r="B25" s="33" t="s">
        <v>133</v>
      </c>
      <c r="C25" s="34"/>
      <c r="D25" s="35"/>
      <c r="E25" s="18"/>
      <c r="F25" s="19"/>
      <c r="G25" s="15"/>
      <c r="H25" s="15"/>
    </row>
    <row r="26" spans="1:8" s="10" customFormat="1" x14ac:dyDescent="0.25">
      <c r="A26" s="18">
        <v>14</v>
      </c>
      <c r="B26" s="33" t="s">
        <v>132</v>
      </c>
      <c r="C26" s="34"/>
      <c r="D26" s="35"/>
      <c r="E26" s="18" t="s">
        <v>43</v>
      </c>
      <c r="F26" s="17">
        <v>50</v>
      </c>
      <c r="G26" s="16"/>
      <c r="H26" s="15">
        <f t="shared" ref="H26:H65" si="1">+F26*G26</f>
        <v>0</v>
      </c>
    </row>
    <row r="27" spans="1:8" s="10" customFormat="1" x14ac:dyDescent="0.25">
      <c r="A27" s="18">
        <v>15</v>
      </c>
      <c r="B27" s="33" t="s">
        <v>131</v>
      </c>
      <c r="C27" s="34"/>
      <c r="D27" s="35"/>
      <c r="E27" s="18" t="s">
        <v>43</v>
      </c>
      <c r="F27" s="17">
        <v>30</v>
      </c>
      <c r="G27" s="16"/>
      <c r="H27" s="15">
        <f t="shared" si="1"/>
        <v>0</v>
      </c>
    </row>
    <row r="28" spans="1:8" s="10" customFormat="1" x14ac:dyDescent="0.25">
      <c r="A28" s="18">
        <v>16</v>
      </c>
      <c r="B28" s="33" t="s">
        <v>130</v>
      </c>
      <c r="C28" s="34"/>
      <c r="D28" s="35"/>
      <c r="E28" s="18" t="s">
        <v>23</v>
      </c>
      <c r="F28" s="17">
        <v>8</v>
      </c>
      <c r="G28" s="16"/>
      <c r="H28" s="15">
        <f t="shared" si="1"/>
        <v>0</v>
      </c>
    </row>
    <row r="29" spans="1:8" s="10" customFormat="1" ht="25.5" customHeight="1" x14ac:dyDescent="0.25">
      <c r="A29" s="18">
        <v>17</v>
      </c>
      <c r="B29" s="33" t="s">
        <v>129</v>
      </c>
      <c r="C29" s="34"/>
      <c r="D29" s="35"/>
      <c r="E29" s="18" t="s">
        <v>23</v>
      </c>
      <c r="F29" s="17">
        <v>4</v>
      </c>
      <c r="G29" s="16"/>
      <c r="H29" s="15">
        <f t="shared" si="1"/>
        <v>0</v>
      </c>
    </row>
    <row r="30" spans="1:8" s="10" customFormat="1" ht="18.75" customHeight="1" x14ac:dyDescent="0.25">
      <c r="A30" s="18">
        <v>18</v>
      </c>
      <c r="B30" s="33" t="s">
        <v>128</v>
      </c>
      <c r="C30" s="34"/>
      <c r="D30" s="35"/>
      <c r="E30" s="18" t="s">
        <v>43</v>
      </c>
      <c r="F30" s="17">
        <v>6</v>
      </c>
      <c r="G30" s="16"/>
      <c r="H30" s="15">
        <f t="shared" si="1"/>
        <v>0</v>
      </c>
    </row>
    <row r="31" spans="1:8" s="10" customFormat="1" ht="16.5" customHeight="1" x14ac:dyDescent="0.25">
      <c r="A31" s="18">
        <v>19</v>
      </c>
      <c r="B31" s="33" t="s">
        <v>127</v>
      </c>
      <c r="C31" s="34"/>
      <c r="D31" s="35"/>
      <c r="E31" s="18" t="s">
        <v>100</v>
      </c>
      <c r="F31" s="19">
        <v>215</v>
      </c>
      <c r="G31" s="15"/>
      <c r="H31" s="15">
        <f t="shared" si="1"/>
        <v>0</v>
      </c>
    </row>
    <row r="32" spans="1:8" s="10" customFormat="1" x14ac:dyDescent="0.25">
      <c r="A32" s="18">
        <v>20</v>
      </c>
      <c r="B32" s="33" t="s">
        <v>126</v>
      </c>
      <c r="C32" s="34"/>
      <c r="D32" s="35"/>
      <c r="E32" s="18" t="s">
        <v>125</v>
      </c>
      <c r="F32" s="19">
        <v>40850</v>
      </c>
      <c r="G32" s="15"/>
      <c r="H32" s="15">
        <f t="shared" si="1"/>
        <v>0</v>
      </c>
    </row>
    <row r="33" spans="1:8" s="10" customFormat="1" ht="30" customHeight="1" x14ac:dyDescent="0.25">
      <c r="A33" s="18">
        <v>21</v>
      </c>
      <c r="B33" s="33" t="s">
        <v>124</v>
      </c>
      <c r="C33" s="34"/>
      <c r="D33" s="35"/>
      <c r="E33" s="18" t="s">
        <v>12</v>
      </c>
      <c r="F33" s="19">
        <v>385</v>
      </c>
      <c r="G33" s="15"/>
      <c r="H33" s="15">
        <f t="shared" si="1"/>
        <v>0</v>
      </c>
    </row>
    <row r="34" spans="1:8" s="10" customFormat="1" x14ac:dyDescent="0.25">
      <c r="A34" s="18">
        <v>22</v>
      </c>
      <c r="B34" s="33" t="s">
        <v>123</v>
      </c>
      <c r="C34" s="34"/>
      <c r="D34" s="35"/>
      <c r="E34" s="18" t="s">
        <v>12</v>
      </c>
      <c r="F34" s="19">
        <v>6</v>
      </c>
      <c r="G34" s="15"/>
      <c r="H34" s="15">
        <f t="shared" si="1"/>
        <v>0</v>
      </c>
    </row>
    <row r="35" spans="1:8" s="10" customFormat="1" ht="18" customHeight="1" x14ac:dyDescent="0.25">
      <c r="A35" s="18">
        <v>23</v>
      </c>
      <c r="B35" s="33" t="s">
        <v>122</v>
      </c>
      <c r="C35" s="34"/>
      <c r="D35" s="35"/>
      <c r="E35" s="18" t="s">
        <v>12</v>
      </c>
      <c r="F35" s="19">
        <v>6</v>
      </c>
      <c r="G35" s="15"/>
      <c r="H35" s="15">
        <f t="shared" si="1"/>
        <v>0</v>
      </c>
    </row>
    <row r="36" spans="1:8" s="10" customFormat="1" ht="15.75" customHeight="1" x14ac:dyDescent="0.25">
      <c r="A36" s="18">
        <v>24</v>
      </c>
      <c r="B36" s="33" t="s">
        <v>121</v>
      </c>
      <c r="C36" s="34"/>
      <c r="D36" s="35"/>
      <c r="E36" s="18" t="s">
        <v>43</v>
      </c>
      <c r="F36" s="17">
        <v>25</v>
      </c>
      <c r="G36" s="16"/>
      <c r="H36" s="15">
        <f t="shared" si="1"/>
        <v>0</v>
      </c>
    </row>
    <row r="37" spans="1:8" s="10" customFormat="1" x14ac:dyDescent="0.25">
      <c r="A37" s="18">
        <v>25</v>
      </c>
      <c r="B37" s="33" t="s">
        <v>120</v>
      </c>
      <c r="C37" s="34"/>
      <c r="D37" s="35"/>
      <c r="E37" s="18" t="s">
        <v>12</v>
      </c>
      <c r="F37" s="19">
        <v>18</v>
      </c>
      <c r="G37" s="15"/>
      <c r="H37" s="15">
        <f t="shared" si="1"/>
        <v>0</v>
      </c>
    </row>
    <row r="38" spans="1:8" s="10" customFormat="1" x14ac:dyDescent="0.25">
      <c r="A38" s="18">
        <v>26</v>
      </c>
      <c r="B38" s="33" t="s">
        <v>119</v>
      </c>
      <c r="C38" s="34"/>
      <c r="D38" s="35"/>
      <c r="E38" s="18" t="s">
        <v>12</v>
      </c>
      <c r="F38" s="19">
        <v>820</v>
      </c>
      <c r="G38" s="15"/>
      <c r="H38" s="15">
        <f t="shared" si="1"/>
        <v>0</v>
      </c>
    </row>
    <row r="39" spans="1:8" s="10" customFormat="1" x14ac:dyDescent="0.25">
      <c r="A39" s="18">
        <v>27</v>
      </c>
      <c r="B39" s="33" t="s">
        <v>118</v>
      </c>
      <c r="C39" s="34"/>
      <c r="D39" s="35"/>
      <c r="E39" s="18" t="s">
        <v>43</v>
      </c>
      <c r="F39" s="17">
        <v>144</v>
      </c>
      <c r="G39" s="16"/>
      <c r="H39" s="15">
        <f t="shared" si="1"/>
        <v>0</v>
      </c>
    </row>
    <row r="40" spans="1:8" s="10" customFormat="1" x14ac:dyDescent="0.25">
      <c r="A40" s="18">
        <v>28</v>
      </c>
      <c r="B40" s="33" t="s">
        <v>117</v>
      </c>
      <c r="C40" s="34"/>
      <c r="D40" s="35"/>
      <c r="E40" s="18" t="s">
        <v>12</v>
      </c>
      <c r="F40" s="19">
        <v>28</v>
      </c>
      <c r="G40" s="15"/>
      <c r="H40" s="15">
        <f t="shared" si="1"/>
        <v>0</v>
      </c>
    </row>
    <row r="41" spans="1:8" s="10" customFormat="1" x14ac:dyDescent="0.25">
      <c r="A41" s="18">
        <v>29</v>
      </c>
      <c r="B41" s="33" t="s">
        <v>116</v>
      </c>
      <c r="C41" s="34"/>
      <c r="D41" s="35"/>
      <c r="E41" s="27" t="s">
        <v>23</v>
      </c>
      <c r="F41" s="26">
        <v>60</v>
      </c>
      <c r="G41" s="25"/>
      <c r="H41" s="15">
        <f t="shared" si="1"/>
        <v>0</v>
      </c>
    </row>
    <row r="42" spans="1:8" s="10" customFormat="1" ht="30" customHeight="1" x14ac:dyDescent="0.25">
      <c r="A42" s="18">
        <v>30</v>
      </c>
      <c r="B42" s="33" t="s">
        <v>115</v>
      </c>
      <c r="C42" s="34"/>
      <c r="D42" s="35"/>
      <c r="E42" s="27" t="s">
        <v>43</v>
      </c>
      <c r="F42" s="30">
        <v>525</v>
      </c>
      <c r="G42" s="29"/>
      <c r="H42" s="15">
        <f t="shared" si="1"/>
        <v>0</v>
      </c>
    </row>
    <row r="43" spans="1:8" s="10" customFormat="1" x14ac:dyDescent="0.25">
      <c r="A43" s="18">
        <v>31</v>
      </c>
      <c r="B43" s="33" t="s">
        <v>114</v>
      </c>
      <c r="C43" s="34"/>
      <c r="D43" s="35"/>
      <c r="E43" s="18" t="s">
        <v>12</v>
      </c>
      <c r="F43" s="19">
        <v>1032</v>
      </c>
      <c r="G43" s="15"/>
      <c r="H43" s="15">
        <f t="shared" si="1"/>
        <v>0</v>
      </c>
    </row>
    <row r="44" spans="1:8" s="10" customFormat="1" x14ac:dyDescent="0.25">
      <c r="A44" s="18">
        <v>32</v>
      </c>
      <c r="B44" s="33" t="s">
        <v>113</v>
      </c>
      <c r="C44" s="34"/>
      <c r="D44" s="35"/>
      <c r="E44" s="18" t="s">
        <v>43</v>
      </c>
      <c r="F44" s="17">
        <v>50</v>
      </c>
      <c r="G44" s="16"/>
      <c r="H44" s="15">
        <f t="shared" si="1"/>
        <v>0</v>
      </c>
    </row>
    <row r="45" spans="1:8" s="10" customFormat="1" ht="27.75" customHeight="1" x14ac:dyDescent="0.25">
      <c r="A45" s="18">
        <v>33</v>
      </c>
      <c r="B45" s="33" t="s">
        <v>112</v>
      </c>
      <c r="C45" s="34"/>
      <c r="D45" s="35"/>
      <c r="E45" s="18" t="s">
        <v>12</v>
      </c>
      <c r="F45" s="19">
        <v>2210</v>
      </c>
      <c r="G45" s="15"/>
      <c r="H45" s="15">
        <f t="shared" si="1"/>
        <v>0</v>
      </c>
    </row>
    <row r="46" spans="1:8" s="10" customFormat="1" x14ac:dyDescent="0.25">
      <c r="A46" s="18">
        <v>34</v>
      </c>
      <c r="B46" s="33" t="s">
        <v>111</v>
      </c>
      <c r="C46" s="34"/>
      <c r="D46" s="35"/>
      <c r="E46" s="18" t="s">
        <v>110</v>
      </c>
      <c r="F46" s="17">
        <v>88</v>
      </c>
      <c r="G46" s="16"/>
      <c r="H46" s="15">
        <f t="shared" si="1"/>
        <v>0</v>
      </c>
    </row>
    <row r="47" spans="1:8" s="10" customFormat="1" x14ac:dyDescent="0.25">
      <c r="A47" s="18">
        <v>35</v>
      </c>
      <c r="B47" s="33" t="s">
        <v>109</v>
      </c>
      <c r="C47" s="34"/>
      <c r="D47" s="35"/>
      <c r="E47" s="18" t="s">
        <v>12</v>
      </c>
      <c r="F47" s="19">
        <v>650</v>
      </c>
      <c r="G47" s="15"/>
      <c r="H47" s="15">
        <f t="shared" si="1"/>
        <v>0</v>
      </c>
    </row>
    <row r="48" spans="1:8" s="10" customFormat="1" x14ac:dyDescent="0.25">
      <c r="A48" s="18">
        <v>36</v>
      </c>
      <c r="B48" s="33" t="s">
        <v>108</v>
      </c>
      <c r="C48" s="34"/>
      <c r="D48" s="35"/>
      <c r="E48" s="18" t="s">
        <v>43</v>
      </c>
      <c r="F48" s="17">
        <v>16</v>
      </c>
      <c r="G48" s="16"/>
      <c r="H48" s="15">
        <f t="shared" si="1"/>
        <v>0</v>
      </c>
    </row>
    <row r="49" spans="1:8" s="10" customFormat="1" ht="17.25" customHeight="1" x14ac:dyDescent="0.25">
      <c r="A49" s="18">
        <v>37</v>
      </c>
      <c r="B49" s="33" t="s">
        <v>107</v>
      </c>
      <c r="C49" s="34"/>
      <c r="D49" s="35"/>
      <c r="E49" s="18" t="s">
        <v>43</v>
      </c>
      <c r="F49" s="19">
        <v>514</v>
      </c>
      <c r="G49" s="15"/>
      <c r="H49" s="15">
        <f t="shared" si="1"/>
        <v>0</v>
      </c>
    </row>
    <row r="50" spans="1:8" s="10" customFormat="1" x14ac:dyDescent="0.25">
      <c r="A50" s="18">
        <v>38</v>
      </c>
      <c r="B50" s="33" t="s">
        <v>106</v>
      </c>
      <c r="C50" s="34"/>
      <c r="D50" s="35"/>
      <c r="E50" s="18" t="s">
        <v>43</v>
      </c>
      <c r="F50" s="17">
        <v>54</v>
      </c>
      <c r="G50" s="16"/>
      <c r="H50" s="15">
        <f t="shared" si="1"/>
        <v>0</v>
      </c>
    </row>
    <row r="51" spans="1:8" s="10" customFormat="1" ht="27" customHeight="1" x14ac:dyDescent="0.25">
      <c r="A51" s="18">
        <v>39</v>
      </c>
      <c r="B51" s="33" t="s">
        <v>105</v>
      </c>
      <c r="C51" s="34"/>
      <c r="D51" s="35"/>
      <c r="E51" s="18" t="s">
        <v>12</v>
      </c>
      <c r="F51" s="19">
        <v>254</v>
      </c>
      <c r="G51" s="15"/>
      <c r="H51" s="15">
        <f t="shared" si="1"/>
        <v>0</v>
      </c>
    </row>
    <row r="52" spans="1:8" s="10" customFormat="1" x14ac:dyDescent="0.25">
      <c r="A52" s="18">
        <v>40</v>
      </c>
      <c r="B52" s="33" t="s">
        <v>104</v>
      </c>
      <c r="C52" s="34"/>
      <c r="D52" s="35"/>
      <c r="E52" s="18" t="s">
        <v>43</v>
      </c>
      <c r="F52" s="19">
        <v>90</v>
      </c>
      <c r="G52" s="15"/>
      <c r="H52" s="15">
        <f t="shared" si="1"/>
        <v>0</v>
      </c>
    </row>
    <row r="53" spans="1:8" s="10" customFormat="1" x14ac:dyDescent="0.25">
      <c r="A53" s="18">
        <v>41</v>
      </c>
      <c r="B53" s="33" t="s">
        <v>103</v>
      </c>
      <c r="C53" s="34"/>
      <c r="D53" s="35"/>
      <c r="E53" s="18" t="s">
        <v>12</v>
      </c>
      <c r="F53" s="17">
        <v>30</v>
      </c>
      <c r="G53" s="16"/>
      <c r="H53" s="15">
        <f t="shared" si="1"/>
        <v>0</v>
      </c>
    </row>
    <row r="54" spans="1:8" s="10" customFormat="1" x14ac:dyDescent="0.25">
      <c r="A54" s="18">
        <v>42</v>
      </c>
      <c r="B54" s="33" t="s">
        <v>102</v>
      </c>
      <c r="C54" s="34"/>
      <c r="D54" s="35"/>
      <c r="E54" s="18" t="s">
        <v>23</v>
      </c>
      <c r="F54" s="17">
        <v>4</v>
      </c>
      <c r="G54" s="16"/>
      <c r="H54" s="15">
        <f t="shared" si="1"/>
        <v>0</v>
      </c>
    </row>
    <row r="55" spans="1:8" s="10" customFormat="1" x14ac:dyDescent="0.25">
      <c r="A55" s="18">
        <v>43</v>
      </c>
      <c r="B55" s="33" t="s">
        <v>101</v>
      </c>
      <c r="C55" s="34"/>
      <c r="D55" s="35"/>
      <c r="E55" s="18" t="s">
        <v>100</v>
      </c>
      <c r="F55" s="17">
        <v>102</v>
      </c>
      <c r="G55" s="16"/>
      <c r="H55" s="15">
        <f t="shared" si="1"/>
        <v>0</v>
      </c>
    </row>
    <row r="56" spans="1:8" s="10" customFormat="1" x14ac:dyDescent="0.25">
      <c r="A56" s="18">
        <v>44</v>
      </c>
      <c r="B56" s="33" t="s">
        <v>99</v>
      </c>
      <c r="C56" s="34"/>
      <c r="D56" s="35"/>
      <c r="E56" s="18" t="s">
        <v>12</v>
      </c>
      <c r="F56" s="17">
        <v>3</v>
      </c>
      <c r="G56" s="16"/>
      <c r="H56" s="15">
        <f t="shared" si="1"/>
        <v>0</v>
      </c>
    </row>
    <row r="57" spans="1:8" s="10" customFormat="1" x14ac:dyDescent="0.25">
      <c r="A57" s="18">
        <v>45</v>
      </c>
      <c r="B57" s="33" t="s">
        <v>98</v>
      </c>
      <c r="C57" s="34"/>
      <c r="D57" s="35"/>
      <c r="E57" s="18" t="s">
        <v>12</v>
      </c>
      <c r="F57" s="17">
        <v>180</v>
      </c>
      <c r="G57" s="16"/>
      <c r="H57" s="15">
        <f t="shared" si="1"/>
        <v>0</v>
      </c>
    </row>
    <row r="58" spans="1:8" s="10" customFormat="1" x14ac:dyDescent="0.25">
      <c r="A58" s="18">
        <v>46</v>
      </c>
      <c r="B58" s="33" t="s">
        <v>97</v>
      </c>
      <c r="C58" s="34"/>
      <c r="D58" s="35"/>
      <c r="E58" s="18" t="s">
        <v>23</v>
      </c>
      <c r="F58" s="17">
        <v>1</v>
      </c>
      <c r="G58" s="16"/>
      <c r="H58" s="15">
        <f t="shared" si="1"/>
        <v>0</v>
      </c>
    </row>
    <row r="59" spans="1:8" s="10" customFormat="1" x14ac:dyDescent="0.25">
      <c r="A59" s="18">
        <v>47</v>
      </c>
      <c r="B59" s="33" t="s">
        <v>96</v>
      </c>
      <c r="C59" s="34"/>
      <c r="D59" s="35"/>
      <c r="E59" s="18" t="s">
        <v>23</v>
      </c>
      <c r="F59" s="17">
        <v>1</v>
      </c>
      <c r="G59" s="16"/>
      <c r="H59" s="15">
        <f t="shared" si="1"/>
        <v>0</v>
      </c>
    </row>
    <row r="60" spans="1:8" s="10" customFormat="1" x14ac:dyDescent="0.25">
      <c r="A60" s="18">
        <v>48</v>
      </c>
      <c r="B60" s="33" t="s">
        <v>95</v>
      </c>
      <c r="C60" s="34"/>
      <c r="D60" s="35"/>
      <c r="E60" s="18" t="s">
        <v>23</v>
      </c>
      <c r="F60" s="17">
        <v>8</v>
      </c>
      <c r="G60" s="16"/>
      <c r="H60" s="15">
        <f t="shared" si="1"/>
        <v>0</v>
      </c>
    </row>
    <row r="61" spans="1:8" s="10" customFormat="1" x14ac:dyDescent="0.25">
      <c r="A61" s="18">
        <v>49</v>
      </c>
      <c r="B61" s="33" t="s">
        <v>94</v>
      </c>
      <c r="C61" s="34"/>
      <c r="D61" s="35"/>
      <c r="E61" s="18" t="s">
        <v>23</v>
      </c>
      <c r="F61" s="17">
        <v>4</v>
      </c>
      <c r="G61" s="16"/>
      <c r="H61" s="15">
        <f t="shared" si="1"/>
        <v>0</v>
      </c>
    </row>
    <row r="62" spans="1:8" s="10" customFormat="1" x14ac:dyDescent="0.25">
      <c r="A62" s="18">
        <v>50</v>
      </c>
      <c r="B62" s="33" t="s">
        <v>93</v>
      </c>
      <c r="C62" s="34"/>
      <c r="D62" s="35"/>
      <c r="E62" s="18" t="s">
        <v>12</v>
      </c>
      <c r="F62" s="19">
        <v>258</v>
      </c>
      <c r="G62" s="15"/>
      <c r="H62" s="15">
        <f t="shared" si="1"/>
        <v>0</v>
      </c>
    </row>
    <row r="63" spans="1:8" s="28" customFormat="1" x14ac:dyDescent="0.2">
      <c r="A63" s="18">
        <v>51</v>
      </c>
      <c r="B63" s="33" t="s">
        <v>92</v>
      </c>
      <c r="C63" s="34"/>
      <c r="D63" s="35"/>
      <c r="E63" s="27" t="s">
        <v>12</v>
      </c>
      <c r="F63" s="19">
        <v>170</v>
      </c>
      <c r="G63" s="15"/>
      <c r="H63" s="15">
        <f t="shared" si="1"/>
        <v>0</v>
      </c>
    </row>
    <row r="64" spans="1:8" s="10" customFormat="1" x14ac:dyDescent="0.25">
      <c r="A64" s="18">
        <v>52</v>
      </c>
      <c r="B64" s="33" t="s">
        <v>91</v>
      </c>
      <c r="C64" s="34"/>
      <c r="D64" s="35"/>
      <c r="E64" s="18" t="s">
        <v>12</v>
      </c>
      <c r="F64" s="19">
        <v>340</v>
      </c>
      <c r="G64" s="15"/>
      <c r="H64" s="15">
        <f t="shared" si="1"/>
        <v>0</v>
      </c>
    </row>
    <row r="65" spans="1:8" s="10" customFormat="1" ht="15.75" thickBot="1" x14ac:dyDescent="0.3">
      <c r="A65" s="18">
        <v>53</v>
      </c>
      <c r="B65" s="33" t="s">
        <v>90</v>
      </c>
      <c r="C65" s="34"/>
      <c r="D65" s="35"/>
      <c r="E65" s="27" t="s">
        <v>12</v>
      </c>
      <c r="F65" s="26">
        <v>536</v>
      </c>
      <c r="G65" s="25"/>
      <c r="H65" s="15">
        <f t="shared" si="1"/>
        <v>0</v>
      </c>
    </row>
    <row r="66" spans="1:8" s="10" customFormat="1" ht="21.75" customHeight="1" thickBot="1" x14ac:dyDescent="0.3">
      <c r="A66" s="14"/>
      <c r="B66" s="42" t="s">
        <v>89</v>
      </c>
      <c r="C66" s="42"/>
      <c r="D66" s="42"/>
      <c r="E66" s="13"/>
      <c r="F66" s="12"/>
      <c r="G66" s="11"/>
      <c r="H66" s="11">
        <f>SUM(H12:H65)</f>
        <v>0</v>
      </c>
    </row>
    <row r="67" spans="1:8" s="10" customFormat="1" ht="15" customHeight="1" thickBot="1" x14ac:dyDescent="0.3">
      <c r="A67" s="86" t="s">
        <v>88</v>
      </c>
      <c r="B67" s="87"/>
      <c r="C67" s="87"/>
      <c r="D67" s="87"/>
      <c r="E67" s="87"/>
      <c r="F67" s="87"/>
      <c r="G67" s="87"/>
      <c r="H67" s="88"/>
    </row>
    <row r="68" spans="1:8" s="10" customFormat="1" ht="15.75" customHeight="1" thickBot="1" x14ac:dyDescent="0.3">
      <c r="A68" s="24">
        <v>54</v>
      </c>
      <c r="B68" s="73" t="s">
        <v>87</v>
      </c>
      <c r="C68" s="74"/>
      <c r="D68" s="75"/>
      <c r="E68" s="24" t="s">
        <v>12</v>
      </c>
      <c r="F68" s="23">
        <v>670</v>
      </c>
      <c r="G68" s="22"/>
      <c r="H68" s="22">
        <f>+F68*G68</f>
        <v>0</v>
      </c>
    </row>
    <row r="69" spans="1:8" s="10" customFormat="1" ht="15.75" customHeight="1" thickBot="1" x14ac:dyDescent="0.3">
      <c r="A69" s="18">
        <v>55</v>
      </c>
      <c r="B69" s="73" t="s">
        <v>86</v>
      </c>
      <c r="C69" s="74"/>
      <c r="D69" s="75"/>
      <c r="E69" s="18" t="s">
        <v>12</v>
      </c>
      <c r="F69" s="19">
        <v>702</v>
      </c>
      <c r="G69" s="15"/>
      <c r="H69" s="15">
        <f>+F69*G69</f>
        <v>0</v>
      </c>
    </row>
    <row r="70" spans="1:8" s="10" customFormat="1" ht="20.25" customHeight="1" thickBot="1" x14ac:dyDescent="0.3">
      <c r="A70" s="18">
        <v>56</v>
      </c>
      <c r="B70" s="73" t="s">
        <v>85</v>
      </c>
      <c r="C70" s="74"/>
      <c r="D70" s="75"/>
      <c r="E70" s="18" t="s">
        <v>12</v>
      </c>
      <c r="F70" s="19">
        <v>702</v>
      </c>
      <c r="G70" s="15"/>
      <c r="H70" s="15">
        <f>+F70*G70</f>
        <v>0</v>
      </c>
    </row>
    <row r="71" spans="1:8" s="10" customFormat="1" ht="16.5" customHeight="1" thickBot="1" x14ac:dyDescent="0.3">
      <c r="A71" s="18">
        <v>57</v>
      </c>
      <c r="B71" s="73" t="s">
        <v>84</v>
      </c>
      <c r="C71" s="74"/>
      <c r="D71" s="75"/>
      <c r="E71" s="18" t="s">
        <v>12</v>
      </c>
      <c r="F71" s="17">
        <v>702</v>
      </c>
      <c r="G71" s="16"/>
      <c r="H71" s="15">
        <f>+F71*G71</f>
        <v>0</v>
      </c>
    </row>
    <row r="72" spans="1:8" s="10" customFormat="1" ht="27" customHeight="1" thickBot="1" x14ac:dyDescent="0.3">
      <c r="A72" s="14"/>
      <c r="B72" s="42" t="s">
        <v>83</v>
      </c>
      <c r="C72" s="42"/>
      <c r="D72" s="42"/>
      <c r="E72" s="13"/>
      <c r="F72" s="12"/>
      <c r="G72" s="11"/>
      <c r="H72" s="11">
        <f>SUM(H68:H71)</f>
        <v>0</v>
      </c>
    </row>
    <row r="73" spans="1:8" s="10" customFormat="1" ht="21" customHeight="1" x14ac:dyDescent="0.25">
      <c r="A73" s="68" t="s">
        <v>82</v>
      </c>
      <c r="B73" s="69"/>
      <c r="C73" s="69"/>
      <c r="D73" s="69"/>
      <c r="E73" s="69"/>
      <c r="F73" s="69"/>
      <c r="G73" s="69"/>
      <c r="H73" s="70"/>
    </row>
    <row r="74" spans="1:8" s="10" customFormat="1" ht="15.75" customHeight="1" x14ac:dyDescent="0.25">
      <c r="A74" s="18">
        <v>58</v>
      </c>
      <c r="B74" s="57" t="s">
        <v>81</v>
      </c>
      <c r="C74" s="58"/>
      <c r="D74" s="59"/>
      <c r="E74" s="18" t="s">
        <v>12</v>
      </c>
      <c r="F74" s="19">
        <v>48</v>
      </c>
      <c r="G74" s="15"/>
      <c r="H74" s="15">
        <f t="shared" ref="H74:H84" si="2">+F74*G74</f>
        <v>0</v>
      </c>
    </row>
    <row r="75" spans="1:8" s="10" customFormat="1" ht="15.75" customHeight="1" x14ac:dyDescent="0.25">
      <c r="A75" s="18">
        <v>59</v>
      </c>
      <c r="B75" s="33" t="s">
        <v>80</v>
      </c>
      <c r="C75" s="34"/>
      <c r="D75" s="35"/>
      <c r="E75" s="18" t="s">
        <v>12</v>
      </c>
      <c r="F75" s="17">
        <v>10</v>
      </c>
      <c r="G75" s="16"/>
      <c r="H75" s="15">
        <f t="shared" si="2"/>
        <v>0</v>
      </c>
    </row>
    <row r="76" spans="1:8" s="10" customFormat="1" ht="15.75" customHeight="1" x14ac:dyDescent="0.25">
      <c r="A76" s="18">
        <v>60</v>
      </c>
      <c r="B76" s="33" t="s">
        <v>79</v>
      </c>
      <c r="C76" s="34"/>
      <c r="D76" s="35"/>
      <c r="E76" s="18" t="s">
        <v>12</v>
      </c>
      <c r="F76" s="19">
        <v>32</v>
      </c>
      <c r="G76" s="15"/>
      <c r="H76" s="15">
        <f t="shared" si="2"/>
        <v>0</v>
      </c>
    </row>
    <row r="77" spans="1:8" s="10" customFormat="1" ht="29.25" customHeight="1" x14ac:dyDescent="0.25">
      <c r="A77" s="18">
        <v>61</v>
      </c>
      <c r="B77" s="33" t="s">
        <v>78</v>
      </c>
      <c r="C77" s="34"/>
      <c r="D77" s="35"/>
      <c r="E77" s="18" t="s">
        <v>12</v>
      </c>
      <c r="F77" s="19">
        <v>132</v>
      </c>
      <c r="G77" s="15"/>
      <c r="H77" s="15">
        <f t="shared" si="2"/>
        <v>0</v>
      </c>
    </row>
    <row r="78" spans="1:8" s="10" customFormat="1" ht="15.75" customHeight="1" x14ac:dyDescent="0.25">
      <c r="A78" s="18">
        <v>62</v>
      </c>
      <c r="B78" s="33" t="s">
        <v>77</v>
      </c>
      <c r="C78" s="34"/>
      <c r="D78" s="35"/>
      <c r="E78" s="18" t="s">
        <v>43</v>
      </c>
      <c r="F78" s="17">
        <v>56</v>
      </c>
      <c r="G78" s="16"/>
      <c r="H78" s="15">
        <f t="shared" si="2"/>
        <v>0</v>
      </c>
    </row>
    <row r="79" spans="1:8" s="10" customFormat="1" ht="15.75" customHeight="1" x14ac:dyDescent="0.25">
      <c r="A79" s="18">
        <v>63</v>
      </c>
      <c r="B79" s="33" t="s">
        <v>76</v>
      </c>
      <c r="C79" s="34"/>
      <c r="D79" s="35"/>
      <c r="E79" s="18" t="s">
        <v>12</v>
      </c>
      <c r="F79" s="19">
        <v>6</v>
      </c>
      <c r="G79" s="15"/>
      <c r="H79" s="15">
        <f t="shared" si="2"/>
        <v>0</v>
      </c>
    </row>
    <row r="80" spans="1:8" s="10" customFormat="1" ht="15.75" customHeight="1" x14ac:dyDescent="0.25">
      <c r="A80" s="18">
        <v>64</v>
      </c>
      <c r="B80" s="33" t="s">
        <v>75</v>
      </c>
      <c r="C80" s="34"/>
      <c r="D80" s="35"/>
      <c r="E80" s="18" t="s">
        <v>12</v>
      </c>
      <c r="F80" s="19">
        <v>9</v>
      </c>
      <c r="G80" s="15"/>
      <c r="H80" s="15">
        <f t="shared" si="2"/>
        <v>0</v>
      </c>
    </row>
    <row r="81" spans="1:8" s="10" customFormat="1" ht="15.75" customHeight="1" x14ac:dyDescent="0.25">
      <c r="A81" s="18">
        <v>65</v>
      </c>
      <c r="B81" s="33" t="s">
        <v>74</v>
      </c>
      <c r="C81" s="34"/>
      <c r="D81" s="35"/>
      <c r="E81" s="18" t="s">
        <v>12</v>
      </c>
      <c r="F81" s="19">
        <v>66</v>
      </c>
      <c r="G81" s="15"/>
      <c r="H81" s="15">
        <f t="shared" si="2"/>
        <v>0</v>
      </c>
    </row>
    <row r="82" spans="1:8" s="10" customFormat="1" ht="15.75" customHeight="1" x14ac:dyDescent="0.25">
      <c r="A82" s="18">
        <v>66</v>
      </c>
      <c r="B82" s="33" t="s">
        <v>73</v>
      </c>
      <c r="C82" s="34"/>
      <c r="D82" s="35"/>
      <c r="E82" s="18" t="s">
        <v>43</v>
      </c>
      <c r="F82" s="17">
        <v>17</v>
      </c>
      <c r="G82" s="16"/>
      <c r="H82" s="15">
        <f t="shared" si="2"/>
        <v>0</v>
      </c>
    </row>
    <row r="83" spans="1:8" s="10" customFormat="1" ht="15.75" customHeight="1" x14ac:dyDescent="0.25">
      <c r="A83" s="18">
        <v>67</v>
      </c>
      <c r="B83" s="33" t="s">
        <v>72</v>
      </c>
      <c r="C83" s="34"/>
      <c r="D83" s="35"/>
      <c r="E83" s="18" t="s">
        <v>23</v>
      </c>
      <c r="F83" s="17">
        <v>1</v>
      </c>
      <c r="G83" s="16"/>
      <c r="H83" s="15">
        <f t="shared" si="2"/>
        <v>0</v>
      </c>
    </row>
    <row r="84" spans="1:8" s="10" customFormat="1" ht="15.75" customHeight="1" thickBot="1" x14ac:dyDescent="0.3">
      <c r="A84" s="18">
        <v>68</v>
      </c>
      <c r="B84" s="33" t="s">
        <v>71</v>
      </c>
      <c r="C84" s="34"/>
      <c r="D84" s="35"/>
      <c r="E84" s="18" t="s">
        <v>70</v>
      </c>
      <c r="F84" s="17">
        <v>1</v>
      </c>
      <c r="G84" s="16"/>
      <c r="H84" s="15">
        <f t="shared" si="2"/>
        <v>0</v>
      </c>
    </row>
    <row r="85" spans="1:8" s="10" customFormat="1" ht="26.25" customHeight="1" thickBot="1" x14ac:dyDescent="0.3">
      <c r="A85" s="14"/>
      <c r="B85" s="42" t="s">
        <v>69</v>
      </c>
      <c r="C85" s="42"/>
      <c r="D85" s="42"/>
      <c r="E85" s="42" t="s">
        <v>68</v>
      </c>
      <c r="F85" s="42"/>
      <c r="G85" s="11"/>
      <c r="H85" s="11">
        <f>SUM(H74:H84)</f>
        <v>0</v>
      </c>
    </row>
    <row r="86" spans="1:8" s="10" customFormat="1" ht="22.5" customHeight="1" x14ac:dyDescent="0.25">
      <c r="A86" s="68" t="s">
        <v>67</v>
      </c>
      <c r="B86" s="69"/>
      <c r="C86" s="69"/>
      <c r="D86" s="69"/>
      <c r="E86" s="69"/>
      <c r="F86" s="69"/>
      <c r="G86" s="69"/>
      <c r="H86" s="70"/>
    </row>
    <row r="87" spans="1:8" s="10" customFormat="1" ht="15.75" customHeight="1" x14ac:dyDescent="0.25">
      <c r="A87" s="18">
        <v>69</v>
      </c>
      <c r="B87" s="57" t="s">
        <v>66</v>
      </c>
      <c r="C87" s="58"/>
      <c r="D87" s="59"/>
      <c r="E87" s="18" t="s">
        <v>43</v>
      </c>
      <c r="F87" s="17">
        <v>50</v>
      </c>
      <c r="G87" s="21"/>
      <c r="H87" s="15">
        <f t="shared" ref="H87:H106" si="3">+F87*G87</f>
        <v>0</v>
      </c>
    </row>
    <row r="88" spans="1:8" s="10" customFormat="1" ht="15.75" customHeight="1" x14ac:dyDescent="0.25">
      <c r="A88" s="18">
        <v>70</v>
      </c>
      <c r="B88" s="33" t="s">
        <v>65</v>
      </c>
      <c r="C88" s="34"/>
      <c r="D88" s="35"/>
      <c r="E88" s="18" t="s">
        <v>43</v>
      </c>
      <c r="F88" s="17">
        <v>70</v>
      </c>
      <c r="G88" s="21"/>
      <c r="H88" s="15">
        <f t="shared" si="3"/>
        <v>0</v>
      </c>
    </row>
    <row r="89" spans="1:8" s="10" customFormat="1" ht="15.75" customHeight="1" x14ac:dyDescent="0.25">
      <c r="A89" s="18">
        <v>71</v>
      </c>
      <c r="B89" s="33" t="s">
        <v>64</v>
      </c>
      <c r="C89" s="34"/>
      <c r="D89" s="35"/>
      <c r="E89" s="18" t="s">
        <v>43</v>
      </c>
      <c r="F89" s="17">
        <v>60</v>
      </c>
      <c r="G89" s="21"/>
      <c r="H89" s="15">
        <f t="shared" si="3"/>
        <v>0</v>
      </c>
    </row>
    <row r="90" spans="1:8" s="10" customFormat="1" ht="15.75" customHeight="1" x14ac:dyDescent="0.25">
      <c r="A90" s="18">
        <v>72</v>
      </c>
      <c r="B90" s="33" t="s">
        <v>63</v>
      </c>
      <c r="C90" s="34"/>
      <c r="D90" s="35"/>
      <c r="E90" s="18" t="s">
        <v>43</v>
      </c>
      <c r="F90" s="17">
        <v>40</v>
      </c>
      <c r="G90" s="21"/>
      <c r="H90" s="15">
        <f t="shared" si="3"/>
        <v>0</v>
      </c>
    </row>
    <row r="91" spans="1:8" s="10" customFormat="1" ht="15.75" customHeight="1" x14ac:dyDescent="0.25">
      <c r="A91" s="18">
        <v>73</v>
      </c>
      <c r="B91" s="33" t="s">
        <v>62</v>
      </c>
      <c r="C91" s="34"/>
      <c r="D91" s="35"/>
      <c r="E91" s="18" t="s">
        <v>23</v>
      </c>
      <c r="F91" s="17">
        <v>1</v>
      </c>
      <c r="G91" s="21"/>
      <c r="H91" s="15">
        <f t="shared" si="3"/>
        <v>0</v>
      </c>
    </row>
    <row r="92" spans="1:8" s="10" customFormat="1" ht="15.75" customHeight="1" x14ac:dyDescent="0.25">
      <c r="A92" s="18">
        <v>74</v>
      </c>
      <c r="B92" s="33" t="s">
        <v>61</v>
      </c>
      <c r="C92" s="34"/>
      <c r="D92" s="35"/>
      <c r="E92" s="18" t="s">
        <v>23</v>
      </c>
      <c r="F92" s="17">
        <v>2</v>
      </c>
      <c r="G92" s="21"/>
      <c r="H92" s="15">
        <f t="shared" si="3"/>
        <v>0</v>
      </c>
    </row>
    <row r="93" spans="1:8" s="10" customFormat="1" ht="15.75" customHeight="1" x14ac:dyDescent="0.25">
      <c r="A93" s="18">
        <v>75</v>
      </c>
      <c r="B93" s="33" t="s">
        <v>60</v>
      </c>
      <c r="C93" s="34"/>
      <c r="D93" s="35"/>
      <c r="E93" s="18" t="s">
        <v>23</v>
      </c>
      <c r="F93" s="17">
        <v>3</v>
      </c>
      <c r="G93" s="21"/>
      <c r="H93" s="15">
        <f t="shared" si="3"/>
        <v>0</v>
      </c>
    </row>
    <row r="94" spans="1:8" s="10" customFormat="1" ht="15.75" customHeight="1" x14ac:dyDescent="0.25">
      <c r="A94" s="18">
        <v>76</v>
      </c>
      <c r="B94" s="33" t="s">
        <v>59</v>
      </c>
      <c r="C94" s="34"/>
      <c r="D94" s="35"/>
      <c r="E94" s="18" t="s">
        <v>23</v>
      </c>
      <c r="F94" s="17">
        <v>6</v>
      </c>
      <c r="G94" s="21"/>
      <c r="H94" s="15">
        <f t="shared" si="3"/>
        <v>0</v>
      </c>
    </row>
    <row r="95" spans="1:8" s="10" customFormat="1" ht="15.75" customHeight="1" x14ac:dyDescent="0.25">
      <c r="A95" s="18">
        <v>77</v>
      </c>
      <c r="B95" s="33" t="s">
        <v>58</v>
      </c>
      <c r="C95" s="34"/>
      <c r="D95" s="35"/>
      <c r="E95" s="18" t="s">
        <v>23</v>
      </c>
      <c r="F95" s="17">
        <v>4</v>
      </c>
      <c r="G95" s="21"/>
      <c r="H95" s="15">
        <f t="shared" si="3"/>
        <v>0</v>
      </c>
    </row>
    <row r="96" spans="1:8" s="10" customFormat="1" ht="15.75" customHeight="1" x14ac:dyDescent="0.25">
      <c r="A96" s="18">
        <v>78</v>
      </c>
      <c r="B96" s="33" t="s">
        <v>57</v>
      </c>
      <c r="C96" s="34"/>
      <c r="D96" s="35"/>
      <c r="E96" s="18" t="s">
        <v>23</v>
      </c>
      <c r="F96" s="17">
        <v>2</v>
      </c>
      <c r="G96" s="21"/>
      <c r="H96" s="15">
        <f t="shared" si="3"/>
        <v>0</v>
      </c>
    </row>
    <row r="97" spans="1:8" s="10" customFormat="1" ht="15.75" customHeight="1" x14ac:dyDescent="0.25">
      <c r="A97" s="18">
        <v>79</v>
      </c>
      <c r="B97" s="33" t="s">
        <v>56</v>
      </c>
      <c r="C97" s="34"/>
      <c r="D97" s="35"/>
      <c r="E97" s="18" t="s">
        <v>23</v>
      </c>
      <c r="F97" s="17">
        <v>2</v>
      </c>
      <c r="G97" s="21"/>
      <c r="H97" s="15">
        <f t="shared" si="3"/>
        <v>0</v>
      </c>
    </row>
    <row r="98" spans="1:8" s="10" customFormat="1" ht="15" customHeight="1" x14ac:dyDescent="0.25">
      <c r="A98" s="18">
        <v>80</v>
      </c>
      <c r="B98" s="33" t="s">
        <v>55</v>
      </c>
      <c r="C98" s="34"/>
      <c r="D98" s="35"/>
      <c r="E98" s="18" t="s">
        <v>23</v>
      </c>
      <c r="F98" s="17">
        <v>2</v>
      </c>
      <c r="G98" s="21"/>
      <c r="H98" s="15">
        <f t="shared" si="3"/>
        <v>0</v>
      </c>
    </row>
    <row r="99" spans="1:8" s="10" customFormat="1" ht="18" customHeight="1" x14ac:dyDescent="0.25">
      <c r="A99" s="18">
        <v>81</v>
      </c>
      <c r="B99" s="33" t="s">
        <v>54</v>
      </c>
      <c r="C99" s="34"/>
      <c r="D99" s="35"/>
      <c r="E99" s="18" t="s">
        <v>23</v>
      </c>
      <c r="F99" s="17">
        <v>1</v>
      </c>
      <c r="G99" s="21"/>
      <c r="H99" s="15">
        <f t="shared" si="3"/>
        <v>0</v>
      </c>
    </row>
    <row r="100" spans="1:8" s="10" customFormat="1" ht="15.75" customHeight="1" x14ac:dyDescent="0.25">
      <c r="A100" s="18">
        <v>82</v>
      </c>
      <c r="B100" s="33" t="s">
        <v>53</v>
      </c>
      <c r="C100" s="34"/>
      <c r="D100" s="35"/>
      <c r="E100" s="18" t="s">
        <v>23</v>
      </c>
      <c r="F100" s="17">
        <v>12</v>
      </c>
      <c r="G100" s="21"/>
      <c r="H100" s="15">
        <f t="shared" si="3"/>
        <v>0</v>
      </c>
    </row>
    <row r="101" spans="1:8" s="10" customFormat="1" ht="15.75" customHeight="1" x14ac:dyDescent="0.25">
      <c r="A101" s="18">
        <v>83</v>
      </c>
      <c r="B101" s="33" t="s">
        <v>52</v>
      </c>
      <c r="C101" s="34"/>
      <c r="D101" s="35"/>
      <c r="E101" s="18" t="s">
        <v>23</v>
      </c>
      <c r="F101" s="17">
        <v>2</v>
      </c>
      <c r="G101" s="21"/>
      <c r="H101" s="15">
        <f t="shared" si="3"/>
        <v>0</v>
      </c>
    </row>
    <row r="102" spans="1:8" s="10" customFormat="1" ht="15.75" customHeight="1" x14ac:dyDescent="0.25">
      <c r="A102" s="18">
        <v>84</v>
      </c>
      <c r="B102" s="33" t="s">
        <v>51</v>
      </c>
      <c r="C102" s="34"/>
      <c r="D102" s="35"/>
      <c r="E102" s="18" t="s">
        <v>23</v>
      </c>
      <c r="F102" s="17">
        <v>4</v>
      </c>
      <c r="G102" s="21"/>
      <c r="H102" s="15">
        <f t="shared" si="3"/>
        <v>0</v>
      </c>
    </row>
    <row r="103" spans="1:8" s="10" customFormat="1" ht="15.75" customHeight="1" x14ac:dyDescent="0.25">
      <c r="A103" s="18">
        <v>85</v>
      </c>
      <c r="B103" s="33" t="s">
        <v>50</v>
      </c>
      <c r="C103" s="34"/>
      <c r="D103" s="35"/>
      <c r="E103" s="18" t="s">
        <v>23</v>
      </c>
      <c r="F103" s="17">
        <v>1</v>
      </c>
      <c r="G103" s="21"/>
      <c r="H103" s="15">
        <f t="shared" si="3"/>
        <v>0</v>
      </c>
    </row>
    <row r="104" spans="1:8" s="10" customFormat="1" ht="15.75" customHeight="1" x14ac:dyDescent="0.25">
      <c r="A104" s="18">
        <v>86</v>
      </c>
      <c r="B104" s="33" t="s">
        <v>49</v>
      </c>
      <c r="C104" s="34"/>
      <c r="D104" s="35"/>
      <c r="E104" s="18" t="s">
        <v>43</v>
      </c>
      <c r="F104" s="17">
        <v>28</v>
      </c>
      <c r="G104" s="21"/>
      <c r="H104" s="15">
        <f t="shared" si="3"/>
        <v>0</v>
      </c>
    </row>
    <row r="105" spans="1:8" s="10" customFormat="1" ht="30" customHeight="1" x14ac:dyDescent="0.25">
      <c r="A105" s="18">
        <v>87</v>
      </c>
      <c r="B105" s="33" t="s">
        <v>48</v>
      </c>
      <c r="C105" s="34"/>
      <c r="D105" s="35"/>
      <c r="E105" s="18" t="s">
        <v>23</v>
      </c>
      <c r="F105" s="17">
        <v>1</v>
      </c>
      <c r="G105" s="21"/>
      <c r="H105" s="15">
        <f t="shared" si="3"/>
        <v>0</v>
      </c>
    </row>
    <row r="106" spans="1:8" s="10" customFormat="1" ht="15.75" customHeight="1" thickBot="1" x14ac:dyDescent="0.3">
      <c r="A106" s="18">
        <v>88</v>
      </c>
      <c r="B106" s="33" t="s">
        <v>47</v>
      </c>
      <c r="C106" s="34"/>
      <c r="D106" s="35"/>
      <c r="E106" s="18" t="s">
        <v>23</v>
      </c>
      <c r="F106" s="19">
        <v>2</v>
      </c>
      <c r="G106" s="20"/>
      <c r="H106" s="15">
        <f t="shared" si="3"/>
        <v>0</v>
      </c>
    </row>
    <row r="107" spans="1:8" s="10" customFormat="1" ht="23.25" customHeight="1" thickBot="1" x14ac:dyDescent="0.3">
      <c r="A107" s="14"/>
      <c r="B107" s="42" t="s">
        <v>46</v>
      </c>
      <c r="C107" s="42"/>
      <c r="D107" s="42"/>
      <c r="E107" s="13"/>
      <c r="F107" s="12"/>
      <c r="G107" s="11"/>
      <c r="H107" s="11">
        <f>SUM(H87:H106)</f>
        <v>0</v>
      </c>
    </row>
    <row r="108" spans="1:8" s="10" customFormat="1" ht="18.75" customHeight="1" x14ac:dyDescent="0.25">
      <c r="A108" s="68" t="s">
        <v>45</v>
      </c>
      <c r="B108" s="69"/>
      <c r="C108" s="69"/>
      <c r="D108" s="69"/>
      <c r="E108" s="69"/>
      <c r="F108" s="69"/>
      <c r="G108" s="69"/>
      <c r="H108" s="70"/>
    </row>
    <row r="109" spans="1:8" s="10" customFormat="1" ht="21.75" customHeight="1" x14ac:dyDescent="0.25">
      <c r="A109" s="18">
        <v>89</v>
      </c>
      <c r="B109" s="57" t="s">
        <v>44</v>
      </c>
      <c r="C109" s="58"/>
      <c r="D109" s="59"/>
      <c r="E109" s="18" t="s">
        <v>43</v>
      </c>
      <c r="F109" s="19">
        <v>130</v>
      </c>
      <c r="G109" s="16"/>
      <c r="H109" s="15">
        <f t="shared" ref="H109:H129" si="4">+F109*G109</f>
        <v>0</v>
      </c>
    </row>
    <row r="110" spans="1:8" s="10" customFormat="1" ht="15.75" customHeight="1" x14ac:dyDescent="0.25">
      <c r="A110" s="18">
        <v>90</v>
      </c>
      <c r="B110" s="33" t="s">
        <v>42</v>
      </c>
      <c r="C110" s="34"/>
      <c r="D110" s="35"/>
      <c r="E110" s="18" t="s">
        <v>23</v>
      </c>
      <c r="F110" s="19">
        <v>2</v>
      </c>
      <c r="G110" s="15"/>
      <c r="H110" s="15">
        <f t="shared" si="4"/>
        <v>0</v>
      </c>
    </row>
    <row r="111" spans="1:8" s="10" customFormat="1" ht="15.75" customHeight="1" x14ac:dyDescent="0.25">
      <c r="A111" s="18">
        <v>91</v>
      </c>
      <c r="B111" s="33" t="s">
        <v>41</v>
      </c>
      <c r="C111" s="34"/>
      <c r="D111" s="35"/>
      <c r="E111" s="18" t="s">
        <v>23</v>
      </c>
      <c r="F111" s="19">
        <v>1</v>
      </c>
      <c r="G111" s="15"/>
      <c r="H111" s="15">
        <f t="shared" si="4"/>
        <v>0</v>
      </c>
    </row>
    <row r="112" spans="1:8" s="10" customFormat="1" ht="15.75" customHeight="1" x14ac:dyDescent="0.25">
      <c r="A112" s="18">
        <v>92</v>
      </c>
      <c r="B112" s="33" t="s">
        <v>40</v>
      </c>
      <c r="C112" s="34"/>
      <c r="D112" s="35"/>
      <c r="E112" s="18" t="s">
        <v>23</v>
      </c>
      <c r="F112" s="19">
        <v>4</v>
      </c>
      <c r="G112" s="15"/>
      <c r="H112" s="15">
        <f t="shared" si="4"/>
        <v>0</v>
      </c>
    </row>
    <row r="113" spans="1:8" s="10" customFormat="1" ht="15.75" customHeight="1" x14ac:dyDescent="0.25">
      <c r="A113" s="18">
        <v>93</v>
      </c>
      <c r="B113" s="33" t="s">
        <v>39</v>
      </c>
      <c r="C113" s="34"/>
      <c r="D113" s="35"/>
      <c r="E113" s="18" t="s">
        <v>23</v>
      </c>
      <c r="F113" s="17">
        <v>1</v>
      </c>
      <c r="G113" s="16"/>
      <c r="H113" s="15">
        <f t="shared" si="4"/>
        <v>0</v>
      </c>
    </row>
    <row r="114" spans="1:8" s="10" customFormat="1" ht="15.75" customHeight="1" x14ac:dyDescent="0.25">
      <c r="A114" s="18">
        <v>94</v>
      </c>
      <c r="B114" s="33" t="s">
        <v>38</v>
      </c>
      <c r="C114" s="34"/>
      <c r="D114" s="35"/>
      <c r="E114" s="18" t="s">
        <v>23</v>
      </c>
      <c r="F114" s="19">
        <v>28</v>
      </c>
      <c r="G114" s="15"/>
      <c r="H114" s="15">
        <f t="shared" si="4"/>
        <v>0</v>
      </c>
    </row>
    <row r="115" spans="1:8" s="10" customFormat="1" ht="15.75" customHeight="1" x14ac:dyDescent="0.25">
      <c r="A115" s="18">
        <v>95</v>
      </c>
      <c r="B115" s="33" t="s">
        <v>37</v>
      </c>
      <c r="C115" s="34"/>
      <c r="D115" s="35"/>
      <c r="E115" s="18" t="s">
        <v>23</v>
      </c>
      <c r="F115" s="19">
        <v>60</v>
      </c>
      <c r="G115" s="15"/>
      <c r="H115" s="15">
        <f t="shared" si="4"/>
        <v>0</v>
      </c>
    </row>
    <row r="116" spans="1:8" s="10" customFormat="1" ht="15.75" customHeight="1" x14ac:dyDescent="0.25">
      <c r="A116" s="18">
        <v>96</v>
      </c>
      <c r="B116" s="33" t="s">
        <v>36</v>
      </c>
      <c r="C116" s="34"/>
      <c r="D116" s="35"/>
      <c r="E116" s="18" t="s">
        <v>23</v>
      </c>
      <c r="F116" s="19">
        <v>12</v>
      </c>
      <c r="G116" s="15"/>
      <c r="H116" s="15">
        <f t="shared" si="4"/>
        <v>0</v>
      </c>
    </row>
    <row r="117" spans="1:8" s="10" customFormat="1" ht="15.75" customHeight="1" x14ac:dyDescent="0.25">
      <c r="A117" s="18">
        <v>97</v>
      </c>
      <c r="B117" s="33" t="s">
        <v>35</v>
      </c>
      <c r="C117" s="34"/>
      <c r="D117" s="35"/>
      <c r="E117" s="18" t="s">
        <v>23</v>
      </c>
      <c r="F117" s="19">
        <v>24</v>
      </c>
      <c r="G117" s="15"/>
      <c r="H117" s="15">
        <f t="shared" si="4"/>
        <v>0</v>
      </c>
    </row>
    <row r="118" spans="1:8" s="10" customFormat="1" ht="15.75" customHeight="1" x14ac:dyDescent="0.25">
      <c r="A118" s="18">
        <v>98</v>
      </c>
      <c r="B118" s="33" t="s">
        <v>34</v>
      </c>
      <c r="C118" s="34"/>
      <c r="D118" s="35"/>
      <c r="E118" s="18" t="s">
        <v>23</v>
      </c>
      <c r="F118" s="17">
        <v>6</v>
      </c>
      <c r="G118" s="16"/>
      <c r="H118" s="15">
        <f t="shared" si="4"/>
        <v>0</v>
      </c>
    </row>
    <row r="119" spans="1:8" s="10" customFormat="1" ht="15.75" customHeight="1" x14ac:dyDescent="0.25">
      <c r="A119" s="18">
        <v>99</v>
      </c>
      <c r="B119" s="33" t="s">
        <v>33</v>
      </c>
      <c r="C119" s="34"/>
      <c r="D119" s="35"/>
      <c r="E119" s="18" t="s">
        <v>23</v>
      </c>
      <c r="F119" s="17">
        <v>24</v>
      </c>
      <c r="G119" s="16"/>
      <c r="H119" s="15">
        <f t="shared" si="4"/>
        <v>0</v>
      </c>
    </row>
    <row r="120" spans="1:8" s="10" customFormat="1" ht="15.75" customHeight="1" x14ac:dyDescent="0.25">
      <c r="A120" s="18">
        <v>100</v>
      </c>
      <c r="B120" s="33" t="s">
        <v>32</v>
      </c>
      <c r="C120" s="34"/>
      <c r="D120" s="35"/>
      <c r="E120" s="18" t="s">
        <v>23</v>
      </c>
      <c r="F120" s="17">
        <v>72</v>
      </c>
      <c r="G120" s="16"/>
      <c r="H120" s="15">
        <f t="shared" si="4"/>
        <v>0</v>
      </c>
    </row>
    <row r="121" spans="1:8" s="10" customFormat="1" ht="15.75" customHeight="1" x14ac:dyDescent="0.25">
      <c r="A121" s="18">
        <v>101</v>
      </c>
      <c r="B121" s="33" t="s">
        <v>31</v>
      </c>
      <c r="C121" s="34"/>
      <c r="D121" s="35"/>
      <c r="E121" s="18" t="s">
        <v>23</v>
      </c>
      <c r="F121" s="17">
        <v>1</v>
      </c>
      <c r="G121" s="16"/>
      <c r="H121" s="15">
        <f t="shared" si="4"/>
        <v>0</v>
      </c>
    </row>
    <row r="122" spans="1:8" s="10" customFormat="1" ht="15.75" customHeight="1" x14ac:dyDescent="0.25">
      <c r="A122" s="18">
        <v>102</v>
      </c>
      <c r="B122" s="33" t="s">
        <v>30</v>
      </c>
      <c r="C122" s="34"/>
      <c r="D122" s="35"/>
      <c r="E122" s="18" t="s">
        <v>29</v>
      </c>
      <c r="F122" s="17">
        <v>1</v>
      </c>
      <c r="G122" s="16"/>
      <c r="H122" s="15">
        <f t="shared" si="4"/>
        <v>0</v>
      </c>
    </row>
    <row r="123" spans="1:8" s="10" customFormat="1" ht="15.75" customHeight="1" x14ac:dyDescent="0.25">
      <c r="A123" s="18">
        <v>103</v>
      </c>
      <c r="B123" s="33" t="s">
        <v>28</v>
      </c>
      <c r="C123" s="34"/>
      <c r="D123" s="35"/>
      <c r="E123" s="18" t="s">
        <v>23</v>
      </c>
      <c r="F123" s="17">
        <v>1</v>
      </c>
      <c r="G123" s="16"/>
      <c r="H123" s="15">
        <f t="shared" si="4"/>
        <v>0</v>
      </c>
    </row>
    <row r="124" spans="1:8" s="10" customFormat="1" ht="15.75" customHeight="1" x14ac:dyDescent="0.25">
      <c r="A124" s="18">
        <v>104</v>
      </c>
      <c r="B124" s="33" t="s">
        <v>27</v>
      </c>
      <c r="C124" s="34"/>
      <c r="D124" s="35"/>
      <c r="E124" s="18" t="s">
        <v>23</v>
      </c>
      <c r="F124" s="17">
        <v>1</v>
      </c>
      <c r="G124" s="16"/>
      <c r="H124" s="15">
        <f t="shared" si="4"/>
        <v>0</v>
      </c>
    </row>
    <row r="125" spans="1:8" s="10" customFormat="1" ht="15.75" customHeight="1" x14ac:dyDescent="0.25">
      <c r="A125" s="18">
        <v>105</v>
      </c>
      <c r="B125" s="33" t="s">
        <v>26</v>
      </c>
      <c r="C125" s="34"/>
      <c r="D125" s="35"/>
      <c r="E125" s="18" t="s">
        <v>23</v>
      </c>
      <c r="F125" s="17">
        <v>12</v>
      </c>
      <c r="G125" s="16"/>
      <c r="H125" s="15">
        <f t="shared" si="4"/>
        <v>0</v>
      </c>
    </row>
    <row r="126" spans="1:8" s="10" customFormat="1" ht="15.75" customHeight="1" x14ac:dyDescent="0.25">
      <c r="A126" s="18">
        <v>106</v>
      </c>
      <c r="B126" s="33" t="s">
        <v>25</v>
      </c>
      <c r="C126" s="34"/>
      <c r="D126" s="35"/>
      <c r="E126" s="18" t="s">
        <v>23</v>
      </c>
      <c r="F126" s="17">
        <v>8</v>
      </c>
      <c r="G126" s="16"/>
      <c r="H126" s="15">
        <f t="shared" si="4"/>
        <v>0</v>
      </c>
    </row>
    <row r="127" spans="1:8" s="10" customFormat="1" ht="18" customHeight="1" x14ac:dyDescent="0.25">
      <c r="A127" s="18">
        <v>107</v>
      </c>
      <c r="B127" s="33" t="s">
        <v>24</v>
      </c>
      <c r="C127" s="34"/>
      <c r="D127" s="35"/>
      <c r="E127" s="18" t="s">
        <v>23</v>
      </c>
      <c r="F127" s="17">
        <v>1</v>
      </c>
      <c r="G127" s="16"/>
      <c r="H127" s="15">
        <f t="shared" si="4"/>
        <v>0</v>
      </c>
    </row>
    <row r="128" spans="1:8" s="10" customFormat="1" ht="15.75" customHeight="1" x14ac:dyDescent="0.25">
      <c r="A128" s="18">
        <v>108</v>
      </c>
      <c r="B128" s="33" t="s">
        <v>22</v>
      </c>
      <c r="C128" s="34"/>
      <c r="D128" s="35"/>
      <c r="E128" s="18" t="s">
        <v>20</v>
      </c>
      <c r="F128" s="17">
        <v>2</v>
      </c>
      <c r="G128" s="16"/>
      <c r="H128" s="15">
        <f t="shared" si="4"/>
        <v>0</v>
      </c>
    </row>
    <row r="129" spans="1:8" s="10" customFormat="1" ht="15.75" customHeight="1" thickBot="1" x14ac:dyDescent="0.3">
      <c r="A129" s="18">
        <v>109</v>
      </c>
      <c r="B129" s="33" t="s">
        <v>21</v>
      </c>
      <c r="C129" s="34"/>
      <c r="D129" s="35"/>
      <c r="E129" s="18" t="s">
        <v>20</v>
      </c>
      <c r="F129" s="17">
        <v>1</v>
      </c>
      <c r="G129" s="16"/>
      <c r="H129" s="15">
        <f t="shared" si="4"/>
        <v>0</v>
      </c>
    </row>
    <row r="130" spans="1:8" s="10" customFormat="1" ht="24.75" customHeight="1" thickBot="1" x14ac:dyDescent="0.3">
      <c r="A130" s="14"/>
      <c r="B130" s="42" t="s">
        <v>19</v>
      </c>
      <c r="C130" s="42"/>
      <c r="D130" s="42"/>
      <c r="E130" s="13"/>
      <c r="F130" s="12"/>
      <c r="G130" s="11"/>
      <c r="H130" s="11">
        <f>SUM(H109:H129)</f>
        <v>0</v>
      </c>
    </row>
    <row r="131" spans="1:8" s="10" customFormat="1" ht="20.25" customHeight="1" x14ac:dyDescent="0.25">
      <c r="A131" s="49" t="s">
        <v>18</v>
      </c>
      <c r="B131" s="50"/>
      <c r="C131" s="50"/>
      <c r="D131" s="50"/>
      <c r="E131" s="50"/>
      <c r="F131" s="50"/>
      <c r="G131" s="50"/>
      <c r="H131" s="51"/>
    </row>
    <row r="132" spans="1:8" s="10" customFormat="1" ht="15.75" customHeight="1" x14ac:dyDescent="0.25">
      <c r="A132" s="18">
        <v>110</v>
      </c>
      <c r="B132" s="33" t="s">
        <v>17</v>
      </c>
      <c r="C132" s="34"/>
      <c r="D132" s="35"/>
      <c r="E132" s="18" t="s">
        <v>12</v>
      </c>
      <c r="F132" s="19">
        <v>1340</v>
      </c>
      <c r="G132" s="15"/>
      <c r="H132" s="15">
        <f>+F132*G132</f>
        <v>0</v>
      </c>
    </row>
    <row r="133" spans="1:8" s="10" customFormat="1" ht="27.75" customHeight="1" x14ac:dyDescent="0.25">
      <c r="A133" s="18">
        <v>111</v>
      </c>
      <c r="B133" s="33" t="s">
        <v>16</v>
      </c>
      <c r="C133" s="34"/>
      <c r="D133" s="35"/>
      <c r="E133" s="32" t="s">
        <v>12</v>
      </c>
      <c r="F133" s="19">
        <v>2468</v>
      </c>
      <c r="G133" s="15"/>
      <c r="H133" s="15">
        <f>+F133*G133</f>
        <v>0</v>
      </c>
    </row>
    <row r="134" spans="1:8" s="10" customFormat="1" ht="15.75" customHeight="1" x14ac:dyDescent="0.25">
      <c r="A134" s="18">
        <v>112</v>
      </c>
      <c r="B134" s="33" t="s">
        <v>15</v>
      </c>
      <c r="C134" s="34"/>
      <c r="D134" s="35"/>
      <c r="E134" s="32" t="s">
        <v>12</v>
      </c>
      <c r="F134" s="19">
        <v>216</v>
      </c>
      <c r="G134" s="15"/>
      <c r="H134" s="15">
        <f>+F134*G134</f>
        <v>0</v>
      </c>
    </row>
    <row r="135" spans="1:8" s="10" customFormat="1" ht="15.75" customHeight="1" x14ac:dyDescent="0.25">
      <c r="A135" s="18">
        <v>113</v>
      </c>
      <c r="B135" s="33" t="s">
        <v>14</v>
      </c>
      <c r="C135" s="34"/>
      <c r="D135" s="35"/>
      <c r="E135" s="32" t="s">
        <v>12</v>
      </c>
      <c r="F135" s="19">
        <v>225</v>
      </c>
      <c r="G135" s="15"/>
      <c r="H135" s="15">
        <f>+F135*G135</f>
        <v>0</v>
      </c>
    </row>
    <row r="136" spans="1:8" s="10" customFormat="1" ht="15.75" customHeight="1" thickBot="1" x14ac:dyDescent="0.3">
      <c r="A136" s="18">
        <v>114</v>
      </c>
      <c r="B136" s="33" t="s">
        <v>13</v>
      </c>
      <c r="C136" s="34"/>
      <c r="D136" s="35"/>
      <c r="E136" s="32" t="s">
        <v>12</v>
      </c>
      <c r="F136" s="17">
        <v>4</v>
      </c>
      <c r="G136" s="16"/>
      <c r="H136" s="15">
        <f>+F136*G136</f>
        <v>0</v>
      </c>
    </row>
    <row r="137" spans="1:8" s="10" customFormat="1" ht="24" customHeight="1" thickBot="1" x14ac:dyDescent="0.3">
      <c r="A137" s="14"/>
      <c r="B137" s="42" t="s">
        <v>11</v>
      </c>
      <c r="C137" s="42"/>
      <c r="D137" s="42"/>
      <c r="E137" s="13"/>
      <c r="F137" s="12"/>
      <c r="G137" s="11"/>
      <c r="H137" s="11">
        <f>SUM(H132:H136)</f>
        <v>0</v>
      </c>
    </row>
    <row r="138" spans="1:8" ht="22.5" customHeight="1" x14ac:dyDescent="0.25">
      <c r="A138" s="49" t="s">
        <v>156</v>
      </c>
      <c r="B138" s="50"/>
      <c r="C138" s="50"/>
      <c r="D138" s="50"/>
      <c r="E138" s="50"/>
      <c r="F138" s="50"/>
      <c r="G138" s="50"/>
      <c r="H138" s="51"/>
    </row>
    <row r="139" spans="1:8" ht="24" customHeight="1" x14ac:dyDescent="0.25">
      <c r="A139" s="18">
        <v>115</v>
      </c>
      <c r="B139" s="33" t="s">
        <v>158</v>
      </c>
      <c r="C139" s="34"/>
      <c r="D139" s="35"/>
      <c r="E139" s="18" t="s">
        <v>70</v>
      </c>
      <c r="F139" s="19">
        <v>1</v>
      </c>
      <c r="G139" s="15"/>
      <c r="H139" s="15">
        <f>+F139*G139</f>
        <v>0</v>
      </c>
    </row>
    <row r="140" spans="1:8" ht="23.25" customHeight="1" thickBot="1" x14ac:dyDescent="0.3">
      <c r="A140" s="18">
        <v>116</v>
      </c>
      <c r="B140" s="45" t="s">
        <v>159</v>
      </c>
      <c r="C140" s="46"/>
      <c r="D140" s="47"/>
      <c r="E140" s="32" t="s">
        <v>70</v>
      </c>
      <c r="F140" s="19">
        <v>1</v>
      </c>
      <c r="G140" s="15"/>
      <c r="H140" s="15">
        <f>+F140*G140</f>
        <v>0</v>
      </c>
    </row>
    <row r="141" spans="1:8" ht="26.25" customHeight="1" thickBot="1" x14ac:dyDescent="0.3">
      <c r="A141" s="14"/>
      <c r="B141" s="42" t="s">
        <v>157</v>
      </c>
      <c r="C141" s="42"/>
      <c r="D141" s="42"/>
      <c r="E141" s="13"/>
      <c r="F141" s="12"/>
      <c r="G141" s="11"/>
      <c r="H141" s="11">
        <f>SUM(H139:H140)</f>
        <v>0</v>
      </c>
    </row>
    <row r="142" spans="1:8" ht="11.25" customHeight="1" x14ac:dyDescent="0.25"/>
    <row r="143" spans="1:8" ht="9.75" customHeight="1" x14ac:dyDescent="0.25">
      <c r="B143" s="4" t="s">
        <v>10</v>
      </c>
    </row>
    <row r="144" spans="1:8" ht="21" customHeight="1" x14ac:dyDescent="0.25">
      <c r="B144" s="48" t="s">
        <v>9</v>
      </c>
      <c r="C144" s="48"/>
      <c r="D144" s="48"/>
      <c r="E144" s="48"/>
      <c r="F144" s="48"/>
      <c r="G144" s="48"/>
      <c r="H144" s="9"/>
    </row>
    <row r="145" spans="1:8" ht="12.75" customHeight="1" x14ac:dyDescent="0.25"/>
    <row r="146" spans="1:8" ht="11.25" customHeight="1" thickBot="1" x14ac:dyDescent="0.3"/>
    <row r="147" spans="1:8" s="5" customFormat="1" ht="16.5" customHeight="1" thickBot="1" x14ac:dyDescent="0.3">
      <c r="A147" s="7"/>
      <c r="B147" s="36" t="s">
        <v>8</v>
      </c>
      <c r="C147" s="37"/>
      <c r="D147" s="38"/>
      <c r="E147" s="39">
        <f>+H66</f>
        <v>0</v>
      </c>
      <c r="F147" s="43"/>
      <c r="G147" s="44"/>
      <c r="H147" s="6"/>
    </row>
    <row r="148" spans="1:8" s="5" customFormat="1" ht="15" customHeight="1" thickBot="1" x14ac:dyDescent="0.3">
      <c r="A148" s="7"/>
      <c r="B148" s="36" t="s">
        <v>7</v>
      </c>
      <c r="C148" s="37"/>
      <c r="D148" s="38"/>
      <c r="E148" s="39">
        <f>+H72</f>
        <v>0</v>
      </c>
      <c r="F148" s="43"/>
      <c r="G148" s="44"/>
      <c r="H148" s="6"/>
    </row>
    <row r="149" spans="1:8" s="5" customFormat="1" ht="15.75" customHeight="1" thickBot="1" x14ac:dyDescent="0.3">
      <c r="A149" s="7"/>
      <c r="B149" s="36" t="s">
        <v>6</v>
      </c>
      <c r="C149" s="37"/>
      <c r="D149" s="38"/>
      <c r="E149" s="39">
        <f>+H85</f>
        <v>0</v>
      </c>
      <c r="F149" s="40"/>
      <c r="G149" s="41"/>
      <c r="H149" s="6"/>
    </row>
    <row r="150" spans="1:8" s="5" customFormat="1" ht="13.5" customHeight="1" thickBot="1" x14ac:dyDescent="0.3">
      <c r="A150" s="7"/>
      <c r="B150" s="36" t="s">
        <v>5</v>
      </c>
      <c r="C150" s="37"/>
      <c r="D150" s="38"/>
      <c r="E150" s="39">
        <f>+H107</f>
        <v>0</v>
      </c>
      <c r="F150" s="40"/>
      <c r="G150" s="41"/>
      <c r="H150" s="6"/>
    </row>
    <row r="151" spans="1:8" s="5" customFormat="1" ht="15" customHeight="1" thickBot="1" x14ac:dyDescent="0.3">
      <c r="A151" s="7"/>
      <c r="B151" s="36" t="s">
        <v>4</v>
      </c>
      <c r="C151" s="37"/>
      <c r="D151" s="38"/>
      <c r="E151" s="39">
        <f>+H130</f>
        <v>0</v>
      </c>
      <c r="F151" s="40"/>
      <c r="G151" s="41"/>
      <c r="H151" s="6"/>
    </row>
    <row r="152" spans="1:8" s="5" customFormat="1" ht="15" customHeight="1" thickBot="1" x14ac:dyDescent="0.3">
      <c r="A152" s="7"/>
      <c r="B152" s="36" t="s">
        <v>3</v>
      </c>
      <c r="C152" s="37"/>
      <c r="D152" s="38"/>
      <c r="E152" s="39">
        <f>+H137</f>
        <v>0</v>
      </c>
      <c r="F152" s="40"/>
      <c r="G152" s="41"/>
      <c r="H152" s="6"/>
    </row>
    <row r="153" spans="1:8" s="5" customFormat="1" ht="15" customHeight="1" thickBot="1" x14ac:dyDescent="0.3">
      <c r="A153" s="7"/>
      <c r="B153" s="36" t="s">
        <v>160</v>
      </c>
      <c r="C153" s="37"/>
      <c r="D153" s="38"/>
      <c r="E153" s="39">
        <f>+H141</f>
        <v>0</v>
      </c>
      <c r="F153" s="40"/>
      <c r="G153" s="41"/>
      <c r="H153" s="6"/>
    </row>
    <row r="154" spans="1:8" s="5" customFormat="1" ht="22.5" customHeight="1" thickBot="1" x14ac:dyDescent="0.3">
      <c r="A154" s="7"/>
      <c r="B154" s="36" t="s">
        <v>2</v>
      </c>
      <c r="C154" s="37"/>
      <c r="D154" s="38"/>
      <c r="E154" s="39">
        <f>E153+E152+E151+E150+E149+E148+E147</f>
        <v>0</v>
      </c>
      <c r="F154" s="40"/>
      <c r="G154" s="41"/>
      <c r="H154" s="6"/>
    </row>
    <row r="155" spans="1:8" s="5" customFormat="1" ht="23.25" customHeight="1" thickBot="1" x14ac:dyDescent="0.3">
      <c r="A155" s="7"/>
      <c r="B155" s="36" t="s">
        <v>1</v>
      </c>
      <c r="C155" s="37"/>
      <c r="D155" s="38"/>
      <c r="E155" s="39">
        <f>+E154*H155</f>
        <v>0</v>
      </c>
      <c r="F155" s="40"/>
      <c r="G155" s="41"/>
      <c r="H155" s="8">
        <v>0.2</v>
      </c>
    </row>
    <row r="156" spans="1:8" s="5" customFormat="1" ht="24" customHeight="1" thickBot="1" x14ac:dyDescent="0.3">
      <c r="A156" s="7"/>
      <c r="B156" s="36" t="s">
        <v>0</v>
      </c>
      <c r="C156" s="37"/>
      <c r="D156" s="38"/>
      <c r="E156" s="39">
        <f>+E155+E154</f>
        <v>0</v>
      </c>
      <c r="F156" s="40"/>
      <c r="G156" s="41"/>
      <c r="H156" s="6"/>
    </row>
    <row r="158" spans="1:8" x14ac:dyDescent="0.25">
      <c r="E158" s="1"/>
      <c r="F158" s="1"/>
      <c r="G158" s="1"/>
    </row>
  </sheetData>
  <mergeCells count="164">
    <mergeCell ref="B128:D128"/>
    <mergeCell ref="B123:D123"/>
    <mergeCell ref="B124:D124"/>
    <mergeCell ref="B98:D98"/>
    <mergeCell ref="B102:D102"/>
    <mergeCell ref="B92:D92"/>
    <mergeCell ref="B93:D93"/>
    <mergeCell ref="B63:D63"/>
    <mergeCell ref="B70:D70"/>
    <mergeCell ref="B75:D75"/>
    <mergeCell ref="B94:D94"/>
    <mergeCell ref="B64:D64"/>
    <mergeCell ref="A67:H67"/>
    <mergeCell ref="A138:H138"/>
    <mergeCell ref="B76:D76"/>
    <mergeCell ref="B68:D68"/>
    <mergeCell ref="A73:H73"/>
    <mergeCell ref="B87:D87"/>
    <mergeCell ref="B119:D119"/>
    <mergeCell ref="B120:D120"/>
    <mergeCell ref="B101:D101"/>
    <mergeCell ref="B103:D103"/>
    <mergeCell ref="B106:D106"/>
    <mergeCell ref="B109:D109"/>
    <mergeCell ref="A1:H4"/>
    <mergeCell ref="A5:H5"/>
    <mergeCell ref="A6:H6"/>
    <mergeCell ref="B61:D61"/>
    <mergeCell ref="B25:D25"/>
    <mergeCell ref="B88:D88"/>
    <mergeCell ref="B89:D89"/>
    <mergeCell ref="B90:D90"/>
    <mergeCell ref="B69:D69"/>
    <mergeCell ref="B71:D71"/>
    <mergeCell ref="B72:D72"/>
    <mergeCell ref="B113:D113"/>
    <mergeCell ref="B114:D114"/>
    <mergeCell ref="B130:D130"/>
    <mergeCell ref="B77:D77"/>
    <mergeCell ref="B85:D85"/>
    <mergeCell ref="B74:D74"/>
    <mergeCell ref="B125:D125"/>
    <mergeCell ref="B127:D127"/>
    <mergeCell ref="B117:D117"/>
    <mergeCell ref="B110:D110"/>
    <mergeCell ref="B111:D111"/>
    <mergeCell ref="B112:D112"/>
    <mergeCell ref="B107:D107"/>
    <mergeCell ref="B99:D99"/>
    <mergeCell ref="B100:D100"/>
    <mergeCell ref="B121:D121"/>
    <mergeCell ref="B122:D122"/>
    <mergeCell ref="A108:H108"/>
    <mergeCell ref="B42:D42"/>
    <mergeCell ref="B41:D41"/>
    <mergeCell ref="B43:D43"/>
    <mergeCell ref="B44:D44"/>
    <mergeCell ref="B50:D50"/>
    <mergeCell ref="B54:D54"/>
    <mergeCell ref="B57:D57"/>
    <mergeCell ref="A7:H7"/>
    <mergeCell ref="A8:H8"/>
    <mergeCell ref="B49:D49"/>
    <mergeCell ref="B51:D51"/>
    <mergeCell ref="B55:D55"/>
    <mergeCell ref="B56:D56"/>
    <mergeCell ref="B66:D66"/>
    <mergeCell ref="B65:D65"/>
    <mergeCell ref="B96:D96"/>
    <mergeCell ref="B97:D97"/>
    <mergeCell ref="B62:D62"/>
    <mergeCell ref="B95:D95"/>
    <mergeCell ref="B83:D83"/>
    <mergeCell ref="B84:D84"/>
    <mergeCell ref="B91:D91"/>
    <mergeCell ref="B79:D79"/>
    <mergeCell ref="E85:F85"/>
    <mergeCell ref="A86:H86"/>
    <mergeCell ref="B58:D58"/>
    <mergeCell ref="B45:D45"/>
    <mergeCell ref="B46:D46"/>
    <mergeCell ref="B47:D47"/>
    <mergeCell ref="B48:D48"/>
    <mergeCell ref="B52:D52"/>
    <mergeCell ref="B53:D53"/>
    <mergeCell ref="B59:D59"/>
    <mergeCell ref="B80:D80"/>
    <mergeCell ref="B81:D81"/>
    <mergeCell ref="B82:D82"/>
    <mergeCell ref="B60:D60"/>
    <mergeCell ref="B78:D78"/>
    <mergeCell ref="B29:D29"/>
    <mergeCell ref="B30:D30"/>
    <mergeCell ref="B37:D37"/>
    <mergeCell ref="B35:D35"/>
    <mergeCell ref="B34:D34"/>
    <mergeCell ref="B33:D33"/>
    <mergeCell ref="B24:D24"/>
    <mergeCell ref="B23:D23"/>
    <mergeCell ref="B31:D31"/>
    <mergeCell ref="B28:D28"/>
    <mergeCell ref="H9:H10"/>
    <mergeCell ref="A11:H11"/>
    <mergeCell ref="B12:D12"/>
    <mergeCell ref="A9:A10"/>
    <mergeCell ref="B9:D10"/>
    <mergeCell ref="B16:D16"/>
    <mergeCell ref="B15:D15"/>
    <mergeCell ref="B14:D14"/>
    <mergeCell ref="B13:D13"/>
    <mergeCell ref="E9:E10"/>
    <mergeCell ref="F9:F10"/>
    <mergeCell ref="G9:G10"/>
    <mergeCell ref="B21:D21"/>
    <mergeCell ref="B20:D20"/>
    <mergeCell ref="B19:D19"/>
    <mergeCell ref="E152:G152"/>
    <mergeCell ref="B17:D17"/>
    <mergeCell ref="B147:D147"/>
    <mergeCell ref="E147:G147"/>
    <mergeCell ref="B126:D126"/>
    <mergeCell ref="A131:H131"/>
    <mergeCell ref="B132:D132"/>
    <mergeCell ref="B133:D133"/>
    <mergeCell ref="B22:D22"/>
    <mergeCell ref="B26:D26"/>
    <mergeCell ref="B27:D27"/>
    <mergeCell ref="B40:D40"/>
    <mergeCell ref="B39:D39"/>
    <mergeCell ref="B38:D38"/>
    <mergeCell ref="B135:D135"/>
    <mergeCell ref="B104:D104"/>
    <mergeCell ref="B105:D105"/>
    <mergeCell ref="B129:D129"/>
    <mergeCell ref="B118:D118"/>
    <mergeCell ref="B115:D115"/>
    <mergeCell ref="B116:D116"/>
    <mergeCell ref="B32:D32"/>
    <mergeCell ref="B36:D36"/>
    <mergeCell ref="B18:D18"/>
    <mergeCell ref="B134:D134"/>
    <mergeCell ref="B154:D154"/>
    <mergeCell ref="E154:G154"/>
    <mergeCell ref="B137:D137"/>
    <mergeCell ref="B136:D136"/>
    <mergeCell ref="B155:D155"/>
    <mergeCell ref="E155:G155"/>
    <mergeCell ref="B156:D156"/>
    <mergeCell ref="E156:G156"/>
    <mergeCell ref="B149:D149"/>
    <mergeCell ref="E149:G149"/>
    <mergeCell ref="B150:D150"/>
    <mergeCell ref="E150:G150"/>
    <mergeCell ref="B151:D151"/>
    <mergeCell ref="E151:G151"/>
    <mergeCell ref="B148:D148"/>
    <mergeCell ref="E148:G148"/>
    <mergeCell ref="B139:D139"/>
    <mergeCell ref="B140:D140"/>
    <mergeCell ref="B153:D153"/>
    <mergeCell ref="E153:G153"/>
    <mergeCell ref="B144:G144"/>
    <mergeCell ref="B141:D141"/>
    <mergeCell ref="B152:D15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orientation="portrait" r:id="rId1"/>
  <rowBreaks count="1" manualBreakCount="1">
    <brk id="10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BPDE</vt:lpstr>
      <vt:lpstr>BPDE!Zone_d_impression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BUREAU</dc:creator>
  <cp:lastModifiedBy>BEN MHAMED RIDOUAN</cp:lastModifiedBy>
  <cp:lastPrinted>2026-03-27T09:12:08Z</cp:lastPrinted>
  <dcterms:created xsi:type="dcterms:W3CDTF">2025-11-14T10:36:28Z</dcterms:created>
  <dcterms:modified xsi:type="dcterms:W3CDTF">2026-08-08T16:14:49Z</dcterms:modified>
</cp:coreProperties>
</file>