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BPDE pour lancement " sheetId="1" r:id="rId1"/>
  </sheets>
  <definedNames>
    <definedName name="_xlnm.Print_Area" localSheetId="0">'BPDE pour lancement '!$A$1:$F$91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" l="1"/>
  <c r="F47" i="1"/>
  <c r="A55" i="1" l="1"/>
  <c r="A56" i="1" l="1"/>
  <c r="A57" i="1" s="1"/>
  <c r="F82" i="1"/>
  <c r="F81" i="1"/>
  <c r="F79" i="1"/>
  <c r="F77" i="1"/>
  <c r="F76" i="1"/>
  <c r="F75" i="1"/>
  <c r="F74" i="1"/>
  <c r="D73" i="1"/>
  <c r="F73" i="1" s="1"/>
  <c r="D72" i="1"/>
  <c r="F72" i="1" s="1"/>
  <c r="D71" i="1"/>
  <c r="F71" i="1" s="1"/>
  <c r="F70" i="1"/>
  <c r="F69" i="1"/>
  <c r="F68" i="1"/>
  <c r="F66" i="1"/>
  <c r="F65" i="1"/>
  <c r="F63" i="1"/>
  <c r="F62" i="1"/>
  <c r="F59" i="1"/>
  <c r="F57" i="1"/>
  <c r="F56" i="1"/>
  <c r="F55" i="1"/>
  <c r="F60" i="1" l="1"/>
  <c r="F64" i="1"/>
  <c r="F84" i="1" l="1"/>
  <c r="F85" i="1"/>
  <c r="F86" i="1" s="1"/>
  <c r="F46" i="1"/>
  <c r="F45" i="1"/>
  <c r="F43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4" i="1"/>
  <c r="F12" i="1"/>
  <c r="F11" i="1"/>
  <c r="F9" i="1"/>
  <c r="F8" i="1"/>
  <c r="F7" i="1"/>
  <c r="F48" i="1" l="1"/>
  <c r="F49" i="1"/>
  <c r="F50" i="1"/>
  <c r="F89" i="1"/>
</calcChain>
</file>

<file path=xl/sharedStrings.xml><?xml version="1.0" encoding="utf-8"?>
<sst xmlns="http://schemas.openxmlformats.org/spreadsheetml/2006/main" count="156" uniqueCount="74">
  <si>
    <t>MARCHE N° : ...........................</t>
  </si>
  <si>
    <t>Bordereau détail estimatif</t>
  </si>
  <si>
    <t xml:space="preserve">N° </t>
  </si>
  <si>
    <t>Désignation des travaux</t>
  </si>
  <si>
    <t>U</t>
  </si>
  <si>
    <t>Quantités</t>
  </si>
  <si>
    <t>P,U (H,T)</t>
  </si>
  <si>
    <t>Montant</t>
  </si>
  <si>
    <t>INSTALLATION DU CHANTIER</t>
  </si>
  <si>
    <t>Installation du chantier</t>
  </si>
  <si>
    <t>f</t>
  </si>
  <si>
    <t>Signalisation provisoire</t>
  </si>
  <si>
    <t>j</t>
  </si>
  <si>
    <t>Piquetage du tracé</t>
  </si>
  <si>
    <t>km</t>
  </si>
  <si>
    <t>TERRASSEMENT</t>
  </si>
  <si>
    <t>Déblais en terrain de toute nature</t>
  </si>
  <si>
    <t>m3</t>
  </si>
  <si>
    <t>Remblais</t>
  </si>
  <si>
    <t>CHAUSSEE</t>
  </si>
  <si>
    <t>Imprégnation en émulsion de bitume à 55% 1.5 kg/m2</t>
  </si>
  <si>
    <t>T</t>
  </si>
  <si>
    <t>m2</t>
  </si>
  <si>
    <t>Exécution des matériaux sélectionnés type I pour accotements</t>
  </si>
  <si>
    <t>OUVRAGES HYDRAULIQUES</t>
  </si>
  <si>
    <r>
      <t xml:space="preserve">Buse </t>
    </r>
    <r>
      <rPr>
        <sz val="14"/>
        <rFont val="Times New Roman"/>
        <family val="1"/>
      </rPr>
      <t>Φ</t>
    </r>
    <r>
      <rPr>
        <sz val="14"/>
        <rFont val="Arial"/>
        <family val="2"/>
      </rPr>
      <t xml:space="preserve"> 1000 en CAO classe 135A</t>
    </r>
  </si>
  <si>
    <t>ml</t>
  </si>
  <si>
    <t>Buse Φ 800 en CAO classe 135A</t>
  </si>
  <si>
    <t>Buse Φ 600 en CAO classe 135A</t>
  </si>
  <si>
    <t>Fossé bétonné</t>
  </si>
  <si>
    <t>Accotements bétonnés</t>
  </si>
  <si>
    <t>Béton de classe B10</t>
  </si>
  <si>
    <t>Béton de classe B20</t>
  </si>
  <si>
    <t>Béton de classe B25</t>
  </si>
  <si>
    <t>Acier à haute adhérence</t>
  </si>
  <si>
    <t>kg</t>
  </si>
  <si>
    <t>plot de balisage</t>
  </si>
  <si>
    <t>u</t>
  </si>
  <si>
    <t>Hérissonnage</t>
  </si>
  <si>
    <t>Enrochement</t>
  </si>
  <si>
    <t>Gabion</t>
  </si>
  <si>
    <t>Lit de sable</t>
  </si>
  <si>
    <t>Joint de retrait</t>
  </si>
  <si>
    <t>Joint de dilatation</t>
  </si>
  <si>
    <t>Gros béton</t>
  </si>
  <si>
    <t>Nappe drainante à excroissances</t>
  </si>
  <si>
    <t xml:space="preserve">Joint waterstop </t>
  </si>
  <si>
    <t>Maconnerie</t>
  </si>
  <si>
    <t xml:space="preserve">AMENAGEMENT DU CARREFOUR </t>
  </si>
  <si>
    <t>Carrefour plan</t>
  </si>
  <si>
    <t>DIVERS</t>
  </si>
  <si>
    <t>Déplacement de poteaux électriques BT</t>
  </si>
  <si>
    <t>Déplacement des réseaux divers existants rencontrés en cours d’exécution, y compris protection, adaptation ponctuelle, remise à niveau et toutes sujétions.</t>
  </si>
  <si>
    <t xml:space="preserve">Total HT </t>
  </si>
  <si>
    <t>20% TVA</t>
  </si>
  <si>
    <t>Total général  (T,T,C)</t>
  </si>
  <si>
    <t>installation du chantier</t>
  </si>
  <si>
    <t>signalisation provisoire</t>
  </si>
  <si>
    <t>Piquetage de tracé</t>
  </si>
  <si>
    <t>t</t>
  </si>
  <si>
    <t>Maçonnerie</t>
  </si>
  <si>
    <t>Drain</t>
  </si>
  <si>
    <t xml:space="preserve">A-TRAVAUX DE CONSTRUCTION DE LA LIAISON RELIANT LA  ROUTE GOUDRONNEE ET DOUARS IMAHALENE, TAOUJA, IMINTAGANTE SUR 7.00KM A LA CT TAOULOUKOULT </t>
  </si>
  <si>
    <t>B-TRAVAUX DE CONSTRUCTION DE LA LIAISON RELIANT LA RP2001 ET DOUAR TAWLILOU SUR 3,5 KM À LA CT BOUABOUT AMEDLANE.</t>
  </si>
  <si>
    <t>Buse Φ 1000 en CAO classe 135A</t>
  </si>
  <si>
    <t>TOTAL GENERAL TTC DES DEUX PISTES A+B</t>
  </si>
  <si>
    <t>TRAVAUX DE CONSTRUCTION DE LA LIAISON RELIANT LA  ROUTE GOUDRONNEE ET DOUARS IMAHALENE, TAOUJA, IMINTAGANTE SUR 7.00KM A LA CT TAOULOUKOULT  ET TRAVAUX DE CONSTRUCTION DE LA LIAISON RELIANT LA RP2001 ET DOUAR TAWLILOU SUR 3,5 KM À LA CT BOUABOUT AMEDLANE -Province De  Chichaoua- Dans Le Cadre De L’INDH-</t>
  </si>
  <si>
    <t>Remblais compacté</t>
  </si>
  <si>
    <t>Exécution de la couche de fondation de 20 cm en G,N,F 2</t>
  </si>
  <si>
    <t>Exécution de la couche de base de 15 cm en G,N,B</t>
  </si>
  <si>
    <t xml:space="preserve"> RS bicouche  2,7 kg/m² y compris Mise en œuvre (y compris gravillon 6/10 et 10/14 )</t>
  </si>
  <si>
    <t xml:space="preserve">Déblai pour fouilles en terrain de toute nature </t>
  </si>
  <si>
    <t>Garde de corps métallique</t>
  </si>
  <si>
    <t>Tuyau perforé PVC perforé Ø160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</si>
</sst>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4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i/>
      <sz val="14"/>
      <name val="Times New Roman"/>
      <family val="1"/>
    </font>
    <font>
      <b/>
      <sz val="10"/>
      <name val="Arial"/>
      <family val="2"/>
      <charset val="178"/>
    </font>
    <font>
      <b/>
      <u/>
      <sz val="14"/>
      <name val="Times New Roman"/>
      <family val="1"/>
    </font>
    <font>
      <sz val="14"/>
      <name val="Arial"/>
      <family val="2"/>
      <charset val="178"/>
    </font>
    <font>
      <sz val="14"/>
      <name val="Arial"/>
      <family val="2"/>
    </font>
    <font>
      <sz val="14"/>
      <name val="Times New Roman"/>
      <family val="1"/>
    </font>
    <font>
      <sz val="14"/>
      <color rgb="FFFF0000"/>
      <name val="Arial"/>
      <family val="2"/>
      <charset val="178"/>
    </font>
    <font>
      <b/>
      <sz val="14"/>
      <name val="Arial"/>
      <family val="2"/>
      <charset val="178"/>
    </font>
    <font>
      <sz val="14"/>
      <color rgb="FFFF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name val="Arial"/>
      <family val="2"/>
      <charset val="178"/>
    </font>
    <font>
      <b/>
      <i/>
      <sz val="10"/>
      <name val="Times New Roman"/>
      <family val="1"/>
    </font>
    <font>
      <b/>
      <u/>
      <sz val="9"/>
      <name val="Times New Roman"/>
      <family val="1"/>
    </font>
    <font>
      <sz val="9"/>
      <color rgb="FFFF0000"/>
      <name val="Arial"/>
      <family val="2"/>
      <charset val="178"/>
    </font>
    <font>
      <b/>
      <i/>
      <sz val="12"/>
      <name val="Times New Roman"/>
      <family val="1"/>
    </font>
    <font>
      <b/>
      <sz val="12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" fontId="2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3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vertical="center" wrapText="1"/>
    </xf>
    <xf numFmtId="3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vertical="center"/>
    </xf>
    <xf numFmtId="4" fontId="14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center" vertical="center"/>
    </xf>
    <xf numFmtId="3" fontId="2" fillId="0" borderId="0" xfId="0" applyNumberFormat="1" applyFont="1"/>
    <xf numFmtId="4" fontId="2" fillId="0" borderId="0" xfId="0" applyNumberFormat="1" applyFont="1" applyAlignment="1">
      <alignment horizontal="center"/>
    </xf>
    <xf numFmtId="3" fontId="18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18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vertical="center"/>
    </xf>
    <xf numFmtId="4" fontId="15" fillId="0" borderId="0" xfId="0" applyNumberFormat="1" applyFont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4" fontId="11" fillId="4" borderId="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4" fontId="11" fillId="4" borderId="8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wrapText="1"/>
    </xf>
    <xf numFmtId="4" fontId="19" fillId="0" borderId="3" xfId="0" applyNumberFormat="1" applyFont="1" applyBorder="1" applyAlignment="1">
      <alignment horizontal="center" wrapText="1"/>
    </xf>
    <xf numFmtId="4" fontId="19" fillId="0" borderId="4" xfId="0" applyNumberFormat="1" applyFont="1" applyBorder="1" applyAlignment="1">
      <alignment horizontal="center" wrapText="1"/>
    </xf>
    <xf numFmtId="3" fontId="19" fillId="0" borderId="2" xfId="0" applyNumberFormat="1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 wrapText="1"/>
    </xf>
    <xf numFmtId="4" fontId="17" fillId="2" borderId="3" xfId="0" applyNumberFormat="1" applyFont="1" applyFill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 vertical="center"/>
    </xf>
    <xf numFmtId="4" fontId="17" fillId="2" borderId="3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4" fontId="11" fillId="4" borderId="8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left" vertical="center"/>
    </xf>
    <xf numFmtId="4" fontId="6" fillId="2" borderId="4" xfId="0" applyNumberFormat="1" applyFont="1" applyFill="1" applyBorder="1" applyAlignment="1">
      <alignment horizontal="left" vertical="center"/>
    </xf>
    <xf numFmtId="4" fontId="6" fillId="2" borderId="2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left" vertical="center" wrapText="1"/>
    </xf>
    <xf numFmtId="4" fontId="11" fillId="4" borderId="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view="pageBreakPreview" topLeftCell="A71" zoomScaleNormal="100" zoomScaleSheetLayoutView="100" workbookViewId="0">
      <selection activeCell="H81" sqref="H81"/>
    </sheetView>
  </sheetViews>
  <sheetFormatPr baseColWidth="10" defaultRowHeight="12.75" x14ac:dyDescent="0.2"/>
  <cols>
    <col min="1" max="1" width="7.42578125" style="18" bestFit="1" customWidth="1"/>
    <col min="2" max="2" width="73.140625" style="1" customWidth="1"/>
    <col min="3" max="3" width="5.7109375" style="19" bestFit="1" customWidth="1"/>
    <col min="4" max="4" width="17.42578125" style="19" customWidth="1"/>
    <col min="5" max="5" width="14.28515625" style="19" customWidth="1"/>
    <col min="6" max="6" width="19.42578125" style="19" customWidth="1"/>
    <col min="7" max="7" width="13" style="1" bestFit="1" customWidth="1"/>
    <col min="8" max="16384" width="11.42578125" style="1"/>
  </cols>
  <sheetData>
    <row r="1" spans="1:6" ht="37.5" customHeight="1" x14ac:dyDescent="0.2">
      <c r="A1" s="59" t="s">
        <v>0</v>
      </c>
      <c r="B1" s="59"/>
      <c r="C1" s="59"/>
      <c r="D1" s="59"/>
      <c r="E1" s="59"/>
      <c r="F1" s="59"/>
    </row>
    <row r="2" spans="1:6" ht="84" customHeight="1" x14ac:dyDescent="0.2">
      <c r="A2" s="60" t="s">
        <v>66</v>
      </c>
      <c r="B2" s="60"/>
      <c r="C2" s="60"/>
      <c r="D2" s="60"/>
      <c r="E2" s="60"/>
      <c r="F2" s="60"/>
    </row>
    <row r="3" spans="1:6" ht="32.25" customHeight="1" thickBot="1" x14ac:dyDescent="0.3">
      <c r="A3" s="61" t="s">
        <v>1</v>
      </c>
      <c r="B3" s="61"/>
      <c r="C3" s="61"/>
      <c r="D3" s="61"/>
      <c r="E3" s="61"/>
      <c r="F3" s="61"/>
    </row>
    <row r="4" spans="1:6" s="4" customFormat="1" ht="24" customHeight="1" thickTop="1" thickBot="1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s="4" customFormat="1" ht="37.5" customHeight="1" thickTop="1" thickBot="1" x14ac:dyDescent="0.3">
      <c r="A5" s="38" t="s">
        <v>62</v>
      </c>
      <c r="B5" s="39"/>
      <c r="C5" s="39"/>
      <c r="D5" s="39"/>
      <c r="E5" s="39"/>
      <c r="F5" s="40"/>
    </row>
    <row r="6" spans="1:6" s="4" customFormat="1" ht="24" customHeight="1" thickTop="1" thickBot="1" x14ac:dyDescent="0.25">
      <c r="A6" s="51" t="s">
        <v>8</v>
      </c>
      <c r="B6" s="52"/>
      <c r="C6" s="52"/>
      <c r="D6" s="52"/>
      <c r="E6" s="52"/>
      <c r="F6" s="53"/>
    </row>
    <row r="7" spans="1:6" s="4" customFormat="1" ht="24" customHeight="1" thickTop="1" thickBot="1" x14ac:dyDescent="0.25">
      <c r="A7" s="26">
        <v>1</v>
      </c>
      <c r="B7" s="6" t="s">
        <v>9</v>
      </c>
      <c r="C7" s="27" t="s">
        <v>10</v>
      </c>
      <c r="D7" s="27">
        <v>1</v>
      </c>
      <c r="E7" s="27"/>
      <c r="F7" s="27">
        <f>E7*D7</f>
        <v>0</v>
      </c>
    </row>
    <row r="8" spans="1:6" s="4" customFormat="1" ht="24" customHeight="1" thickTop="1" thickBot="1" x14ac:dyDescent="0.25">
      <c r="A8" s="26">
        <v>2</v>
      </c>
      <c r="B8" s="6" t="s">
        <v>11</v>
      </c>
      <c r="C8" s="27" t="s">
        <v>12</v>
      </c>
      <c r="D8" s="27">
        <v>300</v>
      </c>
      <c r="E8" s="27"/>
      <c r="F8" s="27">
        <f>D8*E8</f>
        <v>0</v>
      </c>
    </row>
    <row r="9" spans="1:6" s="4" customFormat="1" ht="24" customHeight="1" thickTop="1" thickBot="1" x14ac:dyDescent="0.25">
      <c r="A9" s="26">
        <v>3</v>
      </c>
      <c r="B9" s="6" t="s">
        <v>13</v>
      </c>
      <c r="C9" s="27" t="s">
        <v>14</v>
      </c>
      <c r="D9" s="27">
        <v>7</v>
      </c>
      <c r="E9" s="27"/>
      <c r="F9" s="27">
        <f>D9*E9</f>
        <v>0</v>
      </c>
    </row>
    <row r="10" spans="1:6" ht="24" customHeight="1" thickTop="1" thickBot="1" x14ac:dyDescent="0.25">
      <c r="A10" s="51" t="s">
        <v>15</v>
      </c>
      <c r="B10" s="52"/>
      <c r="C10" s="52"/>
      <c r="D10" s="52"/>
      <c r="E10" s="52"/>
      <c r="F10" s="53"/>
    </row>
    <row r="11" spans="1:6" ht="24" customHeight="1" thickTop="1" thickBot="1" x14ac:dyDescent="0.25">
      <c r="A11" s="26">
        <v>4</v>
      </c>
      <c r="B11" s="6" t="s">
        <v>16</v>
      </c>
      <c r="C11" s="27" t="s">
        <v>17</v>
      </c>
      <c r="D11" s="27">
        <v>83710</v>
      </c>
      <c r="E11" s="27"/>
      <c r="F11" s="27">
        <f>D11*E11</f>
        <v>0</v>
      </c>
    </row>
    <row r="12" spans="1:6" ht="24" customHeight="1" thickTop="1" thickBot="1" x14ac:dyDescent="0.25">
      <c r="A12" s="26">
        <v>5</v>
      </c>
      <c r="B12" s="6" t="s">
        <v>67</v>
      </c>
      <c r="C12" s="27" t="s">
        <v>17</v>
      </c>
      <c r="D12" s="27">
        <v>22335</v>
      </c>
      <c r="E12" s="27"/>
      <c r="F12" s="27">
        <f t="shared" ref="F12:F38" si="0">D12*E12</f>
        <v>0</v>
      </c>
    </row>
    <row r="13" spans="1:6" ht="24" customHeight="1" thickTop="1" thickBot="1" x14ac:dyDescent="0.25">
      <c r="A13" s="51" t="s">
        <v>19</v>
      </c>
      <c r="B13" s="52"/>
      <c r="C13" s="52"/>
      <c r="D13" s="52"/>
      <c r="E13" s="52"/>
      <c r="F13" s="53"/>
    </row>
    <row r="14" spans="1:6" ht="19.5" thickTop="1" thickBot="1" x14ac:dyDescent="0.25">
      <c r="A14" s="26">
        <v>6</v>
      </c>
      <c r="B14" s="6" t="s">
        <v>68</v>
      </c>
      <c r="C14" s="27" t="s">
        <v>17</v>
      </c>
      <c r="D14" s="27">
        <v>9413</v>
      </c>
      <c r="E14" s="27"/>
      <c r="F14" s="27">
        <f t="shared" si="0"/>
        <v>0</v>
      </c>
    </row>
    <row r="15" spans="1:6" ht="19.5" thickTop="1" thickBot="1" x14ac:dyDescent="0.25">
      <c r="A15" s="26">
        <v>7</v>
      </c>
      <c r="B15" s="6" t="s">
        <v>69</v>
      </c>
      <c r="C15" s="27" t="s">
        <v>17</v>
      </c>
      <c r="D15" s="27">
        <v>4184</v>
      </c>
      <c r="E15" s="27"/>
      <c r="F15" s="27">
        <f t="shared" si="0"/>
        <v>0</v>
      </c>
    </row>
    <row r="16" spans="1:6" ht="19.5" thickTop="1" thickBot="1" x14ac:dyDescent="0.25">
      <c r="A16" s="26">
        <v>8</v>
      </c>
      <c r="B16" s="8" t="s">
        <v>20</v>
      </c>
      <c r="C16" s="27" t="s">
        <v>21</v>
      </c>
      <c r="D16" s="27">
        <v>42</v>
      </c>
      <c r="E16" s="27"/>
      <c r="F16" s="27">
        <f t="shared" si="0"/>
        <v>0</v>
      </c>
    </row>
    <row r="17" spans="1:6" ht="37.5" thickTop="1" thickBot="1" x14ac:dyDescent="0.25">
      <c r="A17" s="26">
        <v>9</v>
      </c>
      <c r="B17" s="8" t="s">
        <v>70</v>
      </c>
      <c r="C17" s="27" t="s">
        <v>22</v>
      </c>
      <c r="D17" s="27">
        <v>27888</v>
      </c>
      <c r="E17" s="27"/>
      <c r="F17" s="27">
        <f t="shared" si="0"/>
        <v>0</v>
      </c>
    </row>
    <row r="18" spans="1:6" ht="37.5" thickTop="1" thickBot="1" x14ac:dyDescent="0.25">
      <c r="A18" s="26">
        <v>10</v>
      </c>
      <c r="B18" s="8" t="s">
        <v>23</v>
      </c>
      <c r="C18" s="27" t="s">
        <v>17</v>
      </c>
      <c r="D18" s="27">
        <v>2327</v>
      </c>
      <c r="E18" s="27"/>
      <c r="F18" s="27">
        <f t="shared" si="0"/>
        <v>0</v>
      </c>
    </row>
    <row r="19" spans="1:6" ht="24" customHeight="1" thickTop="1" thickBot="1" x14ac:dyDescent="0.25">
      <c r="A19" s="51" t="s">
        <v>24</v>
      </c>
      <c r="B19" s="52"/>
      <c r="C19" s="52"/>
      <c r="D19" s="52"/>
      <c r="E19" s="52"/>
      <c r="F19" s="53"/>
    </row>
    <row r="20" spans="1:6" ht="19.5" thickTop="1" thickBot="1" x14ac:dyDescent="0.25">
      <c r="A20" s="26">
        <v>11</v>
      </c>
      <c r="B20" s="8" t="s">
        <v>64</v>
      </c>
      <c r="C20" s="27" t="s">
        <v>26</v>
      </c>
      <c r="D20" s="27">
        <v>56</v>
      </c>
      <c r="E20" s="27"/>
      <c r="F20" s="27">
        <f t="shared" si="0"/>
        <v>0</v>
      </c>
    </row>
    <row r="21" spans="1:6" ht="19.5" thickTop="1" thickBot="1" x14ac:dyDescent="0.25">
      <c r="A21" s="26">
        <v>12</v>
      </c>
      <c r="B21" s="8" t="s">
        <v>27</v>
      </c>
      <c r="C21" s="27" t="s">
        <v>26</v>
      </c>
      <c r="D21" s="27">
        <v>192</v>
      </c>
      <c r="E21" s="27"/>
      <c r="F21" s="27">
        <f t="shared" si="0"/>
        <v>0</v>
      </c>
    </row>
    <row r="22" spans="1:6" ht="19.5" thickTop="1" thickBot="1" x14ac:dyDescent="0.25">
      <c r="A22" s="26">
        <v>13</v>
      </c>
      <c r="B22" s="8" t="s">
        <v>28</v>
      </c>
      <c r="C22" s="27" t="s">
        <v>26</v>
      </c>
      <c r="D22" s="27">
        <v>60</v>
      </c>
      <c r="E22" s="27"/>
      <c r="F22" s="27">
        <f t="shared" si="0"/>
        <v>0</v>
      </c>
    </row>
    <row r="23" spans="1:6" ht="19.5" thickTop="1" thickBot="1" x14ac:dyDescent="0.25">
      <c r="A23" s="26">
        <v>14</v>
      </c>
      <c r="B23" s="8" t="s">
        <v>29</v>
      </c>
      <c r="C23" s="27" t="s">
        <v>26</v>
      </c>
      <c r="D23" s="27">
        <v>3246</v>
      </c>
      <c r="E23" s="27"/>
      <c r="F23" s="27">
        <f>D23*E23</f>
        <v>0</v>
      </c>
    </row>
    <row r="24" spans="1:6" ht="19.5" thickTop="1" thickBot="1" x14ac:dyDescent="0.25">
      <c r="A24" s="26">
        <v>15</v>
      </c>
      <c r="B24" s="8" t="s">
        <v>30</v>
      </c>
      <c r="C24" s="27" t="s">
        <v>26</v>
      </c>
      <c r="D24" s="27">
        <v>3246</v>
      </c>
      <c r="E24" s="27"/>
      <c r="F24" s="27">
        <f>D24*E24</f>
        <v>0</v>
      </c>
    </row>
    <row r="25" spans="1:6" ht="19.5" thickTop="1" thickBot="1" x14ac:dyDescent="0.25">
      <c r="A25" s="26">
        <v>16</v>
      </c>
      <c r="B25" s="8" t="s">
        <v>71</v>
      </c>
      <c r="C25" s="27" t="s">
        <v>17</v>
      </c>
      <c r="D25" s="27">
        <v>483</v>
      </c>
      <c r="E25" s="27"/>
      <c r="F25" s="27">
        <f t="shared" si="0"/>
        <v>0</v>
      </c>
    </row>
    <row r="26" spans="1:6" ht="19.5" thickTop="1" thickBot="1" x14ac:dyDescent="0.25">
      <c r="A26" s="26">
        <v>17</v>
      </c>
      <c r="B26" s="8" t="s">
        <v>31</v>
      </c>
      <c r="C26" s="27" t="s">
        <v>17</v>
      </c>
      <c r="D26" s="27">
        <v>64</v>
      </c>
      <c r="E26" s="27"/>
      <c r="F26" s="27">
        <f t="shared" si="0"/>
        <v>0</v>
      </c>
    </row>
    <row r="27" spans="1:6" ht="19.5" thickTop="1" thickBot="1" x14ac:dyDescent="0.25">
      <c r="A27" s="26">
        <v>18</v>
      </c>
      <c r="B27" s="8" t="s">
        <v>32</v>
      </c>
      <c r="C27" s="27" t="s">
        <v>17</v>
      </c>
      <c r="D27" s="27">
        <v>200</v>
      </c>
      <c r="E27" s="27"/>
      <c r="F27" s="27">
        <f t="shared" si="0"/>
        <v>0</v>
      </c>
    </row>
    <row r="28" spans="1:6" ht="19.5" thickTop="1" thickBot="1" x14ac:dyDescent="0.25">
      <c r="A28" s="26">
        <v>19</v>
      </c>
      <c r="B28" s="8" t="s">
        <v>33</v>
      </c>
      <c r="C28" s="27" t="s">
        <v>17</v>
      </c>
      <c r="D28" s="27">
        <v>130</v>
      </c>
      <c r="E28" s="27"/>
      <c r="F28" s="27">
        <f>D28*E28</f>
        <v>0</v>
      </c>
    </row>
    <row r="29" spans="1:6" ht="19.5" thickTop="1" thickBot="1" x14ac:dyDescent="0.25">
      <c r="A29" s="26">
        <v>20</v>
      </c>
      <c r="B29" s="8" t="s">
        <v>34</v>
      </c>
      <c r="C29" s="27" t="s">
        <v>35</v>
      </c>
      <c r="D29" s="27">
        <v>12937</v>
      </c>
      <c r="E29" s="27"/>
      <c r="F29" s="27">
        <f>D29*E29</f>
        <v>0</v>
      </c>
    </row>
    <row r="30" spans="1:6" ht="19.5" thickTop="1" thickBot="1" x14ac:dyDescent="0.25">
      <c r="A30" s="26">
        <v>21</v>
      </c>
      <c r="B30" s="8" t="s">
        <v>36</v>
      </c>
      <c r="C30" s="27" t="s">
        <v>37</v>
      </c>
      <c r="D30" s="27">
        <v>16</v>
      </c>
      <c r="E30" s="27"/>
      <c r="F30" s="27">
        <f t="shared" si="0"/>
        <v>0</v>
      </c>
    </row>
    <row r="31" spans="1:6" ht="19.5" thickTop="1" thickBot="1" x14ac:dyDescent="0.25">
      <c r="A31" s="26">
        <v>22</v>
      </c>
      <c r="B31" s="8" t="s">
        <v>38</v>
      </c>
      <c r="C31" s="27" t="s">
        <v>17</v>
      </c>
      <c r="D31" s="27">
        <v>68</v>
      </c>
      <c r="E31" s="27"/>
      <c r="F31" s="27">
        <f>D31*E31</f>
        <v>0</v>
      </c>
    </row>
    <row r="32" spans="1:6" ht="19.5" thickTop="1" thickBot="1" x14ac:dyDescent="0.25">
      <c r="A32" s="26">
        <v>23</v>
      </c>
      <c r="B32" s="8" t="s">
        <v>39</v>
      </c>
      <c r="C32" s="27" t="s">
        <v>17</v>
      </c>
      <c r="D32" s="27">
        <v>53</v>
      </c>
      <c r="E32" s="27"/>
      <c r="F32" s="27">
        <f t="shared" si="0"/>
        <v>0</v>
      </c>
    </row>
    <row r="33" spans="1:6" ht="19.5" thickTop="1" thickBot="1" x14ac:dyDescent="0.25">
      <c r="A33" s="26">
        <v>24</v>
      </c>
      <c r="B33" s="8" t="s">
        <v>40</v>
      </c>
      <c r="C33" s="27" t="s">
        <v>17</v>
      </c>
      <c r="D33" s="27">
        <v>161</v>
      </c>
      <c r="E33" s="27"/>
      <c r="F33" s="27">
        <f>D33*E33</f>
        <v>0</v>
      </c>
    </row>
    <row r="34" spans="1:6" ht="19.5" thickTop="1" thickBot="1" x14ac:dyDescent="0.25">
      <c r="A34" s="26">
        <v>25</v>
      </c>
      <c r="B34" s="8" t="s">
        <v>41</v>
      </c>
      <c r="C34" s="27" t="s">
        <v>17</v>
      </c>
      <c r="D34" s="27">
        <v>35</v>
      </c>
      <c r="E34" s="27"/>
      <c r="F34" s="27">
        <f>D34*E34</f>
        <v>0</v>
      </c>
    </row>
    <row r="35" spans="1:6" ht="19.5" thickTop="1" thickBot="1" x14ac:dyDescent="0.25">
      <c r="A35" s="26">
        <v>26</v>
      </c>
      <c r="B35" s="8" t="s">
        <v>42</v>
      </c>
      <c r="C35" s="27" t="s">
        <v>26</v>
      </c>
      <c r="D35" s="27">
        <v>116</v>
      </c>
      <c r="E35" s="27"/>
      <c r="F35" s="27">
        <f>D35*E35</f>
        <v>0</v>
      </c>
    </row>
    <row r="36" spans="1:6" ht="19.5" thickTop="1" thickBot="1" x14ac:dyDescent="0.25">
      <c r="A36" s="26">
        <v>27</v>
      </c>
      <c r="B36" s="8" t="s">
        <v>43</v>
      </c>
      <c r="C36" s="27" t="s">
        <v>26</v>
      </c>
      <c r="D36" s="27">
        <v>48</v>
      </c>
      <c r="E36" s="27"/>
      <c r="F36" s="27">
        <f>D36*E36</f>
        <v>0</v>
      </c>
    </row>
    <row r="37" spans="1:6" ht="19.5" thickTop="1" thickBot="1" x14ac:dyDescent="0.25">
      <c r="A37" s="26">
        <v>28</v>
      </c>
      <c r="B37" s="8" t="s">
        <v>44</v>
      </c>
      <c r="C37" s="27" t="s">
        <v>17</v>
      </c>
      <c r="D37" s="27">
        <v>4</v>
      </c>
      <c r="E37" s="27"/>
      <c r="F37" s="27">
        <f t="shared" si="0"/>
        <v>0</v>
      </c>
    </row>
    <row r="38" spans="1:6" ht="19.5" thickTop="1" thickBot="1" x14ac:dyDescent="0.25">
      <c r="A38" s="26">
        <v>29</v>
      </c>
      <c r="B38" s="8" t="s">
        <v>73</v>
      </c>
      <c r="C38" s="27" t="s">
        <v>26</v>
      </c>
      <c r="D38" s="27">
        <v>48</v>
      </c>
      <c r="E38" s="27"/>
      <c r="F38" s="27">
        <f t="shared" si="0"/>
        <v>0</v>
      </c>
    </row>
    <row r="39" spans="1:6" ht="19.5" thickTop="1" thickBot="1" x14ac:dyDescent="0.25">
      <c r="A39" s="26">
        <v>30</v>
      </c>
      <c r="B39" s="8" t="s">
        <v>45</v>
      </c>
      <c r="C39" s="27" t="s">
        <v>22</v>
      </c>
      <c r="D39" s="27">
        <v>87</v>
      </c>
      <c r="E39" s="27"/>
      <c r="F39" s="27">
        <f>D39*E39</f>
        <v>0</v>
      </c>
    </row>
    <row r="40" spans="1:6" ht="19.5" thickTop="1" thickBot="1" x14ac:dyDescent="0.25">
      <c r="A40" s="26">
        <v>31</v>
      </c>
      <c r="B40" s="8" t="s">
        <v>46</v>
      </c>
      <c r="C40" s="27" t="s">
        <v>26</v>
      </c>
      <c r="D40" s="27">
        <v>27</v>
      </c>
      <c r="E40" s="27"/>
      <c r="F40" s="27">
        <f>D40*E40</f>
        <v>0</v>
      </c>
    </row>
    <row r="41" spans="1:6" ht="19.5" thickTop="1" thickBot="1" x14ac:dyDescent="0.25">
      <c r="A41" s="26">
        <v>32</v>
      </c>
      <c r="B41" s="8" t="s">
        <v>47</v>
      </c>
      <c r="C41" s="27" t="s">
        <v>17</v>
      </c>
      <c r="D41" s="27">
        <v>90</v>
      </c>
      <c r="E41" s="27"/>
      <c r="F41" s="27">
        <f>D41*E41</f>
        <v>0</v>
      </c>
    </row>
    <row r="42" spans="1:6" ht="24" customHeight="1" thickTop="1" thickBot="1" x14ac:dyDescent="0.25">
      <c r="A42" s="54" t="s">
        <v>48</v>
      </c>
      <c r="B42" s="55"/>
      <c r="C42" s="55"/>
      <c r="D42" s="55"/>
      <c r="E42" s="55"/>
      <c r="F42" s="56"/>
    </row>
    <row r="43" spans="1:6" ht="24" customHeight="1" thickTop="1" thickBot="1" x14ac:dyDescent="0.25">
      <c r="A43" s="26">
        <v>33</v>
      </c>
      <c r="B43" s="8" t="s">
        <v>49</v>
      </c>
      <c r="C43" s="27" t="s">
        <v>10</v>
      </c>
      <c r="D43" s="27">
        <v>1</v>
      </c>
      <c r="E43" s="27"/>
      <c r="F43" s="27">
        <f>E43*D43</f>
        <v>0</v>
      </c>
    </row>
    <row r="44" spans="1:6" ht="24" customHeight="1" thickTop="1" thickBot="1" x14ac:dyDescent="0.25">
      <c r="A44" s="54" t="s">
        <v>50</v>
      </c>
      <c r="B44" s="55"/>
      <c r="C44" s="55"/>
      <c r="D44" s="55"/>
      <c r="E44" s="55"/>
      <c r="F44" s="56"/>
    </row>
    <row r="45" spans="1:6" ht="19.5" thickTop="1" thickBot="1" x14ac:dyDescent="0.25">
      <c r="A45" s="5">
        <v>34</v>
      </c>
      <c r="B45" s="8" t="s">
        <v>51</v>
      </c>
      <c r="C45" s="7" t="s">
        <v>37</v>
      </c>
      <c r="D45" s="27">
        <v>7</v>
      </c>
      <c r="E45" s="27"/>
      <c r="F45" s="7">
        <f>D45*E45</f>
        <v>0</v>
      </c>
    </row>
    <row r="46" spans="1:6" ht="55.5" thickTop="1" thickBot="1" x14ac:dyDescent="0.25">
      <c r="A46" s="5">
        <v>35</v>
      </c>
      <c r="B46" s="8" t="s">
        <v>52</v>
      </c>
      <c r="C46" s="7" t="s">
        <v>10</v>
      </c>
      <c r="D46" s="27">
        <v>1</v>
      </c>
      <c r="E46" s="27"/>
      <c r="F46" s="7">
        <f>D46*E46</f>
        <v>0</v>
      </c>
    </row>
    <row r="47" spans="1:6" ht="19.5" thickTop="1" thickBot="1" x14ac:dyDescent="0.25">
      <c r="A47" s="5">
        <v>36</v>
      </c>
      <c r="B47" s="8" t="s">
        <v>72</v>
      </c>
      <c r="C47" s="7" t="s">
        <v>26</v>
      </c>
      <c r="D47" s="27">
        <v>30</v>
      </c>
      <c r="E47" s="27"/>
      <c r="F47" s="7">
        <f>D47*E47</f>
        <v>0</v>
      </c>
    </row>
    <row r="48" spans="1:6" ht="24" customHeight="1" thickTop="1" thickBot="1" x14ac:dyDescent="0.25">
      <c r="A48" s="9"/>
      <c r="B48" s="10"/>
      <c r="C48" s="11"/>
      <c r="D48" s="57" t="s">
        <v>53</v>
      </c>
      <c r="E48" s="57"/>
      <c r="F48" s="31">
        <f>SUM(F7:F47)</f>
        <v>0</v>
      </c>
    </row>
    <row r="49" spans="1:6" ht="24" customHeight="1" thickTop="1" thickBot="1" x14ac:dyDescent="0.25">
      <c r="A49" s="12"/>
      <c r="B49" s="13"/>
      <c r="C49" s="14"/>
      <c r="D49" s="58" t="s">
        <v>54</v>
      </c>
      <c r="E49" s="58"/>
      <c r="F49" s="32">
        <f>F48*0.2</f>
        <v>0</v>
      </c>
    </row>
    <row r="50" spans="1:6" ht="24" customHeight="1" thickTop="1" x14ac:dyDescent="0.2">
      <c r="A50" s="12"/>
      <c r="B50" s="13"/>
      <c r="C50" s="14"/>
      <c r="D50" s="50" t="s">
        <v>55</v>
      </c>
      <c r="E50" s="50"/>
      <c r="F50" s="33">
        <f>F48+F49</f>
        <v>0</v>
      </c>
    </row>
    <row r="51" spans="1:6" ht="24" customHeight="1" x14ac:dyDescent="0.2">
      <c r="A51" s="12"/>
      <c r="B51" s="13"/>
      <c r="C51" s="14"/>
      <c r="D51" s="28"/>
      <c r="E51" s="28"/>
      <c r="F51" s="28"/>
    </row>
    <row r="52" spans="1:6" s="4" customFormat="1" ht="24.75" customHeight="1" thickBot="1" x14ac:dyDescent="0.25">
      <c r="A52" s="29" t="s">
        <v>2</v>
      </c>
      <c r="B52" s="30" t="s">
        <v>3</v>
      </c>
      <c r="C52" s="30" t="s">
        <v>4</v>
      </c>
      <c r="D52" s="30" t="s">
        <v>5</v>
      </c>
      <c r="E52" s="30" t="s">
        <v>6</v>
      </c>
      <c r="F52" s="30" t="s">
        <v>7</v>
      </c>
    </row>
    <row r="53" spans="1:6" s="4" customFormat="1" ht="32.25" customHeight="1" thickTop="1" thickBot="1" x14ac:dyDescent="0.25">
      <c r="A53" s="41" t="s">
        <v>63</v>
      </c>
      <c r="B53" s="42"/>
      <c r="C53" s="42"/>
      <c r="D53" s="42"/>
      <c r="E53" s="42"/>
      <c r="F53" s="43"/>
    </row>
    <row r="54" spans="1:6" s="4" customFormat="1" ht="24.75" customHeight="1" thickTop="1" thickBot="1" x14ac:dyDescent="0.25">
      <c r="A54" s="47" t="s">
        <v>8</v>
      </c>
      <c r="B54" s="48"/>
      <c r="C54" s="48"/>
      <c r="D54" s="48"/>
      <c r="E54" s="48"/>
      <c r="F54" s="49"/>
    </row>
    <row r="55" spans="1:6" s="4" customFormat="1" ht="24.75" customHeight="1" thickTop="1" thickBot="1" x14ac:dyDescent="0.25">
      <c r="A55" s="5">
        <f>+A47+1</f>
        <v>37</v>
      </c>
      <c r="B55" s="6" t="s">
        <v>56</v>
      </c>
      <c r="C55" s="7" t="s">
        <v>10</v>
      </c>
      <c r="D55" s="7">
        <v>1</v>
      </c>
      <c r="E55" s="7"/>
      <c r="F55" s="7">
        <f>E55*D55</f>
        <v>0</v>
      </c>
    </row>
    <row r="56" spans="1:6" s="4" customFormat="1" ht="24.75" customHeight="1" thickTop="1" thickBot="1" x14ac:dyDescent="0.25">
      <c r="A56" s="5">
        <f>+A55+1</f>
        <v>38</v>
      </c>
      <c r="B56" s="6" t="s">
        <v>57</v>
      </c>
      <c r="C56" s="7" t="s">
        <v>12</v>
      </c>
      <c r="D56" s="7">
        <v>120</v>
      </c>
      <c r="E56" s="7"/>
      <c r="F56" s="7">
        <f>D56*E56</f>
        <v>0</v>
      </c>
    </row>
    <row r="57" spans="1:6" s="4" customFormat="1" ht="24.75" customHeight="1" thickTop="1" thickBot="1" x14ac:dyDescent="0.25">
      <c r="A57" s="5">
        <f>+A56+1</f>
        <v>39</v>
      </c>
      <c r="B57" s="6" t="s">
        <v>58</v>
      </c>
      <c r="C57" s="7" t="s">
        <v>14</v>
      </c>
      <c r="D57" s="7">
        <v>3.5</v>
      </c>
      <c r="E57" s="7"/>
      <c r="F57" s="7">
        <f>D57*E57</f>
        <v>0</v>
      </c>
    </row>
    <row r="58" spans="1:6" ht="24.75" customHeight="1" thickTop="1" thickBot="1" x14ac:dyDescent="0.25">
      <c r="A58" s="47" t="s">
        <v>15</v>
      </c>
      <c r="B58" s="48"/>
      <c r="C58" s="48"/>
      <c r="D58" s="48"/>
      <c r="E58" s="48"/>
      <c r="F58" s="49"/>
    </row>
    <row r="59" spans="1:6" ht="24.75" customHeight="1" thickTop="1" thickBot="1" x14ac:dyDescent="0.25">
      <c r="A59" s="5">
        <v>40</v>
      </c>
      <c r="B59" s="25" t="s">
        <v>16</v>
      </c>
      <c r="C59" s="7" t="s">
        <v>17</v>
      </c>
      <c r="D59" s="7">
        <v>22395</v>
      </c>
      <c r="E59" s="7"/>
      <c r="F59" s="7">
        <f>D59*E59</f>
        <v>0</v>
      </c>
    </row>
    <row r="60" spans="1:6" ht="24.75" customHeight="1" thickTop="1" thickBot="1" x14ac:dyDescent="0.25">
      <c r="A60" s="5">
        <v>41</v>
      </c>
      <c r="B60" s="25" t="s">
        <v>18</v>
      </c>
      <c r="C60" s="7" t="s">
        <v>17</v>
      </c>
      <c r="D60" s="7">
        <v>6598</v>
      </c>
      <c r="E60" s="7"/>
      <c r="F60" s="7">
        <f t="shared" ref="F60:F77" si="1">D60*E60</f>
        <v>0</v>
      </c>
    </row>
    <row r="61" spans="1:6" ht="24.75" customHeight="1" thickTop="1" thickBot="1" x14ac:dyDescent="0.25">
      <c r="A61" s="47" t="s">
        <v>19</v>
      </c>
      <c r="B61" s="48"/>
      <c r="C61" s="48"/>
      <c r="D61" s="48"/>
      <c r="E61" s="48"/>
      <c r="F61" s="49"/>
    </row>
    <row r="62" spans="1:6" ht="24.75" customHeight="1" thickTop="1" thickBot="1" x14ac:dyDescent="0.25">
      <c r="A62" s="5">
        <v>42</v>
      </c>
      <c r="B62" s="6" t="s">
        <v>68</v>
      </c>
      <c r="C62" s="7" t="s">
        <v>17</v>
      </c>
      <c r="D62" s="7">
        <v>4186</v>
      </c>
      <c r="E62" s="7"/>
      <c r="F62" s="7">
        <f t="shared" si="1"/>
        <v>0</v>
      </c>
    </row>
    <row r="63" spans="1:6" ht="24.75" customHeight="1" thickTop="1" thickBot="1" x14ac:dyDescent="0.25">
      <c r="A63" s="5">
        <v>43</v>
      </c>
      <c r="B63" s="6" t="s">
        <v>69</v>
      </c>
      <c r="C63" s="7" t="s">
        <v>17</v>
      </c>
      <c r="D63" s="7">
        <v>1512</v>
      </c>
      <c r="E63" s="7"/>
      <c r="F63" s="7">
        <f t="shared" si="1"/>
        <v>0</v>
      </c>
    </row>
    <row r="64" spans="1:6" ht="24.75" customHeight="1" thickTop="1" thickBot="1" x14ac:dyDescent="0.25">
      <c r="A64" s="5">
        <v>44</v>
      </c>
      <c r="B64" s="8" t="s">
        <v>20</v>
      </c>
      <c r="C64" s="7" t="s">
        <v>59</v>
      </c>
      <c r="D64" s="7">
        <v>15</v>
      </c>
      <c r="E64" s="7"/>
      <c r="F64" s="7">
        <f t="shared" si="1"/>
        <v>0</v>
      </c>
    </row>
    <row r="65" spans="1:6" ht="37.5" customHeight="1" thickTop="1" thickBot="1" x14ac:dyDescent="0.25">
      <c r="A65" s="5">
        <v>45</v>
      </c>
      <c r="B65" s="8" t="s">
        <v>70</v>
      </c>
      <c r="C65" s="7" t="s">
        <v>22</v>
      </c>
      <c r="D65" s="7">
        <v>10080</v>
      </c>
      <c r="E65" s="7"/>
      <c r="F65" s="7">
        <f t="shared" si="1"/>
        <v>0</v>
      </c>
    </row>
    <row r="66" spans="1:6" ht="44.25" customHeight="1" thickTop="1" thickBot="1" x14ac:dyDescent="0.25">
      <c r="A66" s="5">
        <v>46</v>
      </c>
      <c r="B66" s="8" t="s">
        <v>23</v>
      </c>
      <c r="C66" s="7" t="s">
        <v>17</v>
      </c>
      <c r="D66" s="7">
        <v>841.1</v>
      </c>
      <c r="E66" s="7"/>
      <c r="F66" s="7">
        <f t="shared" si="1"/>
        <v>0</v>
      </c>
    </row>
    <row r="67" spans="1:6" ht="24.75" customHeight="1" thickTop="1" thickBot="1" x14ac:dyDescent="0.25">
      <c r="A67" s="47" t="s">
        <v>24</v>
      </c>
      <c r="B67" s="48"/>
      <c r="C67" s="48"/>
      <c r="D67" s="48"/>
      <c r="E67" s="48"/>
      <c r="F67" s="49"/>
    </row>
    <row r="68" spans="1:6" ht="24.75" customHeight="1" thickTop="1" thickBot="1" x14ac:dyDescent="0.25">
      <c r="A68" s="5">
        <v>47</v>
      </c>
      <c r="B68" s="8" t="s">
        <v>25</v>
      </c>
      <c r="C68" s="7" t="s">
        <v>26</v>
      </c>
      <c r="D68" s="7">
        <v>56</v>
      </c>
      <c r="E68" s="7"/>
      <c r="F68" s="7">
        <f t="shared" si="1"/>
        <v>0</v>
      </c>
    </row>
    <row r="69" spans="1:6" ht="24.75" customHeight="1" thickTop="1" thickBot="1" x14ac:dyDescent="0.25">
      <c r="A69" s="5">
        <v>48</v>
      </c>
      <c r="B69" s="8" t="s">
        <v>27</v>
      </c>
      <c r="C69" s="7" t="s">
        <v>26</v>
      </c>
      <c r="D69" s="7">
        <v>88</v>
      </c>
      <c r="E69" s="7"/>
      <c r="F69" s="7">
        <f t="shared" si="1"/>
        <v>0</v>
      </c>
    </row>
    <row r="70" spans="1:6" ht="24.75" customHeight="1" thickTop="1" thickBot="1" x14ac:dyDescent="0.25">
      <c r="A70" s="5">
        <v>49</v>
      </c>
      <c r="B70" s="8" t="s">
        <v>28</v>
      </c>
      <c r="C70" s="7" t="s">
        <v>26</v>
      </c>
      <c r="D70" s="7">
        <v>30</v>
      </c>
      <c r="E70" s="7"/>
      <c r="F70" s="7">
        <f t="shared" si="1"/>
        <v>0</v>
      </c>
    </row>
    <row r="71" spans="1:6" ht="24.75" customHeight="1" thickTop="1" thickBot="1" x14ac:dyDescent="0.25">
      <c r="A71" s="5">
        <v>50</v>
      </c>
      <c r="B71" s="8" t="s">
        <v>71</v>
      </c>
      <c r="C71" s="7" t="s">
        <v>17</v>
      </c>
      <c r="D71" s="7">
        <f>181+160</f>
        <v>341</v>
      </c>
      <c r="E71" s="7"/>
      <c r="F71" s="7">
        <f t="shared" si="1"/>
        <v>0</v>
      </c>
    </row>
    <row r="72" spans="1:6" ht="24.75" customHeight="1" thickTop="1" thickBot="1" x14ac:dyDescent="0.25">
      <c r="A72" s="5">
        <v>51</v>
      </c>
      <c r="B72" s="8" t="s">
        <v>31</v>
      </c>
      <c r="C72" s="7" t="s">
        <v>17</v>
      </c>
      <c r="D72" s="7">
        <f>23+28</f>
        <v>51</v>
      </c>
      <c r="E72" s="7"/>
      <c r="F72" s="7">
        <f t="shared" si="1"/>
        <v>0</v>
      </c>
    </row>
    <row r="73" spans="1:6" ht="24.75" customHeight="1" thickTop="1" thickBot="1" x14ac:dyDescent="0.25">
      <c r="A73" s="5">
        <v>52</v>
      </c>
      <c r="B73" s="8" t="s">
        <v>32</v>
      </c>
      <c r="C73" s="7" t="s">
        <v>17</v>
      </c>
      <c r="D73" s="7">
        <f>69+706+10</f>
        <v>785</v>
      </c>
      <c r="E73" s="7"/>
      <c r="F73" s="7">
        <f t="shared" si="1"/>
        <v>0</v>
      </c>
    </row>
    <row r="74" spans="1:6" ht="24.75" customHeight="1" thickTop="1" thickBot="1" x14ac:dyDescent="0.25">
      <c r="A74" s="5">
        <v>53</v>
      </c>
      <c r="B74" s="8" t="s">
        <v>60</v>
      </c>
      <c r="C74" s="7" t="s">
        <v>17</v>
      </c>
      <c r="D74" s="7">
        <v>468</v>
      </c>
      <c r="E74" s="7"/>
      <c r="F74" s="7">
        <f>D74*E74</f>
        <v>0</v>
      </c>
    </row>
    <row r="75" spans="1:6" ht="24.75" customHeight="1" thickTop="1" thickBot="1" x14ac:dyDescent="0.25">
      <c r="A75" s="5">
        <v>54</v>
      </c>
      <c r="B75" s="8" t="s">
        <v>40</v>
      </c>
      <c r="C75" s="7" t="s">
        <v>17</v>
      </c>
      <c r="D75" s="7">
        <v>52</v>
      </c>
      <c r="E75" s="7"/>
      <c r="F75" s="7">
        <f t="shared" si="1"/>
        <v>0</v>
      </c>
    </row>
    <row r="76" spans="1:6" ht="24.75" customHeight="1" thickTop="1" thickBot="1" x14ac:dyDescent="0.25">
      <c r="A76" s="5">
        <v>55</v>
      </c>
      <c r="B76" s="8" t="s">
        <v>41</v>
      </c>
      <c r="C76" s="7" t="s">
        <v>17</v>
      </c>
      <c r="D76" s="7">
        <v>21</v>
      </c>
      <c r="E76" s="7"/>
      <c r="F76" s="7">
        <f>D76*E76</f>
        <v>0</v>
      </c>
    </row>
    <row r="77" spans="1:6" ht="24.75" customHeight="1" thickTop="1" thickBot="1" x14ac:dyDescent="0.25">
      <c r="A77" s="5">
        <v>56</v>
      </c>
      <c r="B77" s="8" t="s">
        <v>61</v>
      </c>
      <c r="C77" s="7" t="s">
        <v>17</v>
      </c>
      <c r="D77" s="7">
        <v>117</v>
      </c>
      <c r="E77" s="7"/>
      <c r="F77" s="7">
        <f t="shared" si="1"/>
        <v>0</v>
      </c>
    </row>
    <row r="78" spans="1:6" ht="24.75" customHeight="1" thickTop="1" thickBot="1" x14ac:dyDescent="0.25">
      <c r="A78" s="44" t="s">
        <v>48</v>
      </c>
      <c r="B78" s="45"/>
      <c r="C78" s="45"/>
      <c r="D78" s="45"/>
      <c r="E78" s="45"/>
      <c r="F78" s="46"/>
    </row>
    <row r="79" spans="1:6" ht="24.75" customHeight="1" thickTop="1" thickBot="1" x14ac:dyDescent="0.25">
      <c r="A79" s="5">
        <v>57</v>
      </c>
      <c r="B79" s="8" t="s">
        <v>49</v>
      </c>
      <c r="C79" s="7" t="s">
        <v>10</v>
      </c>
      <c r="D79" s="7">
        <v>1</v>
      </c>
      <c r="E79" s="7"/>
      <c r="F79" s="7">
        <f>E79*D79</f>
        <v>0</v>
      </c>
    </row>
    <row r="80" spans="1:6" ht="24" customHeight="1" thickTop="1" thickBot="1" x14ac:dyDescent="0.25">
      <c r="A80" s="44" t="s">
        <v>50</v>
      </c>
      <c r="B80" s="45"/>
      <c r="C80" s="45"/>
      <c r="D80" s="45"/>
      <c r="E80" s="45"/>
      <c r="F80" s="46"/>
    </row>
    <row r="81" spans="1:6" ht="18.75" customHeight="1" thickTop="1" thickBot="1" x14ac:dyDescent="0.25">
      <c r="A81" s="5">
        <v>58</v>
      </c>
      <c r="B81" s="8" t="s">
        <v>51</v>
      </c>
      <c r="C81" s="7" t="s">
        <v>37</v>
      </c>
      <c r="D81" s="7">
        <v>1</v>
      </c>
      <c r="E81" s="7"/>
      <c r="F81" s="7">
        <f>D81*E81</f>
        <v>0</v>
      </c>
    </row>
    <row r="82" spans="1:6" ht="55.5" thickTop="1" thickBot="1" x14ac:dyDescent="0.25">
      <c r="A82" s="5">
        <v>59</v>
      </c>
      <c r="B82" s="8" t="s">
        <v>52</v>
      </c>
      <c r="C82" s="7" t="s">
        <v>10</v>
      </c>
      <c r="D82" s="7">
        <v>1</v>
      </c>
      <c r="E82" s="7"/>
      <c r="F82" s="7">
        <f>D82*E82</f>
        <v>0</v>
      </c>
    </row>
    <row r="83" spans="1:6" ht="19.5" thickTop="1" thickBot="1" x14ac:dyDescent="0.25">
      <c r="A83" s="5">
        <v>60</v>
      </c>
      <c r="B83" s="8" t="s">
        <v>72</v>
      </c>
      <c r="C83" s="7" t="s">
        <v>26</v>
      </c>
      <c r="D83" s="27">
        <v>20</v>
      </c>
      <c r="E83" s="27"/>
      <c r="F83" s="7">
        <f>D83*E83</f>
        <v>0</v>
      </c>
    </row>
    <row r="84" spans="1:6" ht="18" customHeight="1" thickTop="1" thickBot="1" x14ac:dyDescent="0.25">
      <c r="A84" s="20"/>
      <c r="B84" s="21"/>
      <c r="C84" s="22"/>
      <c r="D84" s="37" t="s">
        <v>53</v>
      </c>
      <c r="E84" s="37"/>
      <c r="F84" s="34">
        <f>SUM(F55:F83)</f>
        <v>0</v>
      </c>
    </row>
    <row r="85" spans="1:6" ht="18" customHeight="1" thickTop="1" thickBot="1" x14ac:dyDescent="0.25">
      <c r="A85" s="15"/>
      <c r="B85" s="23"/>
      <c r="C85" s="17"/>
      <c r="D85" s="37" t="s">
        <v>54</v>
      </c>
      <c r="E85" s="37"/>
      <c r="F85" s="34">
        <f>F84*0.2</f>
        <v>0</v>
      </c>
    </row>
    <row r="86" spans="1:6" ht="18" customHeight="1" thickTop="1" thickBot="1" x14ac:dyDescent="0.25">
      <c r="A86" s="15"/>
      <c r="B86" s="23"/>
      <c r="C86" s="17"/>
      <c r="D86" s="37" t="s">
        <v>55</v>
      </c>
      <c r="E86" s="37"/>
      <c r="F86" s="34">
        <f>F84+F85</f>
        <v>0</v>
      </c>
    </row>
    <row r="87" spans="1:6" ht="12.75" customHeight="1" thickTop="1" x14ac:dyDescent="0.2">
      <c r="A87" s="15"/>
      <c r="B87" s="16"/>
      <c r="C87" s="17"/>
      <c r="D87" s="24"/>
      <c r="E87" s="24"/>
      <c r="F87" s="24"/>
    </row>
    <row r="88" spans="1:6" ht="13.5" thickBot="1" x14ac:dyDescent="0.25"/>
    <row r="89" spans="1:6" ht="24" customHeight="1" thickBot="1" x14ac:dyDescent="0.25">
      <c r="A89" s="1"/>
      <c r="B89" s="36" t="s">
        <v>65</v>
      </c>
      <c r="C89" s="36"/>
      <c r="D89" s="36"/>
      <c r="E89" s="36"/>
      <c r="F89" s="35">
        <f>+F86+F50</f>
        <v>0</v>
      </c>
    </row>
    <row r="90" spans="1:6" ht="12.75" customHeight="1" x14ac:dyDescent="0.2">
      <c r="A90" s="15"/>
      <c r="B90" s="16"/>
      <c r="C90" s="17"/>
      <c r="D90" s="24"/>
      <c r="E90" s="24"/>
      <c r="F90" s="24"/>
    </row>
  </sheetData>
  <mergeCells count="24">
    <mergeCell ref="A44:F44"/>
    <mergeCell ref="D48:E48"/>
    <mergeCell ref="D49:E49"/>
    <mergeCell ref="A1:F1"/>
    <mergeCell ref="A2:F2"/>
    <mergeCell ref="A3:F3"/>
    <mergeCell ref="A6:F6"/>
    <mergeCell ref="A10:F10"/>
    <mergeCell ref="B89:E89"/>
    <mergeCell ref="D86:E86"/>
    <mergeCell ref="A5:F5"/>
    <mergeCell ref="A53:F53"/>
    <mergeCell ref="A80:F80"/>
    <mergeCell ref="D84:E84"/>
    <mergeCell ref="D85:E85"/>
    <mergeCell ref="A54:F54"/>
    <mergeCell ref="A58:F58"/>
    <mergeCell ref="A61:F61"/>
    <mergeCell ref="A67:F67"/>
    <mergeCell ref="A78:F78"/>
    <mergeCell ref="D50:E50"/>
    <mergeCell ref="A13:F13"/>
    <mergeCell ref="A19:F19"/>
    <mergeCell ref="A42:F42"/>
  </mergeCells>
  <printOptions horizontalCentered="1"/>
  <pageMargins left="0.70866141732283472" right="0.70866141732283472" top="0.19685039370078741" bottom="0.74803149606299213" header="0.31496062992125984" footer="0.31496062992125984"/>
  <pageSetup scale="60" orientation="portrait" r:id="rId1"/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 pour lancement </vt:lpstr>
      <vt:lpstr>'BPDE pour lancement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nouraddine ait boukhmiss</cp:lastModifiedBy>
  <cp:lastPrinted>2026-08-12T09:37:23Z</cp:lastPrinted>
  <dcterms:created xsi:type="dcterms:W3CDTF">2026-07-14T22:43:36Z</dcterms:created>
  <dcterms:modified xsi:type="dcterms:W3CDTF">2026-08-12T09:38:51Z</dcterms:modified>
</cp:coreProperties>
</file>