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OO N°2026-INDH\AOO N°30-26-INDH\portail\"/>
    </mc:Choice>
  </mc:AlternateContent>
  <bookViews>
    <workbookView xWindow="0" yWindow="0" windowWidth="28800" windowHeight="11880"/>
  </bookViews>
  <sheets>
    <sheet name="Feuil2" sheetId="2" r:id="rId1"/>
  </sheets>
  <externalReferences>
    <externalReference r:id="rId2"/>
  </externalReferences>
  <definedNames>
    <definedName name="_xlnm.Print_Area" localSheetId="0">Feuil2!$A$1:$F$61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2" l="1"/>
  <c r="A17" i="2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D55" i="2"/>
  <c r="D54" i="2"/>
  <c r="D53" i="2"/>
  <c r="D52" i="2"/>
  <c r="D51" i="2"/>
  <c r="D50" i="2"/>
  <c r="D49" i="2"/>
  <c r="D48" i="2"/>
  <c r="D46" i="2"/>
  <c r="D44" i="2"/>
  <c r="D31" i="2"/>
  <c r="D30" i="2"/>
  <c r="D28" i="2"/>
  <c r="D26" i="2"/>
  <c r="D25" i="2"/>
  <c r="D24" i="2"/>
  <c r="D23" i="2"/>
  <c r="D16" i="2"/>
  <c r="D15" i="2"/>
  <c r="D14" i="2"/>
  <c r="A44" i="2" l="1"/>
  <c r="A45" i="2" l="1"/>
  <c r="A46" i="2" s="1"/>
  <c r="A47" i="2" s="1"/>
  <c r="A48" i="2" s="1"/>
  <c r="A49" i="2" s="1"/>
  <c r="A50" i="2" s="1"/>
  <c r="A51" i="2" s="1"/>
  <c r="A52" i="2" s="1"/>
  <c r="A53" i="2" s="1"/>
  <c r="A54" i="2" s="1"/>
  <c r="A55" i="2" s="1"/>
</calcChain>
</file>

<file path=xl/sharedStrings.xml><?xml version="1.0" encoding="utf-8"?>
<sst xmlns="http://schemas.openxmlformats.org/spreadsheetml/2006/main" count="109" uniqueCount="66">
  <si>
    <t>BODROREAU DES PRIX ET DETAIL ESTIMATIF</t>
  </si>
  <si>
    <t>U</t>
  </si>
  <si>
    <t>Q</t>
  </si>
  <si>
    <t>M²</t>
  </si>
  <si>
    <t>ML</t>
  </si>
  <si>
    <t>Enduit au mortier de ciment</t>
  </si>
  <si>
    <t>Décapage d'ancienne étanchéité et forme de pente</t>
  </si>
  <si>
    <t>Fourniture et pose étanchéité monocouche autoprotégé 4 mm y/c relevée d'étanchéité</t>
  </si>
  <si>
    <t>Fourniture et pose de descente d'eau en PVC 100 mm y/c codes</t>
  </si>
  <si>
    <t>Fourniture et pose de gargouille y/c crapaudine</t>
  </si>
  <si>
    <t>Ens</t>
  </si>
  <si>
    <t xml:space="preserve">Abri métallique </t>
  </si>
  <si>
    <t>Vernis sur menuiserie bois</t>
  </si>
  <si>
    <t>TRAVAUX D'AMENAGEMENT DE 2 DAR OUMOUMA A BAB TAZA ET TANAQOUB -PROVINCE DE CHEFCHAOUEN -</t>
  </si>
  <si>
    <t>N° de prix</t>
  </si>
  <si>
    <t>Désignation des prestations</t>
  </si>
  <si>
    <t>Prix unitaire</t>
  </si>
  <si>
    <t>Prix total</t>
  </si>
  <si>
    <t>Réparation et aménagement accès terrasse en structure métallique</t>
  </si>
  <si>
    <t>FT</t>
  </si>
  <si>
    <t>ml</t>
  </si>
  <si>
    <t>Fourniture et pose de conduite PVC assainissement Ø160 mm</t>
  </si>
  <si>
    <t>Fourniture et pose siphon de sol</t>
  </si>
  <si>
    <t>Fourniture et pose conduite eau potable depuis la niche EN PEHD</t>
  </si>
  <si>
    <t>Installationet en  d'eau potable y/c tyuaterie  robinetterie  pour distribiteur d'eau refrégeré existant</t>
  </si>
  <si>
    <t>Fouirniture et pose robinet double</t>
  </si>
  <si>
    <t>Fourniture et pose vanne d’arrêt</t>
  </si>
  <si>
    <t xml:space="preserve">Fourniture et pose WC à la turque </t>
  </si>
  <si>
    <t>Fourniture et pose Panel LED 0,60X0,60</t>
  </si>
  <si>
    <t>Fourniture et pose prise de courant</t>
  </si>
  <si>
    <t xml:space="preserve">Fourniture et pose bouton sonnerie </t>
  </si>
  <si>
    <t xml:space="preserve">Installation et mise en service des plaque solaire existant </t>
  </si>
  <si>
    <t>Refection fenêtres en aluminium</t>
  </si>
  <si>
    <t xml:space="preserve">Fourniture et pose support drapeau </t>
  </si>
  <si>
    <t>Fourniture et pose de porte-fenêtre coulissante en aluminium</t>
  </si>
  <si>
    <t>Fourniture et pose d'enseigne de signalisation</t>
  </si>
  <si>
    <t xml:space="preserve">Fourniture et pose de garde-corps inox </t>
  </si>
  <si>
    <t>Peinture émail glycérophtalique sur menuiserie métallique</t>
  </si>
  <si>
    <t>Total général H.T</t>
  </si>
  <si>
    <t>T.V.A (20 %)</t>
  </si>
  <si>
    <t>Total général T.T.C</t>
  </si>
  <si>
    <t>Démolition cloison en maçonnerie et en brique</t>
  </si>
  <si>
    <t>Double cloison en brique</t>
  </si>
  <si>
    <t>Fourniture et pose plâtre en staff lisse</t>
  </si>
  <si>
    <t>Réfection du revêtement en parquet existant</t>
  </si>
  <si>
    <t>Fourniture et pose d'un revêtement en carrelage y/c plinthe</t>
  </si>
  <si>
    <t>Auvents pour fenêtres en aluminium</t>
  </si>
  <si>
    <t>Appuis de fenêtres</t>
  </si>
  <si>
    <t xml:space="preserve">Forme de pente et chape de lissage    </t>
  </si>
  <si>
    <t>Réaménagement et réfection du réseau d'alimentation en eau potable y/c conduites PPR, raccordements, accessoires, fixations et remise en état</t>
  </si>
  <si>
    <t>Fourniture et pose canalisation en PPR de tous diamètre</t>
  </si>
  <si>
    <t xml:space="preserve">Réfection de l'ensemble du réseau d'assainissement existant </t>
  </si>
  <si>
    <t>Fourniture et pose WC à l'anglaise</t>
  </si>
  <si>
    <t xml:space="preserve">Fourniture et pose interrupteur  </t>
  </si>
  <si>
    <t xml:space="preserve">Fourniture et pose blocs de secours </t>
  </si>
  <si>
    <t>Fourniture et pose hublot étanche</t>
  </si>
  <si>
    <t>Fourniture et pose disjoncteur différentiel</t>
  </si>
  <si>
    <t>Fourniture, pose et mise en marche d'un climatiseur 9000 btu</t>
  </si>
  <si>
    <t>Fourniture et pose porte métallique vitrée</t>
  </si>
  <si>
    <t xml:space="preserve">Fourniture et pose quincaillerie pour porte </t>
  </si>
  <si>
    <t>Fourniture et pose de store pour fenêtres</t>
  </si>
  <si>
    <t>Peinture vinylique sur murs intérieurs et plafonds</t>
  </si>
  <si>
    <t>Peinture façade type PASTA CHINO sur murs extérieurs</t>
  </si>
  <si>
    <t xml:space="preserve">Echelle métallique galvanisé </t>
  </si>
  <si>
    <t xml:space="preserve">Arrété le bordereau des prix  Estimatif à la Somme de : </t>
  </si>
  <si>
    <t>AOO NATIONAL N°30-26-INDH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</si>
</sst>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\(#,##0.00&quot;dhs&quot;\)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6"/>
      <name val="Calibri Light"/>
      <family val="1"/>
      <scheme val="major"/>
    </font>
    <font>
      <b/>
      <sz val="16"/>
      <name val="Calibri Light"/>
      <family val="1"/>
      <scheme val="major"/>
    </font>
    <font>
      <b/>
      <sz val="18"/>
      <name val="Calibri Light"/>
      <family val="1"/>
      <scheme val="major"/>
    </font>
    <font>
      <sz val="18"/>
      <name val="Calibri Light"/>
      <family val="1"/>
      <scheme val="major"/>
    </font>
    <font>
      <sz val="16"/>
      <name val="Calibri Light"/>
      <family val="2"/>
      <scheme val="major"/>
    </font>
    <font>
      <sz val="14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20"/>
      <name val="Calibri Light"/>
      <family val="1"/>
      <scheme val="major"/>
    </font>
    <font>
      <sz val="13.5"/>
      <name val="Times New Roman"/>
      <family val="1"/>
    </font>
    <font>
      <b/>
      <sz val="13.5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1" applyFont="1"/>
    <xf numFmtId="0" fontId="5" fillId="0" borderId="0" xfId="2" applyFont="1" applyBorder="1" applyAlignment="1"/>
    <xf numFmtId="0" fontId="6" fillId="0" borderId="0" xfId="1" applyFont="1" applyAlignment="1">
      <alignment horizontal="center"/>
    </xf>
    <xf numFmtId="0" fontId="5" fillId="0" borderId="0" xfId="2" applyFont="1" applyBorder="1" applyAlignment="1">
      <alignment horizontal="center"/>
    </xf>
    <xf numFmtId="4" fontId="5" fillId="0" borderId="0" xfId="2" applyNumberFormat="1" applyFont="1" applyBorder="1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" fontId="4" fillId="3" borderId="8" xfId="2" applyNumberFormat="1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3" fillId="0" borderId="0" xfId="2" applyFont="1"/>
    <xf numFmtId="0" fontId="4" fillId="2" borderId="13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left" wrapText="1"/>
    </xf>
    <xf numFmtId="0" fontId="6" fillId="2" borderId="10" xfId="2" applyFont="1" applyFill="1" applyBorder="1" applyAlignment="1">
      <alignment horizontal="center" vertical="center" wrapText="1"/>
    </xf>
    <xf numFmtId="4" fontId="3" fillId="2" borderId="11" xfId="2" applyNumberFormat="1" applyFont="1" applyFill="1" applyBorder="1" applyAlignment="1">
      <alignment horizontal="center" vertical="center"/>
    </xf>
    <xf numFmtId="164" fontId="3" fillId="2" borderId="11" xfId="3" applyFont="1" applyFill="1" applyBorder="1" applyAlignment="1">
      <alignment vertical="center" wrapText="1"/>
    </xf>
    <xf numFmtId="164" fontId="4" fillId="2" borderId="10" xfId="3" applyFont="1" applyFill="1" applyBorder="1" applyAlignment="1">
      <alignment horizontal="center" vertical="center"/>
    </xf>
    <xf numFmtId="0" fontId="3" fillId="2" borderId="0" xfId="2" applyFont="1" applyFill="1"/>
    <xf numFmtId="0" fontId="6" fillId="2" borderId="11" xfId="2" applyFont="1" applyFill="1" applyBorder="1" applyAlignment="1">
      <alignment horizontal="left" wrapText="1"/>
    </xf>
    <xf numFmtId="4" fontId="3" fillId="0" borderId="11" xfId="2" applyNumberFormat="1" applyFont="1" applyFill="1" applyBorder="1" applyAlignment="1">
      <alignment horizontal="center" vertical="center"/>
    </xf>
    <xf numFmtId="164" fontId="3" fillId="0" borderId="11" xfId="3" applyFont="1" applyFill="1" applyBorder="1" applyAlignment="1">
      <alignment vertical="center" wrapText="1"/>
    </xf>
    <xf numFmtId="0" fontId="4" fillId="2" borderId="13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left" vertical="center" wrapText="1"/>
    </xf>
    <xf numFmtId="4" fontId="7" fillId="2" borderId="11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/>
    </xf>
    <xf numFmtId="0" fontId="3" fillId="2" borderId="11" xfId="2" applyFont="1" applyFill="1" applyBorder="1" applyAlignment="1">
      <alignment horizontal="center" vertical="center"/>
    </xf>
    <xf numFmtId="164" fontId="7" fillId="2" borderId="11" xfId="3" applyFont="1" applyFill="1" applyBorder="1" applyAlignment="1">
      <alignment horizontal="center"/>
    </xf>
    <xf numFmtId="164" fontId="7" fillId="2" borderId="11" xfId="3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center" vertical="center"/>
    </xf>
    <xf numFmtId="164" fontId="6" fillId="2" borderId="0" xfId="2" applyNumberFormat="1" applyFont="1" applyFill="1" applyAlignment="1">
      <alignment horizontal="center" vertical="center"/>
    </xf>
    <xf numFmtId="4" fontId="4" fillId="4" borderId="10" xfId="2" applyNumberFormat="1" applyFont="1" applyFill="1" applyBorder="1" applyAlignment="1">
      <alignment horizontal="center"/>
    </xf>
    <xf numFmtId="4" fontId="3" fillId="0" borderId="0" xfId="2" applyNumberFormat="1" applyFont="1" applyAlignment="1">
      <alignment horizontal="center"/>
    </xf>
    <xf numFmtId="4" fontId="4" fillId="0" borderId="0" xfId="2" applyNumberFormat="1" applyFont="1" applyAlignment="1">
      <alignment horizontal="center"/>
    </xf>
    <xf numFmtId="0" fontId="8" fillId="0" borderId="0" xfId="2" applyFont="1" applyBorder="1"/>
    <xf numFmtId="0" fontId="8" fillId="0" borderId="0" xfId="2" applyFont="1" applyBorder="1" applyAlignment="1">
      <alignment horizontal="left" vertical="top" wrapText="1"/>
    </xf>
    <xf numFmtId="0" fontId="8" fillId="0" borderId="0" xfId="2" applyFont="1" applyBorder="1" applyAlignment="1">
      <alignment horizontal="center" vertical="top" wrapText="1"/>
    </xf>
    <xf numFmtId="4" fontId="8" fillId="0" borderId="0" xfId="1" applyNumberFormat="1" applyFont="1" applyBorder="1"/>
    <xf numFmtId="0" fontId="8" fillId="0" borderId="0" xfId="2" applyFont="1" applyBorder="1" applyAlignment="1">
      <alignment horizontal="right"/>
    </xf>
    <xf numFmtId="0" fontId="8" fillId="0" borderId="0" xfId="2" applyFont="1"/>
    <xf numFmtId="0" fontId="9" fillId="0" borderId="0" xfId="1" applyFont="1" applyBorder="1" applyAlignment="1">
      <alignment horizontal="left"/>
    </xf>
    <xf numFmtId="0" fontId="9" fillId="0" borderId="0" xfId="1" applyFont="1"/>
    <xf numFmtId="0" fontId="9" fillId="0" borderId="0" xfId="1" applyFont="1" applyBorder="1"/>
    <xf numFmtId="4" fontId="9" fillId="0" borderId="0" xfId="1" applyNumberFormat="1" applyFont="1"/>
    <xf numFmtId="0" fontId="9" fillId="0" borderId="0" xfId="1" applyFont="1" applyAlignment="1">
      <alignment horizontal="left"/>
    </xf>
    <xf numFmtId="4" fontId="10" fillId="0" borderId="0" xfId="1" applyNumberFormat="1" applyFont="1"/>
    <xf numFmtId="0" fontId="9" fillId="0" borderId="0" xfId="1" applyFont="1" applyAlignment="1">
      <alignment horizontal="center"/>
    </xf>
    <xf numFmtId="165" fontId="9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/>
    <xf numFmtId="4" fontId="11" fillId="0" borderId="0" xfId="1" applyNumberFormat="1" applyFont="1"/>
    <xf numFmtId="0" fontId="1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right"/>
    </xf>
    <xf numFmtId="0" fontId="4" fillId="4" borderId="15" xfId="2" applyFont="1" applyFill="1" applyBorder="1" applyAlignment="1">
      <alignment horizontal="right"/>
    </xf>
    <xf numFmtId="0" fontId="4" fillId="4" borderId="12" xfId="2" applyFont="1" applyFill="1" applyBorder="1" applyAlignment="1">
      <alignment horizontal="right"/>
    </xf>
  </cellXfs>
  <cellStyles count="6">
    <cellStyle name="Milliers 2" xfId="3"/>
    <cellStyle name="Milliers 2 8" xfId="5"/>
    <cellStyle name="Normal" xfId="0" builtinId="0"/>
    <cellStyle name="Normal 2" xfId="2"/>
    <cellStyle name="Normal 2 2" xfId="4"/>
    <cellStyle name="Normal_Decompte 57-05-B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" name="Text Box 2432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3" name="Text Box 2433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4" name="Text Box 2434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5" name="Text Box 2435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6" name="Text Box 2436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7" name="Text Box 2439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8" name="Text Box 2440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9" name="Text Box 2441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0" name="Text Box 2442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1" name="Text Box 2443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2" name="Text Box 2444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3" name="Text Box 2445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4" name="Text Box 2432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5" name="Text Box 2433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6" name="Text Box 2434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7" name="Text Box 2435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8" name="Text Box 2436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19" name="Text Box 2437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0" name="Text Box 2438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1" name="Text Box 2439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2" name="Text Box 2440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3" name="Text Box 2441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4" name="Text Box 2442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5" name="Text Box 2443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6" name="Text Box 2444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7" name="Text Box 2445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8" name="Text Box 2446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29" name="Text Box 2447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30" name="Text Box 2449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  <xdr:twoCellAnchor editAs="oneCell">
    <xdr:from>
      <xdr:col>0</xdr:col>
      <xdr:colOff>262890</xdr:colOff>
      <xdr:row>55</xdr:row>
      <xdr:rowOff>0</xdr:rowOff>
    </xdr:from>
    <xdr:to>
      <xdr:col>8</xdr:col>
      <xdr:colOff>914246</xdr:colOff>
      <xdr:row>55</xdr:row>
      <xdr:rowOff>28575</xdr:rowOff>
    </xdr:to>
    <xdr:sp macro="" textlink="">
      <xdr:nvSpPr>
        <xdr:cNvPr id="31" name="Text Box 2450"/>
        <xdr:cNvSpPr txBox="1">
          <a:spLocks noChangeArrowheads="1"/>
        </xdr:cNvSpPr>
      </xdr:nvSpPr>
      <xdr:spPr bwMode="auto">
        <a:xfrm>
          <a:off x="262890" y="22174200"/>
          <a:ext cx="12767156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BPDE%20%207%20DAR%20OMOUM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IFANE"/>
      <sheetName val="BAB BERRED"/>
      <sheetName val="TOTAL 1"/>
      <sheetName val="JEBHA"/>
      <sheetName val="BNI RZINE"/>
      <sheetName val="STEHAT"/>
      <sheetName val="Total 2"/>
      <sheetName val="TANAQOUB"/>
      <sheetName val="BAB TAZA"/>
      <sheetName val="TOTAL BAB TAZA"/>
      <sheetName val="Tota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D9">
            <v>31</v>
          </cell>
        </row>
        <row r="10">
          <cell r="D10">
            <v>108</v>
          </cell>
        </row>
        <row r="11">
          <cell r="D11">
            <v>28</v>
          </cell>
        </row>
        <row r="12">
          <cell r="D12">
            <v>50.4</v>
          </cell>
        </row>
        <row r="13">
          <cell r="D13">
            <v>45</v>
          </cell>
        </row>
        <row r="14">
          <cell r="D14">
            <v>1</v>
          </cell>
        </row>
        <row r="15">
          <cell r="D15">
            <v>8</v>
          </cell>
        </row>
        <row r="16">
          <cell r="D16">
            <v>5</v>
          </cell>
        </row>
        <row r="17">
          <cell r="D17">
            <v>40</v>
          </cell>
        </row>
        <row r="18">
          <cell r="D18">
            <v>9</v>
          </cell>
        </row>
        <row r="21">
          <cell r="D21">
            <v>1</v>
          </cell>
        </row>
        <row r="22">
          <cell r="D22">
            <v>1</v>
          </cell>
        </row>
        <row r="23">
          <cell r="D23">
            <v>1</v>
          </cell>
        </row>
        <row r="25">
          <cell r="D25">
            <v>857.54</v>
          </cell>
        </row>
        <row r="26">
          <cell r="D26">
            <v>555</v>
          </cell>
        </row>
        <row r="27">
          <cell r="D27">
            <v>128.69999999999999</v>
          </cell>
        </row>
        <row r="28">
          <cell r="D28">
            <v>20.05</v>
          </cell>
        </row>
        <row r="29">
          <cell r="D29">
            <v>90</v>
          </cell>
        </row>
        <row r="32">
          <cell r="D32">
            <v>1</v>
          </cell>
        </row>
        <row r="33">
          <cell r="D33">
            <v>6</v>
          </cell>
        </row>
        <row r="34">
          <cell r="D34">
            <v>3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view="pageBreakPreview" zoomScale="85" zoomScaleNormal="100" zoomScaleSheetLayoutView="85" workbookViewId="0">
      <selection activeCell="A2" sqref="A2:F3"/>
    </sheetView>
  </sheetViews>
  <sheetFormatPr baseColWidth="10" defaultColWidth="12.5703125" defaultRowHeight="17.25" x14ac:dyDescent="0.25"/>
  <cols>
    <col min="1" max="1" width="16" style="51" bestFit="1" customWidth="1"/>
    <col min="2" max="2" width="84.85546875" style="52" customWidth="1"/>
    <col min="3" max="3" width="6.85546875" style="52" customWidth="1"/>
    <col min="4" max="4" width="14.28515625" style="53" customWidth="1"/>
    <col min="5" max="5" width="20.28515625" style="52" customWidth="1"/>
    <col min="6" max="6" width="22.5703125" style="52" customWidth="1"/>
    <col min="7" max="7" width="12.5703125" style="52" customWidth="1"/>
    <col min="8" max="8" width="23.7109375" style="52" customWidth="1"/>
    <col min="9" max="9" width="15.140625" style="52" bestFit="1" customWidth="1"/>
    <col min="10" max="255" width="12.5703125" style="52"/>
    <col min="256" max="256" width="12.85546875" style="52" customWidth="1"/>
    <col min="257" max="257" width="82.140625" style="52" customWidth="1"/>
    <col min="258" max="258" width="0" style="52" hidden="1" customWidth="1"/>
    <col min="259" max="259" width="6.85546875" style="52" customWidth="1"/>
    <col min="260" max="260" width="14.28515625" style="52" customWidth="1"/>
    <col min="261" max="261" width="20.28515625" style="52" customWidth="1"/>
    <col min="262" max="262" width="22.5703125" style="52" customWidth="1"/>
    <col min="263" max="263" width="12.5703125" style="52" customWidth="1"/>
    <col min="264" max="264" width="23.7109375" style="52" customWidth="1"/>
    <col min="265" max="265" width="15.140625" style="52" bestFit="1" customWidth="1"/>
    <col min="266" max="511" width="12.5703125" style="52"/>
    <col min="512" max="512" width="12.85546875" style="52" customWidth="1"/>
    <col min="513" max="513" width="82.140625" style="52" customWidth="1"/>
    <col min="514" max="514" width="0" style="52" hidden="1" customWidth="1"/>
    <col min="515" max="515" width="6.85546875" style="52" customWidth="1"/>
    <col min="516" max="516" width="14.28515625" style="52" customWidth="1"/>
    <col min="517" max="517" width="20.28515625" style="52" customWidth="1"/>
    <col min="518" max="518" width="22.5703125" style="52" customWidth="1"/>
    <col min="519" max="519" width="12.5703125" style="52" customWidth="1"/>
    <col min="520" max="520" width="23.7109375" style="52" customWidth="1"/>
    <col min="521" max="521" width="15.140625" style="52" bestFit="1" customWidth="1"/>
    <col min="522" max="767" width="12.5703125" style="52"/>
    <col min="768" max="768" width="12.85546875" style="52" customWidth="1"/>
    <col min="769" max="769" width="82.140625" style="52" customWidth="1"/>
    <col min="770" max="770" width="0" style="52" hidden="1" customWidth="1"/>
    <col min="771" max="771" width="6.85546875" style="52" customWidth="1"/>
    <col min="772" max="772" width="14.28515625" style="52" customWidth="1"/>
    <col min="773" max="773" width="20.28515625" style="52" customWidth="1"/>
    <col min="774" max="774" width="22.5703125" style="52" customWidth="1"/>
    <col min="775" max="775" width="12.5703125" style="52" customWidth="1"/>
    <col min="776" max="776" width="23.7109375" style="52" customWidth="1"/>
    <col min="777" max="777" width="15.140625" style="52" bestFit="1" customWidth="1"/>
    <col min="778" max="1023" width="12.5703125" style="52"/>
    <col min="1024" max="1024" width="12.85546875" style="52" customWidth="1"/>
    <col min="1025" max="1025" width="82.140625" style="52" customWidth="1"/>
    <col min="1026" max="1026" width="0" style="52" hidden="1" customWidth="1"/>
    <col min="1027" max="1027" width="6.85546875" style="52" customWidth="1"/>
    <col min="1028" max="1028" width="14.28515625" style="52" customWidth="1"/>
    <col min="1029" max="1029" width="20.28515625" style="52" customWidth="1"/>
    <col min="1030" max="1030" width="22.5703125" style="52" customWidth="1"/>
    <col min="1031" max="1031" width="12.5703125" style="52" customWidth="1"/>
    <col min="1032" max="1032" width="23.7109375" style="52" customWidth="1"/>
    <col min="1033" max="1033" width="15.140625" style="52" bestFit="1" customWidth="1"/>
    <col min="1034" max="1279" width="12.5703125" style="52"/>
    <col min="1280" max="1280" width="12.85546875" style="52" customWidth="1"/>
    <col min="1281" max="1281" width="82.140625" style="52" customWidth="1"/>
    <col min="1282" max="1282" width="0" style="52" hidden="1" customWidth="1"/>
    <col min="1283" max="1283" width="6.85546875" style="52" customWidth="1"/>
    <col min="1284" max="1284" width="14.28515625" style="52" customWidth="1"/>
    <col min="1285" max="1285" width="20.28515625" style="52" customWidth="1"/>
    <col min="1286" max="1286" width="22.5703125" style="52" customWidth="1"/>
    <col min="1287" max="1287" width="12.5703125" style="52" customWidth="1"/>
    <col min="1288" max="1288" width="23.7109375" style="52" customWidth="1"/>
    <col min="1289" max="1289" width="15.140625" style="52" bestFit="1" customWidth="1"/>
    <col min="1290" max="1535" width="12.5703125" style="52"/>
    <col min="1536" max="1536" width="12.85546875" style="52" customWidth="1"/>
    <col min="1537" max="1537" width="82.140625" style="52" customWidth="1"/>
    <col min="1538" max="1538" width="0" style="52" hidden="1" customWidth="1"/>
    <col min="1539" max="1539" width="6.85546875" style="52" customWidth="1"/>
    <col min="1540" max="1540" width="14.28515625" style="52" customWidth="1"/>
    <col min="1541" max="1541" width="20.28515625" style="52" customWidth="1"/>
    <col min="1542" max="1542" width="22.5703125" style="52" customWidth="1"/>
    <col min="1543" max="1543" width="12.5703125" style="52" customWidth="1"/>
    <col min="1544" max="1544" width="23.7109375" style="52" customWidth="1"/>
    <col min="1545" max="1545" width="15.140625" style="52" bestFit="1" customWidth="1"/>
    <col min="1546" max="1791" width="12.5703125" style="52"/>
    <col min="1792" max="1792" width="12.85546875" style="52" customWidth="1"/>
    <col min="1793" max="1793" width="82.140625" style="52" customWidth="1"/>
    <col min="1794" max="1794" width="0" style="52" hidden="1" customWidth="1"/>
    <col min="1795" max="1795" width="6.85546875" style="52" customWidth="1"/>
    <col min="1796" max="1796" width="14.28515625" style="52" customWidth="1"/>
    <col min="1797" max="1797" width="20.28515625" style="52" customWidth="1"/>
    <col min="1798" max="1798" width="22.5703125" style="52" customWidth="1"/>
    <col min="1799" max="1799" width="12.5703125" style="52" customWidth="1"/>
    <col min="1800" max="1800" width="23.7109375" style="52" customWidth="1"/>
    <col min="1801" max="1801" width="15.140625" style="52" bestFit="1" customWidth="1"/>
    <col min="1802" max="2047" width="12.5703125" style="52"/>
    <col min="2048" max="2048" width="12.85546875" style="52" customWidth="1"/>
    <col min="2049" max="2049" width="82.140625" style="52" customWidth="1"/>
    <col min="2050" max="2050" width="0" style="52" hidden="1" customWidth="1"/>
    <col min="2051" max="2051" width="6.85546875" style="52" customWidth="1"/>
    <col min="2052" max="2052" width="14.28515625" style="52" customWidth="1"/>
    <col min="2053" max="2053" width="20.28515625" style="52" customWidth="1"/>
    <col min="2054" max="2054" width="22.5703125" style="52" customWidth="1"/>
    <col min="2055" max="2055" width="12.5703125" style="52" customWidth="1"/>
    <col min="2056" max="2056" width="23.7109375" style="52" customWidth="1"/>
    <col min="2057" max="2057" width="15.140625" style="52" bestFit="1" customWidth="1"/>
    <col min="2058" max="2303" width="12.5703125" style="52"/>
    <col min="2304" max="2304" width="12.85546875" style="52" customWidth="1"/>
    <col min="2305" max="2305" width="82.140625" style="52" customWidth="1"/>
    <col min="2306" max="2306" width="0" style="52" hidden="1" customWidth="1"/>
    <col min="2307" max="2307" width="6.85546875" style="52" customWidth="1"/>
    <col min="2308" max="2308" width="14.28515625" style="52" customWidth="1"/>
    <col min="2309" max="2309" width="20.28515625" style="52" customWidth="1"/>
    <col min="2310" max="2310" width="22.5703125" style="52" customWidth="1"/>
    <col min="2311" max="2311" width="12.5703125" style="52" customWidth="1"/>
    <col min="2312" max="2312" width="23.7109375" style="52" customWidth="1"/>
    <col min="2313" max="2313" width="15.140625" style="52" bestFit="1" customWidth="1"/>
    <col min="2314" max="2559" width="12.5703125" style="52"/>
    <col min="2560" max="2560" width="12.85546875" style="52" customWidth="1"/>
    <col min="2561" max="2561" width="82.140625" style="52" customWidth="1"/>
    <col min="2562" max="2562" width="0" style="52" hidden="1" customWidth="1"/>
    <col min="2563" max="2563" width="6.85546875" style="52" customWidth="1"/>
    <col min="2564" max="2564" width="14.28515625" style="52" customWidth="1"/>
    <col min="2565" max="2565" width="20.28515625" style="52" customWidth="1"/>
    <col min="2566" max="2566" width="22.5703125" style="52" customWidth="1"/>
    <col min="2567" max="2567" width="12.5703125" style="52" customWidth="1"/>
    <col min="2568" max="2568" width="23.7109375" style="52" customWidth="1"/>
    <col min="2569" max="2569" width="15.140625" style="52" bestFit="1" customWidth="1"/>
    <col min="2570" max="2815" width="12.5703125" style="52"/>
    <col min="2816" max="2816" width="12.85546875" style="52" customWidth="1"/>
    <col min="2817" max="2817" width="82.140625" style="52" customWidth="1"/>
    <col min="2818" max="2818" width="0" style="52" hidden="1" customWidth="1"/>
    <col min="2819" max="2819" width="6.85546875" style="52" customWidth="1"/>
    <col min="2820" max="2820" width="14.28515625" style="52" customWidth="1"/>
    <col min="2821" max="2821" width="20.28515625" style="52" customWidth="1"/>
    <col min="2822" max="2822" width="22.5703125" style="52" customWidth="1"/>
    <col min="2823" max="2823" width="12.5703125" style="52" customWidth="1"/>
    <col min="2824" max="2824" width="23.7109375" style="52" customWidth="1"/>
    <col min="2825" max="2825" width="15.140625" style="52" bestFit="1" customWidth="1"/>
    <col min="2826" max="3071" width="12.5703125" style="52"/>
    <col min="3072" max="3072" width="12.85546875" style="52" customWidth="1"/>
    <col min="3073" max="3073" width="82.140625" style="52" customWidth="1"/>
    <col min="3074" max="3074" width="0" style="52" hidden="1" customWidth="1"/>
    <col min="3075" max="3075" width="6.85546875" style="52" customWidth="1"/>
    <col min="3076" max="3076" width="14.28515625" style="52" customWidth="1"/>
    <col min="3077" max="3077" width="20.28515625" style="52" customWidth="1"/>
    <col min="3078" max="3078" width="22.5703125" style="52" customWidth="1"/>
    <col min="3079" max="3079" width="12.5703125" style="52" customWidth="1"/>
    <col min="3080" max="3080" width="23.7109375" style="52" customWidth="1"/>
    <col min="3081" max="3081" width="15.140625" style="52" bestFit="1" customWidth="1"/>
    <col min="3082" max="3327" width="12.5703125" style="52"/>
    <col min="3328" max="3328" width="12.85546875" style="52" customWidth="1"/>
    <col min="3329" max="3329" width="82.140625" style="52" customWidth="1"/>
    <col min="3330" max="3330" width="0" style="52" hidden="1" customWidth="1"/>
    <col min="3331" max="3331" width="6.85546875" style="52" customWidth="1"/>
    <col min="3332" max="3332" width="14.28515625" style="52" customWidth="1"/>
    <col min="3333" max="3333" width="20.28515625" style="52" customWidth="1"/>
    <col min="3334" max="3334" width="22.5703125" style="52" customWidth="1"/>
    <col min="3335" max="3335" width="12.5703125" style="52" customWidth="1"/>
    <col min="3336" max="3336" width="23.7109375" style="52" customWidth="1"/>
    <col min="3337" max="3337" width="15.140625" style="52" bestFit="1" customWidth="1"/>
    <col min="3338" max="3583" width="12.5703125" style="52"/>
    <col min="3584" max="3584" width="12.85546875" style="52" customWidth="1"/>
    <col min="3585" max="3585" width="82.140625" style="52" customWidth="1"/>
    <col min="3586" max="3586" width="0" style="52" hidden="1" customWidth="1"/>
    <col min="3587" max="3587" width="6.85546875" style="52" customWidth="1"/>
    <col min="3588" max="3588" width="14.28515625" style="52" customWidth="1"/>
    <col min="3589" max="3589" width="20.28515625" style="52" customWidth="1"/>
    <col min="3590" max="3590" width="22.5703125" style="52" customWidth="1"/>
    <col min="3591" max="3591" width="12.5703125" style="52" customWidth="1"/>
    <col min="3592" max="3592" width="23.7109375" style="52" customWidth="1"/>
    <col min="3593" max="3593" width="15.140625" style="52" bestFit="1" customWidth="1"/>
    <col min="3594" max="3839" width="12.5703125" style="52"/>
    <col min="3840" max="3840" width="12.85546875" style="52" customWidth="1"/>
    <col min="3841" max="3841" width="82.140625" style="52" customWidth="1"/>
    <col min="3842" max="3842" width="0" style="52" hidden="1" customWidth="1"/>
    <col min="3843" max="3843" width="6.85546875" style="52" customWidth="1"/>
    <col min="3844" max="3844" width="14.28515625" style="52" customWidth="1"/>
    <col min="3845" max="3845" width="20.28515625" style="52" customWidth="1"/>
    <col min="3846" max="3846" width="22.5703125" style="52" customWidth="1"/>
    <col min="3847" max="3847" width="12.5703125" style="52" customWidth="1"/>
    <col min="3848" max="3848" width="23.7109375" style="52" customWidth="1"/>
    <col min="3849" max="3849" width="15.140625" style="52" bestFit="1" customWidth="1"/>
    <col min="3850" max="4095" width="12.5703125" style="52"/>
    <col min="4096" max="4096" width="12.85546875" style="52" customWidth="1"/>
    <col min="4097" max="4097" width="82.140625" style="52" customWidth="1"/>
    <col min="4098" max="4098" width="0" style="52" hidden="1" customWidth="1"/>
    <col min="4099" max="4099" width="6.85546875" style="52" customWidth="1"/>
    <col min="4100" max="4100" width="14.28515625" style="52" customWidth="1"/>
    <col min="4101" max="4101" width="20.28515625" style="52" customWidth="1"/>
    <col min="4102" max="4102" width="22.5703125" style="52" customWidth="1"/>
    <col min="4103" max="4103" width="12.5703125" style="52" customWidth="1"/>
    <col min="4104" max="4104" width="23.7109375" style="52" customWidth="1"/>
    <col min="4105" max="4105" width="15.140625" style="52" bestFit="1" customWidth="1"/>
    <col min="4106" max="4351" width="12.5703125" style="52"/>
    <col min="4352" max="4352" width="12.85546875" style="52" customWidth="1"/>
    <col min="4353" max="4353" width="82.140625" style="52" customWidth="1"/>
    <col min="4354" max="4354" width="0" style="52" hidden="1" customWidth="1"/>
    <col min="4355" max="4355" width="6.85546875" style="52" customWidth="1"/>
    <col min="4356" max="4356" width="14.28515625" style="52" customWidth="1"/>
    <col min="4357" max="4357" width="20.28515625" style="52" customWidth="1"/>
    <col min="4358" max="4358" width="22.5703125" style="52" customWidth="1"/>
    <col min="4359" max="4359" width="12.5703125" style="52" customWidth="1"/>
    <col min="4360" max="4360" width="23.7109375" style="52" customWidth="1"/>
    <col min="4361" max="4361" width="15.140625" style="52" bestFit="1" customWidth="1"/>
    <col min="4362" max="4607" width="12.5703125" style="52"/>
    <col min="4608" max="4608" width="12.85546875" style="52" customWidth="1"/>
    <col min="4609" max="4609" width="82.140625" style="52" customWidth="1"/>
    <col min="4610" max="4610" width="0" style="52" hidden="1" customWidth="1"/>
    <col min="4611" max="4611" width="6.85546875" style="52" customWidth="1"/>
    <col min="4612" max="4612" width="14.28515625" style="52" customWidth="1"/>
    <col min="4613" max="4613" width="20.28515625" style="52" customWidth="1"/>
    <col min="4614" max="4614" width="22.5703125" style="52" customWidth="1"/>
    <col min="4615" max="4615" width="12.5703125" style="52" customWidth="1"/>
    <col min="4616" max="4616" width="23.7109375" style="52" customWidth="1"/>
    <col min="4617" max="4617" width="15.140625" style="52" bestFit="1" customWidth="1"/>
    <col min="4618" max="4863" width="12.5703125" style="52"/>
    <col min="4864" max="4864" width="12.85546875" style="52" customWidth="1"/>
    <col min="4865" max="4865" width="82.140625" style="52" customWidth="1"/>
    <col min="4866" max="4866" width="0" style="52" hidden="1" customWidth="1"/>
    <col min="4867" max="4867" width="6.85546875" style="52" customWidth="1"/>
    <col min="4868" max="4868" width="14.28515625" style="52" customWidth="1"/>
    <col min="4869" max="4869" width="20.28515625" style="52" customWidth="1"/>
    <col min="4870" max="4870" width="22.5703125" style="52" customWidth="1"/>
    <col min="4871" max="4871" width="12.5703125" style="52" customWidth="1"/>
    <col min="4872" max="4872" width="23.7109375" style="52" customWidth="1"/>
    <col min="4873" max="4873" width="15.140625" style="52" bestFit="1" customWidth="1"/>
    <col min="4874" max="5119" width="12.5703125" style="52"/>
    <col min="5120" max="5120" width="12.85546875" style="52" customWidth="1"/>
    <col min="5121" max="5121" width="82.140625" style="52" customWidth="1"/>
    <col min="5122" max="5122" width="0" style="52" hidden="1" customWidth="1"/>
    <col min="5123" max="5123" width="6.85546875" style="52" customWidth="1"/>
    <col min="5124" max="5124" width="14.28515625" style="52" customWidth="1"/>
    <col min="5125" max="5125" width="20.28515625" style="52" customWidth="1"/>
    <col min="5126" max="5126" width="22.5703125" style="52" customWidth="1"/>
    <col min="5127" max="5127" width="12.5703125" style="52" customWidth="1"/>
    <col min="5128" max="5128" width="23.7109375" style="52" customWidth="1"/>
    <col min="5129" max="5129" width="15.140625" style="52" bestFit="1" customWidth="1"/>
    <col min="5130" max="5375" width="12.5703125" style="52"/>
    <col min="5376" max="5376" width="12.85546875" style="52" customWidth="1"/>
    <col min="5377" max="5377" width="82.140625" style="52" customWidth="1"/>
    <col min="5378" max="5378" width="0" style="52" hidden="1" customWidth="1"/>
    <col min="5379" max="5379" width="6.85546875" style="52" customWidth="1"/>
    <col min="5380" max="5380" width="14.28515625" style="52" customWidth="1"/>
    <col min="5381" max="5381" width="20.28515625" style="52" customWidth="1"/>
    <col min="5382" max="5382" width="22.5703125" style="52" customWidth="1"/>
    <col min="5383" max="5383" width="12.5703125" style="52" customWidth="1"/>
    <col min="5384" max="5384" width="23.7109375" style="52" customWidth="1"/>
    <col min="5385" max="5385" width="15.140625" style="52" bestFit="1" customWidth="1"/>
    <col min="5386" max="5631" width="12.5703125" style="52"/>
    <col min="5632" max="5632" width="12.85546875" style="52" customWidth="1"/>
    <col min="5633" max="5633" width="82.140625" style="52" customWidth="1"/>
    <col min="5634" max="5634" width="0" style="52" hidden="1" customWidth="1"/>
    <col min="5635" max="5635" width="6.85546875" style="52" customWidth="1"/>
    <col min="5636" max="5636" width="14.28515625" style="52" customWidth="1"/>
    <col min="5637" max="5637" width="20.28515625" style="52" customWidth="1"/>
    <col min="5638" max="5638" width="22.5703125" style="52" customWidth="1"/>
    <col min="5639" max="5639" width="12.5703125" style="52" customWidth="1"/>
    <col min="5640" max="5640" width="23.7109375" style="52" customWidth="1"/>
    <col min="5641" max="5641" width="15.140625" style="52" bestFit="1" customWidth="1"/>
    <col min="5642" max="5887" width="12.5703125" style="52"/>
    <col min="5888" max="5888" width="12.85546875" style="52" customWidth="1"/>
    <col min="5889" max="5889" width="82.140625" style="52" customWidth="1"/>
    <col min="5890" max="5890" width="0" style="52" hidden="1" customWidth="1"/>
    <col min="5891" max="5891" width="6.85546875" style="52" customWidth="1"/>
    <col min="5892" max="5892" width="14.28515625" style="52" customWidth="1"/>
    <col min="5893" max="5893" width="20.28515625" style="52" customWidth="1"/>
    <col min="5894" max="5894" width="22.5703125" style="52" customWidth="1"/>
    <col min="5895" max="5895" width="12.5703125" style="52" customWidth="1"/>
    <col min="5896" max="5896" width="23.7109375" style="52" customWidth="1"/>
    <col min="5897" max="5897" width="15.140625" style="52" bestFit="1" customWidth="1"/>
    <col min="5898" max="6143" width="12.5703125" style="52"/>
    <col min="6144" max="6144" width="12.85546875" style="52" customWidth="1"/>
    <col min="6145" max="6145" width="82.140625" style="52" customWidth="1"/>
    <col min="6146" max="6146" width="0" style="52" hidden="1" customWidth="1"/>
    <col min="6147" max="6147" width="6.85546875" style="52" customWidth="1"/>
    <col min="6148" max="6148" width="14.28515625" style="52" customWidth="1"/>
    <col min="6149" max="6149" width="20.28515625" style="52" customWidth="1"/>
    <col min="6150" max="6150" width="22.5703125" style="52" customWidth="1"/>
    <col min="6151" max="6151" width="12.5703125" style="52" customWidth="1"/>
    <col min="6152" max="6152" width="23.7109375" style="52" customWidth="1"/>
    <col min="6153" max="6153" width="15.140625" style="52" bestFit="1" customWidth="1"/>
    <col min="6154" max="6399" width="12.5703125" style="52"/>
    <col min="6400" max="6400" width="12.85546875" style="52" customWidth="1"/>
    <col min="6401" max="6401" width="82.140625" style="52" customWidth="1"/>
    <col min="6402" max="6402" width="0" style="52" hidden="1" customWidth="1"/>
    <col min="6403" max="6403" width="6.85546875" style="52" customWidth="1"/>
    <col min="6404" max="6404" width="14.28515625" style="52" customWidth="1"/>
    <col min="6405" max="6405" width="20.28515625" style="52" customWidth="1"/>
    <col min="6406" max="6406" width="22.5703125" style="52" customWidth="1"/>
    <col min="6407" max="6407" width="12.5703125" style="52" customWidth="1"/>
    <col min="6408" max="6408" width="23.7109375" style="52" customWidth="1"/>
    <col min="6409" max="6409" width="15.140625" style="52" bestFit="1" customWidth="1"/>
    <col min="6410" max="6655" width="12.5703125" style="52"/>
    <col min="6656" max="6656" width="12.85546875" style="52" customWidth="1"/>
    <col min="6657" max="6657" width="82.140625" style="52" customWidth="1"/>
    <col min="6658" max="6658" width="0" style="52" hidden="1" customWidth="1"/>
    <col min="6659" max="6659" width="6.85546875" style="52" customWidth="1"/>
    <col min="6660" max="6660" width="14.28515625" style="52" customWidth="1"/>
    <col min="6661" max="6661" width="20.28515625" style="52" customWidth="1"/>
    <col min="6662" max="6662" width="22.5703125" style="52" customWidth="1"/>
    <col min="6663" max="6663" width="12.5703125" style="52" customWidth="1"/>
    <col min="6664" max="6664" width="23.7109375" style="52" customWidth="1"/>
    <col min="6665" max="6665" width="15.140625" style="52" bestFit="1" customWidth="1"/>
    <col min="6666" max="6911" width="12.5703125" style="52"/>
    <col min="6912" max="6912" width="12.85546875" style="52" customWidth="1"/>
    <col min="6913" max="6913" width="82.140625" style="52" customWidth="1"/>
    <col min="6914" max="6914" width="0" style="52" hidden="1" customWidth="1"/>
    <col min="6915" max="6915" width="6.85546875" style="52" customWidth="1"/>
    <col min="6916" max="6916" width="14.28515625" style="52" customWidth="1"/>
    <col min="6917" max="6917" width="20.28515625" style="52" customWidth="1"/>
    <col min="6918" max="6918" width="22.5703125" style="52" customWidth="1"/>
    <col min="6919" max="6919" width="12.5703125" style="52" customWidth="1"/>
    <col min="6920" max="6920" width="23.7109375" style="52" customWidth="1"/>
    <col min="6921" max="6921" width="15.140625" style="52" bestFit="1" customWidth="1"/>
    <col min="6922" max="7167" width="12.5703125" style="52"/>
    <col min="7168" max="7168" width="12.85546875" style="52" customWidth="1"/>
    <col min="7169" max="7169" width="82.140625" style="52" customWidth="1"/>
    <col min="7170" max="7170" width="0" style="52" hidden="1" customWidth="1"/>
    <col min="7171" max="7171" width="6.85546875" style="52" customWidth="1"/>
    <col min="7172" max="7172" width="14.28515625" style="52" customWidth="1"/>
    <col min="7173" max="7173" width="20.28515625" style="52" customWidth="1"/>
    <col min="7174" max="7174" width="22.5703125" style="52" customWidth="1"/>
    <col min="7175" max="7175" width="12.5703125" style="52" customWidth="1"/>
    <col min="7176" max="7176" width="23.7109375" style="52" customWidth="1"/>
    <col min="7177" max="7177" width="15.140625" style="52" bestFit="1" customWidth="1"/>
    <col min="7178" max="7423" width="12.5703125" style="52"/>
    <col min="7424" max="7424" width="12.85546875" style="52" customWidth="1"/>
    <col min="7425" max="7425" width="82.140625" style="52" customWidth="1"/>
    <col min="7426" max="7426" width="0" style="52" hidden="1" customWidth="1"/>
    <col min="7427" max="7427" width="6.85546875" style="52" customWidth="1"/>
    <col min="7428" max="7428" width="14.28515625" style="52" customWidth="1"/>
    <col min="7429" max="7429" width="20.28515625" style="52" customWidth="1"/>
    <col min="7430" max="7430" width="22.5703125" style="52" customWidth="1"/>
    <col min="7431" max="7431" width="12.5703125" style="52" customWidth="1"/>
    <col min="7432" max="7432" width="23.7109375" style="52" customWidth="1"/>
    <col min="7433" max="7433" width="15.140625" style="52" bestFit="1" customWidth="1"/>
    <col min="7434" max="7679" width="12.5703125" style="52"/>
    <col min="7680" max="7680" width="12.85546875" style="52" customWidth="1"/>
    <col min="7681" max="7681" width="82.140625" style="52" customWidth="1"/>
    <col min="7682" max="7682" width="0" style="52" hidden="1" customWidth="1"/>
    <col min="7683" max="7683" width="6.85546875" style="52" customWidth="1"/>
    <col min="7684" max="7684" width="14.28515625" style="52" customWidth="1"/>
    <col min="7685" max="7685" width="20.28515625" style="52" customWidth="1"/>
    <col min="7686" max="7686" width="22.5703125" style="52" customWidth="1"/>
    <col min="7687" max="7687" width="12.5703125" style="52" customWidth="1"/>
    <col min="7688" max="7688" width="23.7109375" style="52" customWidth="1"/>
    <col min="7689" max="7689" width="15.140625" style="52" bestFit="1" customWidth="1"/>
    <col min="7690" max="7935" width="12.5703125" style="52"/>
    <col min="7936" max="7936" width="12.85546875" style="52" customWidth="1"/>
    <col min="7937" max="7937" width="82.140625" style="52" customWidth="1"/>
    <col min="7938" max="7938" width="0" style="52" hidden="1" customWidth="1"/>
    <col min="7939" max="7939" width="6.85546875" style="52" customWidth="1"/>
    <col min="7940" max="7940" width="14.28515625" style="52" customWidth="1"/>
    <col min="7941" max="7941" width="20.28515625" style="52" customWidth="1"/>
    <col min="7942" max="7942" width="22.5703125" style="52" customWidth="1"/>
    <col min="7943" max="7943" width="12.5703125" style="52" customWidth="1"/>
    <col min="7944" max="7944" width="23.7109375" style="52" customWidth="1"/>
    <col min="7945" max="7945" width="15.140625" style="52" bestFit="1" customWidth="1"/>
    <col min="7946" max="8191" width="12.5703125" style="52"/>
    <col min="8192" max="8192" width="12.85546875" style="52" customWidth="1"/>
    <col min="8193" max="8193" width="82.140625" style="52" customWidth="1"/>
    <col min="8194" max="8194" width="0" style="52" hidden="1" customWidth="1"/>
    <col min="8195" max="8195" width="6.85546875" style="52" customWidth="1"/>
    <col min="8196" max="8196" width="14.28515625" style="52" customWidth="1"/>
    <col min="8197" max="8197" width="20.28515625" style="52" customWidth="1"/>
    <col min="8198" max="8198" width="22.5703125" style="52" customWidth="1"/>
    <col min="8199" max="8199" width="12.5703125" style="52" customWidth="1"/>
    <col min="8200" max="8200" width="23.7109375" style="52" customWidth="1"/>
    <col min="8201" max="8201" width="15.140625" style="52" bestFit="1" customWidth="1"/>
    <col min="8202" max="8447" width="12.5703125" style="52"/>
    <col min="8448" max="8448" width="12.85546875" style="52" customWidth="1"/>
    <col min="8449" max="8449" width="82.140625" style="52" customWidth="1"/>
    <col min="8450" max="8450" width="0" style="52" hidden="1" customWidth="1"/>
    <col min="8451" max="8451" width="6.85546875" style="52" customWidth="1"/>
    <col min="8452" max="8452" width="14.28515625" style="52" customWidth="1"/>
    <col min="8453" max="8453" width="20.28515625" style="52" customWidth="1"/>
    <col min="8454" max="8454" width="22.5703125" style="52" customWidth="1"/>
    <col min="8455" max="8455" width="12.5703125" style="52" customWidth="1"/>
    <col min="8456" max="8456" width="23.7109375" style="52" customWidth="1"/>
    <col min="8457" max="8457" width="15.140625" style="52" bestFit="1" customWidth="1"/>
    <col min="8458" max="8703" width="12.5703125" style="52"/>
    <col min="8704" max="8704" width="12.85546875" style="52" customWidth="1"/>
    <col min="8705" max="8705" width="82.140625" style="52" customWidth="1"/>
    <col min="8706" max="8706" width="0" style="52" hidden="1" customWidth="1"/>
    <col min="8707" max="8707" width="6.85546875" style="52" customWidth="1"/>
    <col min="8708" max="8708" width="14.28515625" style="52" customWidth="1"/>
    <col min="8709" max="8709" width="20.28515625" style="52" customWidth="1"/>
    <col min="8710" max="8710" width="22.5703125" style="52" customWidth="1"/>
    <col min="8711" max="8711" width="12.5703125" style="52" customWidth="1"/>
    <col min="8712" max="8712" width="23.7109375" style="52" customWidth="1"/>
    <col min="8713" max="8713" width="15.140625" style="52" bestFit="1" customWidth="1"/>
    <col min="8714" max="8959" width="12.5703125" style="52"/>
    <col min="8960" max="8960" width="12.85546875" style="52" customWidth="1"/>
    <col min="8961" max="8961" width="82.140625" style="52" customWidth="1"/>
    <col min="8962" max="8962" width="0" style="52" hidden="1" customWidth="1"/>
    <col min="8963" max="8963" width="6.85546875" style="52" customWidth="1"/>
    <col min="8964" max="8964" width="14.28515625" style="52" customWidth="1"/>
    <col min="8965" max="8965" width="20.28515625" style="52" customWidth="1"/>
    <col min="8966" max="8966" width="22.5703125" style="52" customWidth="1"/>
    <col min="8967" max="8967" width="12.5703125" style="52" customWidth="1"/>
    <col min="8968" max="8968" width="23.7109375" style="52" customWidth="1"/>
    <col min="8969" max="8969" width="15.140625" style="52" bestFit="1" customWidth="1"/>
    <col min="8970" max="9215" width="12.5703125" style="52"/>
    <col min="9216" max="9216" width="12.85546875" style="52" customWidth="1"/>
    <col min="9217" max="9217" width="82.140625" style="52" customWidth="1"/>
    <col min="9218" max="9218" width="0" style="52" hidden="1" customWidth="1"/>
    <col min="9219" max="9219" width="6.85546875" style="52" customWidth="1"/>
    <col min="9220" max="9220" width="14.28515625" style="52" customWidth="1"/>
    <col min="9221" max="9221" width="20.28515625" style="52" customWidth="1"/>
    <col min="9222" max="9222" width="22.5703125" style="52" customWidth="1"/>
    <col min="9223" max="9223" width="12.5703125" style="52" customWidth="1"/>
    <col min="9224" max="9224" width="23.7109375" style="52" customWidth="1"/>
    <col min="9225" max="9225" width="15.140625" style="52" bestFit="1" customWidth="1"/>
    <col min="9226" max="9471" width="12.5703125" style="52"/>
    <col min="9472" max="9472" width="12.85546875" style="52" customWidth="1"/>
    <col min="9473" max="9473" width="82.140625" style="52" customWidth="1"/>
    <col min="9474" max="9474" width="0" style="52" hidden="1" customWidth="1"/>
    <col min="9475" max="9475" width="6.85546875" style="52" customWidth="1"/>
    <col min="9476" max="9476" width="14.28515625" style="52" customWidth="1"/>
    <col min="9477" max="9477" width="20.28515625" style="52" customWidth="1"/>
    <col min="9478" max="9478" width="22.5703125" style="52" customWidth="1"/>
    <col min="9479" max="9479" width="12.5703125" style="52" customWidth="1"/>
    <col min="9480" max="9480" width="23.7109375" style="52" customWidth="1"/>
    <col min="9481" max="9481" width="15.140625" style="52" bestFit="1" customWidth="1"/>
    <col min="9482" max="9727" width="12.5703125" style="52"/>
    <col min="9728" max="9728" width="12.85546875" style="52" customWidth="1"/>
    <col min="9729" max="9729" width="82.140625" style="52" customWidth="1"/>
    <col min="9730" max="9730" width="0" style="52" hidden="1" customWidth="1"/>
    <col min="9731" max="9731" width="6.85546875" style="52" customWidth="1"/>
    <col min="9732" max="9732" width="14.28515625" style="52" customWidth="1"/>
    <col min="9733" max="9733" width="20.28515625" style="52" customWidth="1"/>
    <col min="9734" max="9734" width="22.5703125" style="52" customWidth="1"/>
    <col min="9735" max="9735" width="12.5703125" style="52" customWidth="1"/>
    <col min="9736" max="9736" width="23.7109375" style="52" customWidth="1"/>
    <col min="9737" max="9737" width="15.140625" style="52" bestFit="1" customWidth="1"/>
    <col min="9738" max="9983" width="12.5703125" style="52"/>
    <col min="9984" max="9984" width="12.85546875" style="52" customWidth="1"/>
    <col min="9985" max="9985" width="82.140625" style="52" customWidth="1"/>
    <col min="9986" max="9986" width="0" style="52" hidden="1" customWidth="1"/>
    <col min="9987" max="9987" width="6.85546875" style="52" customWidth="1"/>
    <col min="9988" max="9988" width="14.28515625" style="52" customWidth="1"/>
    <col min="9989" max="9989" width="20.28515625" style="52" customWidth="1"/>
    <col min="9990" max="9990" width="22.5703125" style="52" customWidth="1"/>
    <col min="9991" max="9991" width="12.5703125" style="52" customWidth="1"/>
    <col min="9992" max="9992" width="23.7109375" style="52" customWidth="1"/>
    <col min="9993" max="9993" width="15.140625" style="52" bestFit="1" customWidth="1"/>
    <col min="9994" max="10239" width="12.5703125" style="52"/>
    <col min="10240" max="10240" width="12.85546875" style="52" customWidth="1"/>
    <col min="10241" max="10241" width="82.140625" style="52" customWidth="1"/>
    <col min="10242" max="10242" width="0" style="52" hidden="1" customWidth="1"/>
    <col min="10243" max="10243" width="6.85546875" style="52" customWidth="1"/>
    <col min="10244" max="10244" width="14.28515625" style="52" customWidth="1"/>
    <col min="10245" max="10245" width="20.28515625" style="52" customWidth="1"/>
    <col min="10246" max="10246" width="22.5703125" style="52" customWidth="1"/>
    <col min="10247" max="10247" width="12.5703125" style="52" customWidth="1"/>
    <col min="10248" max="10248" width="23.7109375" style="52" customWidth="1"/>
    <col min="10249" max="10249" width="15.140625" style="52" bestFit="1" customWidth="1"/>
    <col min="10250" max="10495" width="12.5703125" style="52"/>
    <col min="10496" max="10496" width="12.85546875" style="52" customWidth="1"/>
    <col min="10497" max="10497" width="82.140625" style="52" customWidth="1"/>
    <col min="10498" max="10498" width="0" style="52" hidden="1" customWidth="1"/>
    <col min="10499" max="10499" width="6.85546875" style="52" customWidth="1"/>
    <col min="10500" max="10500" width="14.28515625" style="52" customWidth="1"/>
    <col min="10501" max="10501" width="20.28515625" style="52" customWidth="1"/>
    <col min="10502" max="10502" width="22.5703125" style="52" customWidth="1"/>
    <col min="10503" max="10503" width="12.5703125" style="52" customWidth="1"/>
    <col min="10504" max="10504" width="23.7109375" style="52" customWidth="1"/>
    <col min="10505" max="10505" width="15.140625" style="52" bestFit="1" customWidth="1"/>
    <col min="10506" max="10751" width="12.5703125" style="52"/>
    <col min="10752" max="10752" width="12.85546875" style="52" customWidth="1"/>
    <col min="10753" max="10753" width="82.140625" style="52" customWidth="1"/>
    <col min="10754" max="10754" width="0" style="52" hidden="1" customWidth="1"/>
    <col min="10755" max="10755" width="6.85546875" style="52" customWidth="1"/>
    <col min="10756" max="10756" width="14.28515625" style="52" customWidth="1"/>
    <col min="10757" max="10757" width="20.28515625" style="52" customWidth="1"/>
    <col min="10758" max="10758" width="22.5703125" style="52" customWidth="1"/>
    <col min="10759" max="10759" width="12.5703125" style="52" customWidth="1"/>
    <col min="10760" max="10760" width="23.7109375" style="52" customWidth="1"/>
    <col min="10761" max="10761" width="15.140625" style="52" bestFit="1" customWidth="1"/>
    <col min="10762" max="11007" width="12.5703125" style="52"/>
    <col min="11008" max="11008" width="12.85546875" style="52" customWidth="1"/>
    <col min="11009" max="11009" width="82.140625" style="52" customWidth="1"/>
    <col min="11010" max="11010" width="0" style="52" hidden="1" customWidth="1"/>
    <col min="11011" max="11011" width="6.85546875" style="52" customWidth="1"/>
    <col min="11012" max="11012" width="14.28515625" style="52" customWidth="1"/>
    <col min="11013" max="11013" width="20.28515625" style="52" customWidth="1"/>
    <col min="11014" max="11014" width="22.5703125" style="52" customWidth="1"/>
    <col min="11015" max="11015" width="12.5703125" style="52" customWidth="1"/>
    <col min="11016" max="11016" width="23.7109375" style="52" customWidth="1"/>
    <col min="11017" max="11017" width="15.140625" style="52" bestFit="1" customWidth="1"/>
    <col min="11018" max="11263" width="12.5703125" style="52"/>
    <col min="11264" max="11264" width="12.85546875" style="52" customWidth="1"/>
    <col min="11265" max="11265" width="82.140625" style="52" customWidth="1"/>
    <col min="11266" max="11266" width="0" style="52" hidden="1" customWidth="1"/>
    <col min="11267" max="11267" width="6.85546875" style="52" customWidth="1"/>
    <col min="11268" max="11268" width="14.28515625" style="52" customWidth="1"/>
    <col min="11269" max="11269" width="20.28515625" style="52" customWidth="1"/>
    <col min="11270" max="11270" width="22.5703125" style="52" customWidth="1"/>
    <col min="11271" max="11271" width="12.5703125" style="52" customWidth="1"/>
    <col min="11272" max="11272" width="23.7109375" style="52" customWidth="1"/>
    <col min="11273" max="11273" width="15.140625" style="52" bestFit="1" customWidth="1"/>
    <col min="11274" max="11519" width="12.5703125" style="52"/>
    <col min="11520" max="11520" width="12.85546875" style="52" customWidth="1"/>
    <col min="11521" max="11521" width="82.140625" style="52" customWidth="1"/>
    <col min="11522" max="11522" width="0" style="52" hidden="1" customWidth="1"/>
    <col min="11523" max="11523" width="6.85546875" style="52" customWidth="1"/>
    <col min="11524" max="11524" width="14.28515625" style="52" customWidth="1"/>
    <col min="11525" max="11525" width="20.28515625" style="52" customWidth="1"/>
    <col min="11526" max="11526" width="22.5703125" style="52" customWidth="1"/>
    <col min="11527" max="11527" width="12.5703125" style="52" customWidth="1"/>
    <col min="11528" max="11528" width="23.7109375" style="52" customWidth="1"/>
    <col min="11529" max="11529" width="15.140625" style="52" bestFit="1" customWidth="1"/>
    <col min="11530" max="11775" width="12.5703125" style="52"/>
    <col min="11776" max="11776" width="12.85546875" style="52" customWidth="1"/>
    <col min="11777" max="11777" width="82.140625" style="52" customWidth="1"/>
    <col min="11778" max="11778" width="0" style="52" hidden="1" customWidth="1"/>
    <col min="11779" max="11779" width="6.85546875" style="52" customWidth="1"/>
    <col min="11780" max="11780" width="14.28515625" style="52" customWidth="1"/>
    <col min="11781" max="11781" width="20.28515625" style="52" customWidth="1"/>
    <col min="11782" max="11782" width="22.5703125" style="52" customWidth="1"/>
    <col min="11783" max="11783" width="12.5703125" style="52" customWidth="1"/>
    <col min="11784" max="11784" width="23.7109375" style="52" customWidth="1"/>
    <col min="11785" max="11785" width="15.140625" style="52" bestFit="1" customWidth="1"/>
    <col min="11786" max="12031" width="12.5703125" style="52"/>
    <col min="12032" max="12032" width="12.85546875" style="52" customWidth="1"/>
    <col min="12033" max="12033" width="82.140625" style="52" customWidth="1"/>
    <col min="12034" max="12034" width="0" style="52" hidden="1" customWidth="1"/>
    <col min="12035" max="12035" width="6.85546875" style="52" customWidth="1"/>
    <col min="12036" max="12036" width="14.28515625" style="52" customWidth="1"/>
    <col min="12037" max="12037" width="20.28515625" style="52" customWidth="1"/>
    <col min="12038" max="12038" width="22.5703125" style="52" customWidth="1"/>
    <col min="12039" max="12039" width="12.5703125" style="52" customWidth="1"/>
    <col min="12040" max="12040" width="23.7109375" style="52" customWidth="1"/>
    <col min="12041" max="12041" width="15.140625" style="52" bestFit="1" customWidth="1"/>
    <col min="12042" max="12287" width="12.5703125" style="52"/>
    <col min="12288" max="12288" width="12.85546875" style="52" customWidth="1"/>
    <col min="12289" max="12289" width="82.140625" style="52" customWidth="1"/>
    <col min="12290" max="12290" width="0" style="52" hidden="1" customWidth="1"/>
    <col min="12291" max="12291" width="6.85546875" style="52" customWidth="1"/>
    <col min="12292" max="12292" width="14.28515625" style="52" customWidth="1"/>
    <col min="12293" max="12293" width="20.28515625" style="52" customWidth="1"/>
    <col min="12294" max="12294" width="22.5703125" style="52" customWidth="1"/>
    <col min="12295" max="12295" width="12.5703125" style="52" customWidth="1"/>
    <col min="12296" max="12296" width="23.7109375" style="52" customWidth="1"/>
    <col min="12297" max="12297" width="15.140625" style="52" bestFit="1" customWidth="1"/>
    <col min="12298" max="12543" width="12.5703125" style="52"/>
    <col min="12544" max="12544" width="12.85546875" style="52" customWidth="1"/>
    <col min="12545" max="12545" width="82.140625" style="52" customWidth="1"/>
    <col min="12546" max="12546" width="0" style="52" hidden="1" customWidth="1"/>
    <col min="12547" max="12547" width="6.85546875" style="52" customWidth="1"/>
    <col min="12548" max="12548" width="14.28515625" style="52" customWidth="1"/>
    <col min="12549" max="12549" width="20.28515625" style="52" customWidth="1"/>
    <col min="12550" max="12550" width="22.5703125" style="52" customWidth="1"/>
    <col min="12551" max="12551" width="12.5703125" style="52" customWidth="1"/>
    <col min="12552" max="12552" width="23.7109375" style="52" customWidth="1"/>
    <col min="12553" max="12553" width="15.140625" style="52" bestFit="1" customWidth="1"/>
    <col min="12554" max="12799" width="12.5703125" style="52"/>
    <col min="12800" max="12800" width="12.85546875" style="52" customWidth="1"/>
    <col min="12801" max="12801" width="82.140625" style="52" customWidth="1"/>
    <col min="12802" max="12802" width="0" style="52" hidden="1" customWidth="1"/>
    <col min="12803" max="12803" width="6.85546875" style="52" customWidth="1"/>
    <col min="12804" max="12804" width="14.28515625" style="52" customWidth="1"/>
    <col min="12805" max="12805" width="20.28515625" style="52" customWidth="1"/>
    <col min="12806" max="12806" width="22.5703125" style="52" customWidth="1"/>
    <col min="12807" max="12807" width="12.5703125" style="52" customWidth="1"/>
    <col min="12808" max="12808" width="23.7109375" style="52" customWidth="1"/>
    <col min="12809" max="12809" width="15.140625" style="52" bestFit="1" customWidth="1"/>
    <col min="12810" max="13055" width="12.5703125" style="52"/>
    <col min="13056" max="13056" width="12.85546875" style="52" customWidth="1"/>
    <col min="13057" max="13057" width="82.140625" style="52" customWidth="1"/>
    <col min="13058" max="13058" width="0" style="52" hidden="1" customWidth="1"/>
    <col min="13059" max="13059" width="6.85546875" style="52" customWidth="1"/>
    <col min="13060" max="13060" width="14.28515625" style="52" customWidth="1"/>
    <col min="13061" max="13061" width="20.28515625" style="52" customWidth="1"/>
    <col min="13062" max="13062" width="22.5703125" style="52" customWidth="1"/>
    <col min="13063" max="13063" width="12.5703125" style="52" customWidth="1"/>
    <col min="13064" max="13064" width="23.7109375" style="52" customWidth="1"/>
    <col min="13065" max="13065" width="15.140625" style="52" bestFit="1" customWidth="1"/>
    <col min="13066" max="13311" width="12.5703125" style="52"/>
    <col min="13312" max="13312" width="12.85546875" style="52" customWidth="1"/>
    <col min="13313" max="13313" width="82.140625" style="52" customWidth="1"/>
    <col min="13314" max="13314" width="0" style="52" hidden="1" customWidth="1"/>
    <col min="13315" max="13315" width="6.85546875" style="52" customWidth="1"/>
    <col min="13316" max="13316" width="14.28515625" style="52" customWidth="1"/>
    <col min="13317" max="13317" width="20.28515625" style="52" customWidth="1"/>
    <col min="13318" max="13318" width="22.5703125" style="52" customWidth="1"/>
    <col min="13319" max="13319" width="12.5703125" style="52" customWidth="1"/>
    <col min="13320" max="13320" width="23.7109375" style="52" customWidth="1"/>
    <col min="13321" max="13321" width="15.140625" style="52" bestFit="1" customWidth="1"/>
    <col min="13322" max="13567" width="12.5703125" style="52"/>
    <col min="13568" max="13568" width="12.85546875" style="52" customWidth="1"/>
    <col min="13569" max="13569" width="82.140625" style="52" customWidth="1"/>
    <col min="13570" max="13570" width="0" style="52" hidden="1" customWidth="1"/>
    <col min="13571" max="13571" width="6.85546875" style="52" customWidth="1"/>
    <col min="13572" max="13572" width="14.28515625" style="52" customWidth="1"/>
    <col min="13573" max="13573" width="20.28515625" style="52" customWidth="1"/>
    <col min="13574" max="13574" width="22.5703125" style="52" customWidth="1"/>
    <col min="13575" max="13575" width="12.5703125" style="52" customWidth="1"/>
    <col min="13576" max="13576" width="23.7109375" style="52" customWidth="1"/>
    <col min="13577" max="13577" width="15.140625" style="52" bestFit="1" customWidth="1"/>
    <col min="13578" max="13823" width="12.5703125" style="52"/>
    <col min="13824" max="13824" width="12.85546875" style="52" customWidth="1"/>
    <col min="13825" max="13825" width="82.140625" style="52" customWidth="1"/>
    <col min="13826" max="13826" width="0" style="52" hidden="1" customWidth="1"/>
    <col min="13827" max="13827" width="6.85546875" style="52" customWidth="1"/>
    <col min="13828" max="13828" width="14.28515625" style="52" customWidth="1"/>
    <col min="13829" max="13829" width="20.28515625" style="52" customWidth="1"/>
    <col min="13830" max="13830" width="22.5703125" style="52" customWidth="1"/>
    <col min="13831" max="13831" width="12.5703125" style="52" customWidth="1"/>
    <col min="13832" max="13832" width="23.7109375" style="52" customWidth="1"/>
    <col min="13833" max="13833" width="15.140625" style="52" bestFit="1" customWidth="1"/>
    <col min="13834" max="14079" width="12.5703125" style="52"/>
    <col min="14080" max="14080" width="12.85546875" style="52" customWidth="1"/>
    <col min="14081" max="14081" width="82.140625" style="52" customWidth="1"/>
    <col min="14082" max="14082" width="0" style="52" hidden="1" customWidth="1"/>
    <col min="14083" max="14083" width="6.85546875" style="52" customWidth="1"/>
    <col min="14084" max="14084" width="14.28515625" style="52" customWidth="1"/>
    <col min="14085" max="14085" width="20.28515625" style="52" customWidth="1"/>
    <col min="14086" max="14086" width="22.5703125" style="52" customWidth="1"/>
    <col min="14087" max="14087" width="12.5703125" style="52" customWidth="1"/>
    <col min="14088" max="14088" width="23.7109375" style="52" customWidth="1"/>
    <col min="14089" max="14089" width="15.140625" style="52" bestFit="1" customWidth="1"/>
    <col min="14090" max="14335" width="12.5703125" style="52"/>
    <col min="14336" max="14336" width="12.85546875" style="52" customWidth="1"/>
    <col min="14337" max="14337" width="82.140625" style="52" customWidth="1"/>
    <col min="14338" max="14338" width="0" style="52" hidden="1" customWidth="1"/>
    <col min="14339" max="14339" width="6.85546875" style="52" customWidth="1"/>
    <col min="14340" max="14340" width="14.28515625" style="52" customWidth="1"/>
    <col min="14341" max="14341" width="20.28515625" style="52" customWidth="1"/>
    <col min="14342" max="14342" width="22.5703125" style="52" customWidth="1"/>
    <col min="14343" max="14343" width="12.5703125" style="52" customWidth="1"/>
    <col min="14344" max="14344" width="23.7109375" style="52" customWidth="1"/>
    <col min="14345" max="14345" width="15.140625" style="52" bestFit="1" customWidth="1"/>
    <col min="14346" max="14591" width="12.5703125" style="52"/>
    <col min="14592" max="14592" width="12.85546875" style="52" customWidth="1"/>
    <col min="14593" max="14593" width="82.140625" style="52" customWidth="1"/>
    <col min="14594" max="14594" width="0" style="52" hidden="1" customWidth="1"/>
    <col min="14595" max="14595" width="6.85546875" style="52" customWidth="1"/>
    <col min="14596" max="14596" width="14.28515625" style="52" customWidth="1"/>
    <col min="14597" max="14597" width="20.28515625" style="52" customWidth="1"/>
    <col min="14598" max="14598" width="22.5703125" style="52" customWidth="1"/>
    <col min="14599" max="14599" width="12.5703125" style="52" customWidth="1"/>
    <col min="14600" max="14600" width="23.7109375" style="52" customWidth="1"/>
    <col min="14601" max="14601" width="15.140625" style="52" bestFit="1" customWidth="1"/>
    <col min="14602" max="14847" width="12.5703125" style="52"/>
    <col min="14848" max="14848" width="12.85546875" style="52" customWidth="1"/>
    <col min="14849" max="14849" width="82.140625" style="52" customWidth="1"/>
    <col min="14850" max="14850" width="0" style="52" hidden="1" customWidth="1"/>
    <col min="14851" max="14851" width="6.85546875" style="52" customWidth="1"/>
    <col min="14852" max="14852" width="14.28515625" style="52" customWidth="1"/>
    <col min="14853" max="14853" width="20.28515625" style="52" customWidth="1"/>
    <col min="14854" max="14854" width="22.5703125" style="52" customWidth="1"/>
    <col min="14855" max="14855" width="12.5703125" style="52" customWidth="1"/>
    <col min="14856" max="14856" width="23.7109375" style="52" customWidth="1"/>
    <col min="14857" max="14857" width="15.140625" style="52" bestFit="1" customWidth="1"/>
    <col min="14858" max="15103" width="12.5703125" style="52"/>
    <col min="15104" max="15104" width="12.85546875" style="52" customWidth="1"/>
    <col min="15105" max="15105" width="82.140625" style="52" customWidth="1"/>
    <col min="15106" max="15106" width="0" style="52" hidden="1" customWidth="1"/>
    <col min="15107" max="15107" width="6.85546875" style="52" customWidth="1"/>
    <col min="15108" max="15108" width="14.28515625" style="52" customWidth="1"/>
    <col min="15109" max="15109" width="20.28515625" style="52" customWidth="1"/>
    <col min="15110" max="15110" width="22.5703125" style="52" customWidth="1"/>
    <col min="15111" max="15111" width="12.5703125" style="52" customWidth="1"/>
    <col min="15112" max="15112" width="23.7109375" style="52" customWidth="1"/>
    <col min="15113" max="15113" width="15.140625" style="52" bestFit="1" customWidth="1"/>
    <col min="15114" max="15359" width="12.5703125" style="52"/>
    <col min="15360" max="15360" width="12.85546875" style="52" customWidth="1"/>
    <col min="15361" max="15361" width="82.140625" style="52" customWidth="1"/>
    <col min="15362" max="15362" width="0" style="52" hidden="1" customWidth="1"/>
    <col min="15363" max="15363" width="6.85546875" style="52" customWidth="1"/>
    <col min="15364" max="15364" width="14.28515625" style="52" customWidth="1"/>
    <col min="15365" max="15365" width="20.28515625" style="52" customWidth="1"/>
    <col min="15366" max="15366" width="22.5703125" style="52" customWidth="1"/>
    <col min="15367" max="15367" width="12.5703125" style="52" customWidth="1"/>
    <col min="15368" max="15368" width="23.7109375" style="52" customWidth="1"/>
    <col min="15369" max="15369" width="15.140625" style="52" bestFit="1" customWidth="1"/>
    <col min="15370" max="15615" width="12.5703125" style="52"/>
    <col min="15616" max="15616" width="12.85546875" style="52" customWidth="1"/>
    <col min="15617" max="15617" width="82.140625" style="52" customWidth="1"/>
    <col min="15618" max="15618" width="0" style="52" hidden="1" customWidth="1"/>
    <col min="15619" max="15619" width="6.85546875" style="52" customWidth="1"/>
    <col min="15620" max="15620" width="14.28515625" style="52" customWidth="1"/>
    <col min="15621" max="15621" width="20.28515625" style="52" customWidth="1"/>
    <col min="15622" max="15622" width="22.5703125" style="52" customWidth="1"/>
    <col min="15623" max="15623" width="12.5703125" style="52" customWidth="1"/>
    <col min="15624" max="15624" width="23.7109375" style="52" customWidth="1"/>
    <col min="15625" max="15625" width="15.140625" style="52" bestFit="1" customWidth="1"/>
    <col min="15626" max="15871" width="12.5703125" style="52"/>
    <col min="15872" max="15872" width="12.85546875" style="52" customWidth="1"/>
    <col min="15873" max="15873" width="82.140625" style="52" customWidth="1"/>
    <col min="15874" max="15874" width="0" style="52" hidden="1" customWidth="1"/>
    <col min="15875" max="15875" width="6.85546875" style="52" customWidth="1"/>
    <col min="15876" max="15876" width="14.28515625" style="52" customWidth="1"/>
    <col min="15877" max="15877" width="20.28515625" style="52" customWidth="1"/>
    <col min="15878" max="15878" width="22.5703125" style="52" customWidth="1"/>
    <col min="15879" max="15879" width="12.5703125" style="52" customWidth="1"/>
    <col min="15880" max="15880" width="23.7109375" style="52" customWidth="1"/>
    <col min="15881" max="15881" width="15.140625" style="52" bestFit="1" customWidth="1"/>
    <col min="15882" max="16127" width="12.5703125" style="52"/>
    <col min="16128" max="16128" width="12.85546875" style="52" customWidth="1"/>
    <col min="16129" max="16129" width="82.140625" style="52" customWidth="1"/>
    <col min="16130" max="16130" width="0" style="52" hidden="1" customWidth="1"/>
    <col min="16131" max="16131" width="6.85546875" style="52" customWidth="1"/>
    <col min="16132" max="16132" width="14.28515625" style="52" customWidth="1"/>
    <col min="16133" max="16133" width="20.28515625" style="52" customWidth="1"/>
    <col min="16134" max="16134" width="22.5703125" style="52" customWidth="1"/>
    <col min="16135" max="16135" width="12.5703125" style="52" customWidth="1"/>
    <col min="16136" max="16136" width="23.7109375" style="52" customWidth="1"/>
    <col min="16137" max="16137" width="15.140625" style="52" bestFit="1" customWidth="1"/>
    <col min="16138" max="16384" width="12.5703125" style="52"/>
  </cols>
  <sheetData>
    <row r="1" spans="1:7" ht="18" thickBot="1" x14ac:dyDescent="0.3">
      <c r="B1" s="54" t="s">
        <v>65</v>
      </c>
    </row>
    <row r="2" spans="1:7" s="1" customFormat="1" ht="23.25" x14ac:dyDescent="0.35">
      <c r="A2" s="55" t="s">
        <v>0</v>
      </c>
      <c r="B2" s="56"/>
      <c r="C2" s="56"/>
      <c r="D2" s="56"/>
      <c r="E2" s="56"/>
      <c r="F2" s="57"/>
    </row>
    <row r="3" spans="1:7" s="1" customFormat="1" ht="3.75" customHeight="1" thickBot="1" x14ac:dyDescent="0.4">
      <c r="A3" s="58"/>
      <c r="B3" s="59"/>
      <c r="C3" s="59"/>
      <c r="D3" s="59"/>
      <c r="E3" s="59"/>
      <c r="F3" s="60"/>
    </row>
    <row r="4" spans="1:7" s="1" customFormat="1" ht="23.25" x14ac:dyDescent="0.35">
      <c r="A4" s="61" t="s">
        <v>13</v>
      </c>
      <c r="B4" s="62"/>
      <c r="C4" s="62"/>
      <c r="D4" s="62"/>
      <c r="E4" s="62"/>
      <c r="F4" s="63"/>
    </row>
    <row r="5" spans="1:7" s="1" customFormat="1" ht="23.25" customHeight="1" thickBot="1" x14ac:dyDescent="0.4">
      <c r="A5" s="64"/>
      <c r="B5" s="65"/>
      <c r="C5" s="65"/>
      <c r="D5" s="65"/>
      <c r="E5" s="65"/>
      <c r="F5" s="66"/>
      <c r="G5" s="2"/>
    </row>
    <row r="6" spans="1:7" s="1" customFormat="1" ht="24" thickBot="1" x14ac:dyDescent="0.4">
      <c r="A6" s="3"/>
      <c r="B6" s="4"/>
      <c r="C6" s="4"/>
      <c r="D6" s="5"/>
      <c r="E6" s="4"/>
      <c r="F6" s="4"/>
      <c r="G6" s="4"/>
    </row>
    <row r="7" spans="1:7" s="10" customFormat="1" ht="44.25" customHeight="1" x14ac:dyDescent="0.35">
      <c r="A7" s="6" t="s">
        <v>14</v>
      </c>
      <c r="B7" s="7" t="s">
        <v>15</v>
      </c>
      <c r="C7" s="7" t="s">
        <v>1</v>
      </c>
      <c r="D7" s="8" t="s">
        <v>2</v>
      </c>
      <c r="E7" s="7" t="s">
        <v>16</v>
      </c>
      <c r="F7" s="9" t="s">
        <v>17</v>
      </c>
    </row>
    <row r="8" spans="1:7" s="18" customFormat="1" ht="23.25" x14ac:dyDescent="0.35">
      <c r="A8" s="12">
        <v>1</v>
      </c>
      <c r="B8" s="13" t="s">
        <v>41</v>
      </c>
      <c r="C8" s="14" t="s">
        <v>3</v>
      </c>
      <c r="D8" s="15">
        <v>2</v>
      </c>
      <c r="E8" s="16"/>
      <c r="F8" s="17"/>
    </row>
    <row r="9" spans="1:7" s="18" customFormat="1" ht="23.25" x14ac:dyDescent="0.35">
      <c r="A9" s="12">
        <v>2</v>
      </c>
      <c r="B9" s="13" t="s">
        <v>42</v>
      </c>
      <c r="C9" s="14" t="s">
        <v>3</v>
      </c>
      <c r="D9" s="15">
        <v>2</v>
      </c>
      <c r="E9" s="16"/>
      <c r="F9" s="17"/>
    </row>
    <row r="10" spans="1:7" s="18" customFormat="1" ht="23.25" x14ac:dyDescent="0.35">
      <c r="A10" s="12">
        <v>3</v>
      </c>
      <c r="B10" s="13" t="s">
        <v>5</v>
      </c>
      <c r="C10" s="14" t="s">
        <v>3</v>
      </c>
      <c r="D10" s="15">
        <v>4</v>
      </c>
      <c r="E10" s="16"/>
      <c r="F10" s="17"/>
    </row>
    <row r="11" spans="1:7" s="18" customFormat="1" ht="23.25" x14ac:dyDescent="0.35">
      <c r="A11" s="12">
        <v>4</v>
      </c>
      <c r="B11" s="19" t="s">
        <v>43</v>
      </c>
      <c r="C11" s="14" t="s">
        <v>3</v>
      </c>
      <c r="D11" s="20">
        <v>30</v>
      </c>
      <c r="E11" s="21"/>
      <c r="F11" s="17"/>
    </row>
    <row r="12" spans="1:7" s="18" customFormat="1" ht="23.25" x14ac:dyDescent="0.35">
      <c r="A12" s="12">
        <v>5</v>
      </c>
      <c r="B12" s="19" t="s">
        <v>44</v>
      </c>
      <c r="C12" s="14" t="s">
        <v>3</v>
      </c>
      <c r="D12" s="20">
        <v>10</v>
      </c>
      <c r="E12" s="21"/>
      <c r="F12" s="17"/>
    </row>
    <row r="13" spans="1:7" s="18" customFormat="1" ht="23.25" x14ac:dyDescent="0.35">
      <c r="A13" s="12">
        <v>6</v>
      </c>
      <c r="B13" s="19" t="s">
        <v>45</v>
      </c>
      <c r="C13" s="14" t="s">
        <v>3</v>
      </c>
      <c r="D13" s="20">
        <v>40</v>
      </c>
      <c r="E13" s="21"/>
      <c r="F13" s="17"/>
    </row>
    <row r="14" spans="1:7" s="18" customFormat="1" ht="23.25" x14ac:dyDescent="0.35">
      <c r="A14" s="22">
        <v>7</v>
      </c>
      <c r="B14" s="19" t="s">
        <v>46</v>
      </c>
      <c r="C14" s="14" t="s">
        <v>3</v>
      </c>
      <c r="D14" s="20">
        <f>+'[1]BAB TAZA'!D12</f>
        <v>50.4</v>
      </c>
      <c r="E14" s="21"/>
      <c r="F14" s="17"/>
    </row>
    <row r="15" spans="1:7" s="18" customFormat="1" ht="23.25" x14ac:dyDescent="0.35">
      <c r="A15" s="22">
        <v>8</v>
      </c>
      <c r="B15" s="19" t="s">
        <v>47</v>
      </c>
      <c r="C15" s="14" t="s">
        <v>3</v>
      </c>
      <c r="D15" s="20">
        <f>+'[1]BAB TAZA'!D13</f>
        <v>45</v>
      </c>
      <c r="E15" s="21"/>
      <c r="F15" s="17"/>
    </row>
    <row r="16" spans="1:7" s="18" customFormat="1" ht="46.5" x14ac:dyDescent="0.35">
      <c r="A16" s="22">
        <v>9</v>
      </c>
      <c r="B16" s="19" t="s">
        <v>18</v>
      </c>
      <c r="C16" s="23" t="s">
        <v>19</v>
      </c>
      <c r="D16" s="20">
        <f>+'[1]BAB TAZA'!D14</f>
        <v>1</v>
      </c>
      <c r="E16" s="21"/>
      <c r="F16" s="17"/>
    </row>
    <row r="17" spans="1:6" s="18" customFormat="1" ht="23.25" x14ac:dyDescent="0.35">
      <c r="A17" s="12">
        <f>1+A16</f>
        <v>10</v>
      </c>
      <c r="B17" s="13" t="s">
        <v>6</v>
      </c>
      <c r="C17" s="14" t="s">
        <v>3</v>
      </c>
      <c r="D17" s="15">
        <v>200</v>
      </c>
      <c r="E17" s="21"/>
      <c r="F17" s="17"/>
    </row>
    <row r="18" spans="1:6" s="18" customFormat="1" ht="23.25" x14ac:dyDescent="0.35">
      <c r="A18" s="12">
        <f>1+A17</f>
        <v>11</v>
      </c>
      <c r="B18" s="13" t="s">
        <v>48</v>
      </c>
      <c r="C18" s="14" t="s">
        <v>3</v>
      </c>
      <c r="D18" s="15">
        <v>200</v>
      </c>
      <c r="E18" s="21"/>
      <c r="F18" s="17"/>
    </row>
    <row r="19" spans="1:6" s="18" customFormat="1" ht="46.5" x14ac:dyDescent="0.35">
      <c r="A19" s="12">
        <f t="shared" ref="A19:A22" si="0">1+A18</f>
        <v>12</v>
      </c>
      <c r="B19" s="13" t="s">
        <v>7</v>
      </c>
      <c r="C19" s="14" t="s">
        <v>3</v>
      </c>
      <c r="D19" s="15">
        <v>200</v>
      </c>
      <c r="E19" s="21"/>
      <c r="F19" s="17"/>
    </row>
    <row r="20" spans="1:6" s="18" customFormat="1" ht="46.5" x14ac:dyDescent="0.35">
      <c r="A20" s="12">
        <f t="shared" si="0"/>
        <v>13</v>
      </c>
      <c r="B20" s="13" t="s">
        <v>8</v>
      </c>
      <c r="C20" s="14" t="s">
        <v>4</v>
      </c>
      <c r="D20" s="15">
        <v>20</v>
      </c>
      <c r="E20" s="21"/>
      <c r="F20" s="17"/>
    </row>
    <row r="21" spans="1:6" s="18" customFormat="1" ht="23.25" x14ac:dyDescent="0.35">
      <c r="A21" s="12">
        <f t="shared" si="0"/>
        <v>14</v>
      </c>
      <c r="B21" s="13" t="s">
        <v>9</v>
      </c>
      <c r="C21" s="14" t="s">
        <v>1</v>
      </c>
      <c r="D21" s="15">
        <v>2</v>
      </c>
      <c r="E21" s="21"/>
      <c r="F21" s="17"/>
    </row>
    <row r="22" spans="1:6" s="18" customFormat="1" ht="23.25" x14ac:dyDescent="0.35">
      <c r="A22" s="12">
        <f t="shared" si="0"/>
        <v>15</v>
      </c>
      <c r="B22" s="19" t="s">
        <v>63</v>
      </c>
      <c r="C22" s="23" t="s">
        <v>20</v>
      </c>
      <c r="D22" s="15">
        <v>4</v>
      </c>
      <c r="E22" s="21"/>
      <c r="F22" s="17"/>
    </row>
    <row r="23" spans="1:6" s="10" customFormat="1" ht="72" customHeight="1" x14ac:dyDescent="0.35">
      <c r="A23" s="11">
        <f>1+A22</f>
        <v>16</v>
      </c>
      <c r="B23" s="25" t="s">
        <v>49</v>
      </c>
      <c r="C23" s="24" t="s">
        <v>19</v>
      </c>
      <c r="D23" s="26">
        <f>+'[1]BAB TAZA'!D21</f>
        <v>1</v>
      </c>
      <c r="E23" s="21"/>
      <c r="F23" s="17"/>
    </row>
    <row r="24" spans="1:6" s="10" customFormat="1" ht="52.5" customHeight="1" x14ac:dyDescent="0.35">
      <c r="A24" s="11">
        <f>+A23+1</f>
        <v>17</v>
      </c>
      <c r="B24" s="25" t="s">
        <v>51</v>
      </c>
      <c r="C24" s="24" t="s">
        <v>19</v>
      </c>
      <c r="D24" s="26">
        <f>+'[1]BAB TAZA'!D32</f>
        <v>1</v>
      </c>
      <c r="E24" s="21"/>
      <c r="F24" s="17"/>
    </row>
    <row r="25" spans="1:6" s="10" customFormat="1" ht="43.5" customHeight="1" x14ac:dyDescent="0.35">
      <c r="A25" s="11">
        <f t="shared" ref="A25:A42" si="1">+A24+1</f>
        <v>18</v>
      </c>
      <c r="B25" s="25" t="s">
        <v>21</v>
      </c>
      <c r="C25" s="24" t="s">
        <v>4</v>
      </c>
      <c r="D25" s="26">
        <f>+'[1]BAB TAZA'!D33</f>
        <v>6</v>
      </c>
      <c r="E25" s="21"/>
      <c r="F25" s="17"/>
    </row>
    <row r="26" spans="1:6" s="10" customFormat="1" ht="31.5" customHeight="1" x14ac:dyDescent="0.35">
      <c r="A26" s="11">
        <f t="shared" si="1"/>
        <v>19</v>
      </c>
      <c r="B26" s="25" t="s">
        <v>22</v>
      </c>
      <c r="C26" s="24" t="s">
        <v>1</v>
      </c>
      <c r="D26" s="26">
        <f>+'[1]BAB TAZA'!D34</f>
        <v>3</v>
      </c>
      <c r="E26" s="21"/>
      <c r="F26" s="17"/>
    </row>
    <row r="27" spans="1:6" s="18" customFormat="1" ht="23.25" x14ac:dyDescent="0.35">
      <c r="A27" s="11">
        <f t="shared" si="1"/>
        <v>20</v>
      </c>
      <c r="B27" s="19" t="s">
        <v>50</v>
      </c>
      <c r="C27" s="27" t="s">
        <v>10</v>
      </c>
      <c r="D27" s="15">
        <v>1</v>
      </c>
      <c r="E27" s="21"/>
      <c r="F27" s="17"/>
    </row>
    <row r="28" spans="1:6" s="18" customFormat="1" ht="46.5" x14ac:dyDescent="0.35">
      <c r="A28" s="11">
        <f t="shared" si="1"/>
        <v>21</v>
      </c>
      <c r="B28" s="19" t="s">
        <v>23</v>
      </c>
      <c r="C28" s="28" t="s">
        <v>4</v>
      </c>
      <c r="D28" s="15">
        <f>+'[1]BAB TAZA'!D29</f>
        <v>90</v>
      </c>
      <c r="E28" s="21"/>
      <c r="F28" s="17"/>
    </row>
    <row r="29" spans="1:6" s="18" customFormat="1" ht="46.5" x14ac:dyDescent="0.35">
      <c r="A29" s="11">
        <f t="shared" si="1"/>
        <v>22</v>
      </c>
      <c r="B29" s="19" t="s">
        <v>24</v>
      </c>
      <c r="C29" s="28" t="s">
        <v>10</v>
      </c>
      <c r="D29" s="15">
        <v>1</v>
      </c>
      <c r="E29" s="21"/>
      <c r="F29" s="17"/>
    </row>
    <row r="30" spans="1:6" s="18" customFormat="1" ht="23.25" x14ac:dyDescent="0.35">
      <c r="A30" s="11">
        <f t="shared" si="1"/>
        <v>23</v>
      </c>
      <c r="B30" s="19" t="s">
        <v>25</v>
      </c>
      <c r="C30" s="27" t="s">
        <v>1</v>
      </c>
      <c r="D30" s="15">
        <f>+'[1]BAB TAZA'!D22</f>
        <v>1</v>
      </c>
      <c r="E30" s="21"/>
      <c r="F30" s="17"/>
    </row>
    <row r="31" spans="1:6" s="18" customFormat="1" ht="23.25" x14ac:dyDescent="0.35">
      <c r="A31" s="11">
        <f t="shared" si="1"/>
        <v>24</v>
      </c>
      <c r="B31" s="19" t="s">
        <v>26</v>
      </c>
      <c r="C31" s="27" t="s">
        <v>1</v>
      </c>
      <c r="D31" s="15">
        <f>+'[1]BAB TAZA'!D23</f>
        <v>1</v>
      </c>
      <c r="E31" s="21"/>
      <c r="F31" s="17"/>
    </row>
    <row r="32" spans="1:6" s="18" customFormat="1" ht="23.25" x14ac:dyDescent="0.35">
      <c r="A32" s="11">
        <f t="shared" si="1"/>
        <v>25</v>
      </c>
      <c r="B32" s="19" t="s">
        <v>27</v>
      </c>
      <c r="C32" s="27" t="s">
        <v>1</v>
      </c>
      <c r="D32" s="15">
        <v>2</v>
      </c>
      <c r="E32" s="21"/>
      <c r="F32" s="17"/>
    </row>
    <row r="33" spans="1:6" s="18" customFormat="1" ht="23.25" x14ac:dyDescent="0.35">
      <c r="A33" s="11">
        <f t="shared" si="1"/>
        <v>26</v>
      </c>
      <c r="B33" s="19" t="s">
        <v>52</v>
      </c>
      <c r="C33" s="27" t="s">
        <v>1</v>
      </c>
      <c r="D33" s="15">
        <v>1</v>
      </c>
      <c r="E33" s="16"/>
      <c r="F33" s="17"/>
    </row>
    <row r="34" spans="1:6" s="18" customFormat="1" ht="22.5" customHeight="1" x14ac:dyDescent="0.35">
      <c r="A34" s="11">
        <f t="shared" si="1"/>
        <v>27</v>
      </c>
      <c r="B34" s="19" t="s">
        <v>28</v>
      </c>
      <c r="C34" s="27" t="s">
        <v>1</v>
      </c>
      <c r="D34" s="15">
        <v>4</v>
      </c>
      <c r="E34" s="16"/>
      <c r="F34" s="17"/>
    </row>
    <row r="35" spans="1:6" s="18" customFormat="1" ht="23.25" x14ac:dyDescent="0.35">
      <c r="A35" s="11">
        <f t="shared" si="1"/>
        <v>28</v>
      </c>
      <c r="B35" s="19" t="s">
        <v>29</v>
      </c>
      <c r="C35" s="27" t="s">
        <v>1</v>
      </c>
      <c r="D35" s="15">
        <v>5</v>
      </c>
      <c r="E35" s="16"/>
      <c r="F35" s="17"/>
    </row>
    <row r="36" spans="1:6" s="18" customFormat="1" ht="23.25" x14ac:dyDescent="0.35">
      <c r="A36" s="11">
        <f t="shared" si="1"/>
        <v>29</v>
      </c>
      <c r="B36" s="19" t="s">
        <v>53</v>
      </c>
      <c r="C36" s="27" t="s">
        <v>1</v>
      </c>
      <c r="D36" s="15">
        <v>5</v>
      </c>
      <c r="E36" s="16"/>
      <c r="F36" s="17"/>
    </row>
    <row r="37" spans="1:6" s="18" customFormat="1" ht="23.25" x14ac:dyDescent="0.35">
      <c r="A37" s="11">
        <f t="shared" si="1"/>
        <v>30</v>
      </c>
      <c r="B37" s="19" t="s">
        <v>54</v>
      </c>
      <c r="C37" s="27" t="s">
        <v>1</v>
      </c>
      <c r="D37" s="15">
        <v>4</v>
      </c>
      <c r="E37" s="16"/>
      <c r="F37" s="17"/>
    </row>
    <row r="38" spans="1:6" s="18" customFormat="1" ht="23.25" x14ac:dyDescent="0.35">
      <c r="A38" s="11">
        <f t="shared" si="1"/>
        <v>31</v>
      </c>
      <c r="B38" s="19" t="s">
        <v>30</v>
      </c>
      <c r="C38" s="27" t="s">
        <v>1</v>
      </c>
      <c r="D38" s="15">
        <v>2</v>
      </c>
      <c r="E38" s="16"/>
      <c r="F38" s="17"/>
    </row>
    <row r="39" spans="1:6" s="18" customFormat="1" ht="23.25" x14ac:dyDescent="0.35">
      <c r="A39" s="11">
        <f t="shared" si="1"/>
        <v>32</v>
      </c>
      <c r="B39" s="19" t="s">
        <v>55</v>
      </c>
      <c r="C39" s="27" t="s">
        <v>1</v>
      </c>
      <c r="D39" s="15">
        <v>7</v>
      </c>
      <c r="E39" s="16"/>
      <c r="F39" s="17"/>
    </row>
    <row r="40" spans="1:6" s="18" customFormat="1" ht="23.25" x14ac:dyDescent="0.35">
      <c r="A40" s="11">
        <f t="shared" si="1"/>
        <v>33</v>
      </c>
      <c r="B40" s="19" t="s">
        <v>56</v>
      </c>
      <c r="C40" s="27" t="s">
        <v>1</v>
      </c>
      <c r="D40" s="15">
        <v>2</v>
      </c>
      <c r="E40" s="16"/>
      <c r="F40" s="17"/>
    </row>
    <row r="41" spans="1:6" s="18" customFormat="1" ht="36.75" customHeight="1" x14ac:dyDescent="0.35">
      <c r="A41" s="11">
        <f t="shared" si="1"/>
        <v>34</v>
      </c>
      <c r="B41" s="25" t="s">
        <v>57</v>
      </c>
      <c r="C41" s="27" t="s">
        <v>1</v>
      </c>
      <c r="D41" s="15">
        <v>2</v>
      </c>
      <c r="E41" s="16"/>
      <c r="F41" s="17"/>
    </row>
    <row r="42" spans="1:6" s="18" customFormat="1" ht="23.25" x14ac:dyDescent="0.35">
      <c r="A42" s="11">
        <f t="shared" si="1"/>
        <v>35</v>
      </c>
      <c r="B42" s="19" t="s">
        <v>31</v>
      </c>
      <c r="C42" s="27" t="s">
        <v>19</v>
      </c>
      <c r="D42" s="15">
        <v>1</v>
      </c>
      <c r="E42" s="16"/>
      <c r="F42" s="17"/>
    </row>
    <row r="43" spans="1:6" s="18" customFormat="1" ht="23.25" x14ac:dyDescent="0.35">
      <c r="A43" s="11">
        <f>1+A42</f>
        <v>36</v>
      </c>
      <c r="B43" s="19" t="s">
        <v>32</v>
      </c>
      <c r="C43" s="29" t="s">
        <v>1</v>
      </c>
      <c r="D43" s="30">
        <f>+'[1]BAB TAZA'!D9+6</f>
        <v>37</v>
      </c>
      <c r="E43" s="30"/>
      <c r="F43" s="17"/>
    </row>
    <row r="44" spans="1:6" s="18" customFormat="1" ht="23.25" x14ac:dyDescent="0.35">
      <c r="A44" s="12">
        <f>+A43+1</f>
        <v>37</v>
      </c>
      <c r="B44" s="19" t="s">
        <v>11</v>
      </c>
      <c r="C44" s="14" t="s">
        <v>3</v>
      </c>
      <c r="D44" s="20">
        <f>40+'[1]BAB TAZA'!D17</f>
        <v>80</v>
      </c>
      <c r="E44" s="16"/>
      <c r="F44" s="17"/>
    </row>
    <row r="45" spans="1:6" s="18" customFormat="1" ht="23.25" x14ac:dyDescent="0.35">
      <c r="A45" s="12">
        <f>+A44+1</f>
        <v>38</v>
      </c>
      <c r="B45" s="19" t="s">
        <v>58</v>
      </c>
      <c r="C45" s="27" t="s">
        <v>3</v>
      </c>
      <c r="D45" s="16">
        <v>5</v>
      </c>
      <c r="E45" s="16"/>
      <c r="F45" s="17"/>
    </row>
    <row r="46" spans="1:6" s="18" customFormat="1" ht="23.25" x14ac:dyDescent="0.35">
      <c r="A46" s="12">
        <f t="shared" ref="A46:A51" si="2">+A45+1</f>
        <v>39</v>
      </c>
      <c r="B46" s="19" t="s">
        <v>59</v>
      </c>
      <c r="C46" s="27" t="s">
        <v>1</v>
      </c>
      <c r="D46" s="16">
        <f>14+'[1]BAB TAZA'!D11</f>
        <v>42</v>
      </c>
      <c r="E46" s="16"/>
      <c r="F46" s="17"/>
    </row>
    <row r="47" spans="1:6" s="18" customFormat="1" ht="23.25" x14ac:dyDescent="0.35">
      <c r="A47" s="12">
        <f t="shared" si="2"/>
        <v>40</v>
      </c>
      <c r="B47" s="19" t="s">
        <v>33</v>
      </c>
      <c r="C47" s="27" t="s">
        <v>1</v>
      </c>
      <c r="D47" s="16">
        <v>1</v>
      </c>
      <c r="E47" s="16"/>
      <c r="F47" s="17"/>
    </row>
    <row r="48" spans="1:6" s="18" customFormat="1" ht="23.25" x14ac:dyDescent="0.35">
      <c r="A48" s="12">
        <f t="shared" si="2"/>
        <v>41</v>
      </c>
      <c r="B48" s="19" t="s">
        <v>60</v>
      </c>
      <c r="C48" s="27" t="s">
        <v>3</v>
      </c>
      <c r="D48" s="16">
        <f>+'[1]BAB TAZA'!D10</f>
        <v>108</v>
      </c>
      <c r="E48" s="16"/>
      <c r="F48" s="17"/>
    </row>
    <row r="49" spans="1:8" s="18" customFormat="1" ht="33" customHeight="1" x14ac:dyDescent="0.35">
      <c r="A49" s="12">
        <f t="shared" si="2"/>
        <v>42</v>
      </c>
      <c r="B49" s="25" t="s">
        <v>34</v>
      </c>
      <c r="C49" s="28" t="s">
        <v>3</v>
      </c>
      <c r="D49" s="16">
        <f>+'[1]BAB TAZA'!D15</f>
        <v>8</v>
      </c>
      <c r="E49" s="16"/>
      <c r="F49" s="17"/>
    </row>
    <row r="50" spans="1:8" s="18" customFormat="1" ht="23.25" x14ac:dyDescent="0.35">
      <c r="A50" s="12">
        <f t="shared" si="2"/>
        <v>43</v>
      </c>
      <c r="B50" s="19" t="s">
        <v>35</v>
      </c>
      <c r="C50" s="27" t="s">
        <v>1</v>
      </c>
      <c r="D50" s="16">
        <f>+'[1]BAB TAZA'!D16</f>
        <v>5</v>
      </c>
      <c r="E50" s="16"/>
      <c r="F50" s="17"/>
    </row>
    <row r="51" spans="1:8" s="18" customFormat="1" ht="23.25" x14ac:dyDescent="0.35">
      <c r="A51" s="12">
        <f t="shared" si="2"/>
        <v>44</v>
      </c>
      <c r="B51" s="19" t="s">
        <v>36</v>
      </c>
      <c r="C51" s="27" t="s">
        <v>4</v>
      </c>
      <c r="D51" s="16">
        <f>+'[1]BAB TAZA'!D18</f>
        <v>9</v>
      </c>
      <c r="E51" s="16"/>
      <c r="F51" s="17"/>
    </row>
    <row r="52" spans="1:8" s="32" customFormat="1" ht="23.25" x14ac:dyDescent="0.25">
      <c r="A52" s="12">
        <f>+A51+1</f>
        <v>45</v>
      </c>
      <c r="B52" s="31" t="s">
        <v>61</v>
      </c>
      <c r="C52" s="14" t="s">
        <v>3</v>
      </c>
      <c r="D52" s="16">
        <f>1400+'[1]BAB TAZA'!D25</f>
        <v>2257.54</v>
      </c>
      <c r="E52" s="16"/>
      <c r="F52" s="17"/>
    </row>
    <row r="53" spans="1:8" s="32" customFormat="1" ht="23.25" x14ac:dyDescent="0.25">
      <c r="A53" s="12">
        <f>+A52+1</f>
        <v>46</v>
      </c>
      <c r="B53" s="31" t="s">
        <v>62</v>
      </c>
      <c r="C53" s="14" t="s">
        <v>3</v>
      </c>
      <c r="D53" s="16">
        <f>350+'[1]BAB TAZA'!D26</f>
        <v>905</v>
      </c>
      <c r="E53" s="16"/>
      <c r="F53" s="17"/>
    </row>
    <row r="54" spans="1:8" s="32" customFormat="1" ht="44.25" customHeight="1" x14ac:dyDescent="0.25">
      <c r="A54" s="12">
        <f t="shared" ref="A54:A55" si="3">+A53+1</f>
        <v>47</v>
      </c>
      <c r="B54" s="31" t="s">
        <v>37</v>
      </c>
      <c r="C54" s="14" t="s">
        <v>3</v>
      </c>
      <c r="D54" s="16">
        <f>125+'[1]BAB TAZA'!D28</f>
        <v>145.05000000000001</v>
      </c>
      <c r="E54" s="16"/>
      <c r="F54" s="17"/>
      <c r="H54" s="33"/>
    </row>
    <row r="55" spans="1:8" s="32" customFormat="1" ht="23.25" x14ac:dyDescent="0.25">
      <c r="A55" s="12">
        <f t="shared" si="3"/>
        <v>48</v>
      </c>
      <c r="B55" s="31" t="s">
        <v>12</v>
      </c>
      <c r="C55" s="14" t="s">
        <v>3</v>
      </c>
      <c r="D55" s="16">
        <f>100+'[1]BAB TAZA'!D27</f>
        <v>228.7</v>
      </c>
      <c r="E55" s="16"/>
      <c r="F55" s="17"/>
    </row>
    <row r="56" spans="1:8" s="10" customFormat="1" ht="21" x14ac:dyDescent="0.35">
      <c r="A56" s="67" t="s">
        <v>38</v>
      </c>
      <c r="B56" s="68"/>
      <c r="C56" s="68"/>
      <c r="D56" s="69"/>
      <c r="E56" s="69"/>
      <c r="F56" s="34"/>
      <c r="G56" s="35"/>
    </row>
    <row r="57" spans="1:8" s="10" customFormat="1" ht="21" x14ac:dyDescent="0.35">
      <c r="A57" s="67" t="s">
        <v>39</v>
      </c>
      <c r="B57" s="69"/>
      <c r="C57" s="69"/>
      <c r="D57" s="69"/>
      <c r="E57" s="69"/>
      <c r="F57" s="34"/>
      <c r="G57" s="35"/>
    </row>
    <row r="58" spans="1:8" s="10" customFormat="1" ht="21" x14ac:dyDescent="0.35">
      <c r="A58" s="67" t="s">
        <v>40</v>
      </c>
      <c r="B58" s="69"/>
      <c r="C58" s="69"/>
      <c r="D58" s="69"/>
      <c r="E58" s="69"/>
      <c r="F58" s="34"/>
      <c r="G58" s="36"/>
    </row>
    <row r="59" spans="1:8" s="42" customFormat="1" ht="18.75" x14ac:dyDescent="0.3">
      <c r="A59" s="37"/>
      <c r="B59" s="38"/>
      <c r="C59" s="39"/>
      <c r="D59" s="40"/>
      <c r="E59" s="41"/>
    </row>
    <row r="60" spans="1:8" s="44" customFormat="1" ht="18.75" x14ac:dyDescent="0.3">
      <c r="A60" s="43"/>
      <c r="B60" s="44" t="s">
        <v>64</v>
      </c>
      <c r="C60" s="45"/>
      <c r="D60" s="46"/>
    </row>
    <row r="61" spans="1:8" s="44" customFormat="1" ht="26.25" x14ac:dyDescent="0.4">
      <c r="A61" s="47"/>
      <c r="B61" s="48"/>
      <c r="D61" s="46"/>
    </row>
    <row r="62" spans="1:8" s="44" customFormat="1" ht="18.75" x14ac:dyDescent="0.3">
      <c r="A62" s="49"/>
      <c r="B62" s="50"/>
      <c r="D62" s="46"/>
    </row>
    <row r="67" spans="5:5" x14ac:dyDescent="0.25">
      <c r="E67" s="53"/>
    </row>
  </sheetData>
  <mergeCells count="5">
    <mergeCell ref="A2:F3"/>
    <mergeCell ref="A4:F5"/>
    <mergeCell ref="A56:E56"/>
    <mergeCell ref="A57:E57"/>
    <mergeCell ref="A58:E58"/>
  </mergeCells>
  <pageMargins left="0.7" right="0.7" top="0.75" bottom="0.75" header="0.3" footer="0.3"/>
  <pageSetup paperSize="9" scale="53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2026-06-23T10:03:32Z</dcterms:created>
  <dcterms:modified xsi:type="dcterms:W3CDTF">2026-08-19T11:58:45Z</dcterms:modified>
</cp:coreProperties>
</file>