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N.ISSAM\Downloads\AO création des départs HTA à partir du PS Kahf Nsour-27-07-2026\AO création des départs HTA à partir du PS Kahf Nsour\"/>
    </mc:Choice>
  </mc:AlternateContent>
  <xr:revisionPtr revIDLastSave="0" documentId="13_ncr:1_{38040C89-5CDE-4910-AD3F-269407389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reau" sheetId="1" r:id="rId1"/>
  </sheets>
  <definedNames>
    <definedName name="_xlnm._FilterDatabase" localSheetId="0" hidden="1">bordereau!$B$11:$G$117</definedName>
    <definedName name="_xlnm.Print_Titles" localSheetId="0">bordereau!$9:$11</definedName>
    <definedName name="_xlnm.Print_Area" localSheetId="0">bordereau!$A$1:$G$133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65" i="1"/>
  <c r="E71" i="1"/>
  <c r="E73" i="1"/>
  <c r="E80" i="1"/>
  <c r="G115" i="1"/>
  <c r="G116" i="1"/>
  <c r="G117" i="1"/>
</calcChain>
</file>

<file path=xl/sharedStrings.xml><?xml version="1.0" encoding="utf-8"?>
<sst xmlns="http://schemas.openxmlformats.org/spreadsheetml/2006/main" count="315" uniqueCount="219">
  <si>
    <t>N° de Prix</t>
  </si>
  <si>
    <t>Nº service</t>
  </si>
  <si>
    <t>Désignation des fournitures et ouvrages</t>
  </si>
  <si>
    <t>Unité</t>
  </si>
  <si>
    <t>Quantité</t>
  </si>
  <si>
    <t>PU HT</t>
  </si>
  <si>
    <t>PT HT</t>
  </si>
  <si>
    <t>80-02-01</t>
  </si>
  <si>
    <t>KM</t>
  </si>
  <si>
    <t>80-02-07</t>
  </si>
  <si>
    <r>
      <t xml:space="preserve">Confection du dossier projet de construction pour les lignes MT en 20 exemplaires sur chemise cartonnée </t>
    </r>
    <r>
      <rPr>
        <sz val="10"/>
        <color indexed="8"/>
        <rFont val="Century Gothic"/>
        <family val="2"/>
      </rPr>
      <t>(F+M)</t>
    </r>
  </si>
  <si>
    <t>U</t>
  </si>
  <si>
    <t>80-02-09</t>
  </si>
  <si>
    <r>
      <t xml:space="preserve">Confection du dossier technique de branchements MT par commune en 20 exemplaires sur chemise simple </t>
    </r>
    <r>
      <rPr>
        <sz val="10"/>
        <color indexed="8"/>
        <rFont val="Century Gothic"/>
        <family val="2"/>
      </rPr>
      <t xml:space="preserve"> (F+M)</t>
    </r>
  </si>
  <si>
    <t>60-02-01</t>
  </si>
  <si>
    <t>Génie civil poste de transformation aérien type H61 sur poteau béton armé (F+M)</t>
  </si>
  <si>
    <t>14-02-02</t>
  </si>
  <si>
    <t>Plaque d'identification ( IRD) grand modèle (F+M)</t>
  </si>
  <si>
    <t>01-01-01</t>
  </si>
  <si>
    <t>Pylône métallique (M)</t>
  </si>
  <si>
    <t>TO</t>
  </si>
  <si>
    <t>01-00-02</t>
  </si>
  <si>
    <t>Pylône métallique galvanisé (F)</t>
  </si>
  <si>
    <t>02-02-13</t>
  </si>
  <si>
    <t>Poteau béton armé classe A 12 m 500 daN (F+M)</t>
  </si>
  <si>
    <t>02-02-14</t>
  </si>
  <si>
    <t>Poteau béton armé classe A 12 m 800 daN (F+M)</t>
  </si>
  <si>
    <t>02-02-20</t>
  </si>
  <si>
    <t>Poteau béton armé classe A14 m 500 daN (F+M)</t>
  </si>
  <si>
    <t>02-02-21</t>
  </si>
  <si>
    <t>Poteau béton armé classe A 14 m 800 daN (F+M)</t>
  </si>
  <si>
    <t>02-02-27</t>
  </si>
  <si>
    <t>Poteau béton armé classe B 12 m 1000 daN (F+M)</t>
  </si>
  <si>
    <t>02-02-29</t>
  </si>
  <si>
    <t>Poteau béton armé classe B 12 m1500 daN (F+M)</t>
  </si>
  <si>
    <t>02-02-33</t>
  </si>
  <si>
    <t>Poteau béton armé classe B 14 m 1000 daN (F+M)</t>
  </si>
  <si>
    <t>02-02-35</t>
  </si>
  <si>
    <t>Poteau béton armé classe B 14 m 1500 daN (F+M)</t>
  </si>
  <si>
    <t>03-02-01</t>
  </si>
  <si>
    <t>Massif de fondation normal (F+M)</t>
  </si>
  <si>
    <t>M3</t>
  </si>
  <si>
    <t>03-02-05</t>
  </si>
  <si>
    <t>Murette de soutènement et plate forme en moellon cimenté (F+M)</t>
  </si>
  <si>
    <t>02-02-01</t>
  </si>
  <si>
    <t>Poteau béton armé classe A 8 m 150 daN (F+M)</t>
  </si>
  <si>
    <t>02-02-02</t>
  </si>
  <si>
    <t>Poteau béton armé classe A 8 m 300 daN (F+M)</t>
  </si>
  <si>
    <t>02-02-03</t>
  </si>
  <si>
    <t>Poteau béton armé classe A 8 m 500 daN (F+M)</t>
  </si>
  <si>
    <t>02-02-04</t>
  </si>
  <si>
    <t>Poteau béton armé classe A 8 m 700 daN (F+M)</t>
  </si>
  <si>
    <t>02-02-06</t>
  </si>
  <si>
    <t>Poteau béton armé classe A 9m 150 daN (F+M)</t>
  </si>
  <si>
    <t>02-02-07</t>
  </si>
  <si>
    <t>Poteau béton armé classe A 9 m 300 daN (F+M)</t>
  </si>
  <si>
    <t>02-02-08</t>
  </si>
  <si>
    <t>Poteau béton armé classe A 9 m 500 daN (F+M)</t>
  </si>
  <si>
    <t>02-02-09</t>
  </si>
  <si>
    <t>Poteau béton armé classe A 9 m 700 daN (F+M)</t>
  </si>
  <si>
    <t>09-02-01</t>
  </si>
  <si>
    <t>Contrepoids de lestage 20 Kg (F+M)</t>
  </si>
  <si>
    <t>09-02-02</t>
  </si>
  <si>
    <t>Contrepoids de lestage 40 Kg (F+M)</t>
  </si>
  <si>
    <t>11-02-04</t>
  </si>
  <si>
    <t>IACM à C/C 50 A 24 KV spécial + Terre (F+M)</t>
  </si>
  <si>
    <t>11-02-06</t>
  </si>
  <si>
    <t xml:space="preserve">IACM à C/C 100 A 24 KV spécial + terre (F+M)              </t>
  </si>
  <si>
    <t>15-07-02</t>
  </si>
  <si>
    <t>Plus value pour remaniement de nappe 2ème catégorie (M)</t>
  </si>
  <si>
    <t>16-02-01</t>
  </si>
  <si>
    <t>Localisateur de défaut ordinaire sur réseau aérien MT (F+M)</t>
  </si>
  <si>
    <t>08-02-05</t>
  </si>
  <si>
    <t>Armement NV galvanisé 170-125-N50-70 (F+M)</t>
  </si>
  <si>
    <t>08-02-06</t>
  </si>
  <si>
    <t>Armement NV galvanisé 170-125-N60-80 (F+M)</t>
  </si>
  <si>
    <t>08-02-07</t>
  </si>
  <si>
    <t>Armement NV galvanisé 170-125-N70-80-C70 (F+M)</t>
  </si>
  <si>
    <t>08-02-08</t>
  </si>
  <si>
    <t>Armement NV 225-115 (F+M)</t>
  </si>
  <si>
    <t>08-02-09</t>
  </si>
  <si>
    <t>Armement nappe horizontale galvanisé H170 UPN (F+M)</t>
  </si>
  <si>
    <t>08-02-10</t>
  </si>
  <si>
    <t>Armement nappe horizontale galvanisé H170 UPN moisé (F+M)</t>
  </si>
  <si>
    <t>08-02-13</t>
  </si>
  <si>
    <t>Bras métallique galvanisé : jeu de 3 bras métalliques enveloppant B.A. (F+M)</t>
  </si>
  <si>
    <t>KIT</t>
  </si>
  <si>
    <t>08-02-14</t>
  </si>
  <si>
    <t>Bras métallique galvanisé : jeu de 3 bras métalliques pour pylône métallique (F+M)</t>
  </si>
  <si>
    <t>08-02-15</t>
  </si>
  <si>
    <t>Menuiserie métallique galvanisée (F+M)</t>
  </si>
  <si>
    <t>KG</t>
  </si>
  <si>
    <t>13-02-17</t>
  </si>
  <si>
    <t>Chaîne d'isolateur à long fût en matériaux composites Norme de 11 compris accessoires + pince d'alignement (isolement 24 kV; N6)(F+M)</t>
  </si>
  <si>
    <t>13-02-18</t>
  </si>
  <si>
    <t>Chaîne d'isolateur à long fût en matériaux composites Norme de 11 compris accessoires + pince d'ancrage (isolement 24 kV; N6)(F+M)</t>
  </si>
  <si>
    <t>13-02-25</t>
  </si>
  <si>
    <t>Chaîne d'isolateur à long fût en matériaux composites norme 11 compris accessoires + manchon d'ancrage (isolement 24 kV; N6)(F+M)</t>
  </si>
  <si>
    <t>13-02-30</t>
  </si>
  <si>
    <t>Chaîne d'isolateur à long fût en matériaux composites norme 11 compris accessoires + pince AGSU d'alignement (isolement 24 kV; N6)(F+M)</t>
  </si>
  <si>
    <t>13-02-21</t>
  </si>
  <si>
    <t>Chaîne d'isolateur à long fût en matériaux composites Norme de16 compris accessoires + pince AGSU d'alignement (isolement 24 kV; N6)(F+M)</t>
  </si>
  <si>
    <t>13-02-22</t>
  </si>
  <si>
    <t>Chaîne d'isolateur à long fût en matériaux composites Norme de 16 compris accessoires + manchon d'ancrage (isolement 24 kV; N6)(F+M)</t>
  </si>
  <si>
    <t>15-00-09</t>
  </si>
  <si>
    <t>Fourniture câble Almelec 75,5 mm2 (F)</t>
  </si>
  <si>
    <t>15-01-09</t>
  </si>
  <si>
    <t>Transport, déroulage,réglage,compris élagage d'arbres éventuels ( sans déssouchage ) du conducteur almelec 75,5 mm2 (M)</t>
  </si>
  <si>
    <t>15-00-10</t>
  </si>
  <si>
    <t>Fourniture câble Almelec 34,4 mm2 (F)</t>
  </si>
  <si>
    <t>15-01-10</t>
  </si>
  <si>
    <t>Transport, déroulage,réglage,compris élagage d'arbres éventuels ( sans déssouchage ) du conducteur almelec 34,4 mm2 (M)</t>
  </si>
  <si>
    <t>15-00-11</t>
  </si>
  <si>
    <t>Fourniture câble Almelec acier 59,7 mm2 ( zone givrable ) (F)</t>
  </si>
  <si>
    <t>15-01-11</t>
  </si>
  <si>
    <t>Transport, déroulage, réglage, compris élagage d'arbres éventuels (sans déssouchage) du conducteur Almelec-acier 59,7 mm2 (zone givrable) (M)</t>
  </si>
  <si>
    <t>15-00-12</t>
  </si>
  <si>
    <t xml:space="preserve">Fourniture câble Almelec acier 147,1 mm2 (zone givrable) (F)            </t>
  </si>
  <si>
    <t>15-01-12</t>
  </si>
  <si>
    <t xml:space="preserve">Transport, déroulage, réglage, compris élagage d'arbres éventuels (sans déssouchage) du conducteur Almelec-acier 147,1 mm2 (zone givrable) (M)      </t>
  </si>
  <si>
    <t>15-00-08</t>
  </si>
  <si>
    <t>Fourniture câble Almelec 148 mm2  (F)</t>
  </si>
  <si>
    <t>15-01-08</t>
  </si>
  <si>
    <t>Transport, déroulage,réglage,compris élagage d'arbres éventuels ( sans déssouchage ) du conducteur almelec 148 mm2  (M)</t>
  </si>
  <si>
    <t>36-02-27</t>
  </si>
  <si>
    <t>Connecteur de dérivation à perforation d'isolant réseau sur réseau en câble préassemblé isolé à 6 kV de 35 à 70 mm2 Alu (F+M)</t>
  </si>
  <si>
    <t>36-02-28</t>
  </si>
  <si>
    <t>Connecteur simple dérivation à perforation d'isolant isolé à 6 kV pour section de 1,5 à 25 mm2 sur conducteur d'EP (F+M)</t>
  </si>
  <si>
    <t>34-00-04</t>
  </si>
  <si>
    <t>Câble isolé préassemblé en aluminium avec porteur en Almelec 3x35 Alu+ 16 Alu + 54,6 Alm (F)</t>
  </si>
  <si>
    <t>MLN</t>
  </si>
  <si>
    <t>34-00-06</t>
  </si>
  <si>
    <t>Câble isolé préassemblé en aluminium avec porteur en Almelec 3x70 Alu+ 16 Alu + 54,6 Alm (F)</t>
  </si>
  <si>
    <t>34-01-04</t>
  </si>
  <si>
    <t>Pose sans accessoires câble isolé triphasé préassemblé en aluminium ( y compris manchons de jonctions éventuelles ) diverses sections (M)</t>
  </si>
  <si>
    <t>34-04-01</t>
  </si>
  <si>
    <t>Dépose câble préassemblé quelque soit la section , tendu sur poteau ou potelet ( y compris les accessoires ) (M)</t>
  </si>
  <si>
    <t>36-02-01</t>
  </si>
  <si>
    <t>Accessoires pour câble isolé torsadé préassemblé tendu sur poteau ou potelet ensemble d'alignement (F+M)</t>
  </si>
  <si>
    <t>36-02-02</t>
  </si>
  <si>
    <t>Accessoires pour câble isolé torsadé préassemblé tendu sur poteau ou potelet ensemble d'ancrage simple (F+M)</t>
  </si>
  <si>
    <t>36-02-03</t>
  </si>
  <si>
    <t>Accessoires pour câble isolé torsadé préassemblé tendu sur poteau ou potelet ensemble d'ancrage double (F+M)</t>
  </si>
  <si>
    <t>20-02-01</t>
  </si>
  <si>
    <t>Terre de réseau (F+M)</t>
  </si>
  <si>
    <t>02-03-01</t>
  </si>
  <si>
    <t>Destruction poteau béton irrécupérable (M)</t>
  </si>
  <si>
    <t>02-06-01</t>
  </si>
  <si>
    <t>Transfèrement d'un poteau en béton armé quelque soit la hauteur et l' effort (compris bris massif ) (M)</t>
  </si>
  <si>
    <t>15-07-01</t>
  </si>
  <si>
    <t>Plus value pour remaniement de nappe 1ère catégorie (M)</t>
  </si>
  <si>
    <t>21-06-01</t>
  </si>
  <si>
    <t>Transfèrement d'un appareil d'éclairage public dans les limites du chantier (M)</t>
  </si>
  <si>
    <t>34-06-01</t>
  </si>
  <si>
    <t>Transférement branchement en torsadé quelque soit la section 2 fils y compris les accessoires (M)</t>
  </si>
  <si>
    <t>34-06-02</t>
  </si>
  <si>
    <t>Transférement branchement en torsadé quelque soit la section 4 fils y compris les accessoires (M)</t>
  </si>
  <si>
    <t>34-05-01</t>
  </si>
  <si>
    <t>Dépose branchement torsadé diverses sections 2 fils( sur poteau ou potelet ou façade y compris remise en état façade éventuelle) (M)</t>
  </si>
  <si>
    <t>34-05-02</t>
  </si>
  <si>
    <t>Dépose branchement torsadé diverses sections 4 fils ( sur poteau ou potelet ou façade y compris remise en état façade éventuelle) (M)</t>
  </si>
  <si>
    <t>34-00-10</t>
  </si>
  <si>
    <t>Câble isolé torsadé autoporté en Aluminium 2x16 mm2 (F)</t>
  </si>
  <si>
    <t>34-00-11</t>
  </si>
  <si>
    <t>Câble isolé torsadé autoporté en Aluminium 4x16 mm2 (F)</t>
  </si>
  <si>
    <t>34-01-05</t>
  </si>
  <si>
    <t>Pose câble branchement isolé torsadé autoporteur diverses sections (M)</t>
  </si>
  <si>
    <t>36-02-25</t>
  </si>
  <si>
    <t>Accessoires pour câble torsadé autoporté ( branchement BT ) connecteur à perforation d'isolant isolé à 6 kV simple dérivation (F+M)</t>
  </si>
  <si>
    <t>36-02-18</t>
  </si>
  <si>
    <t>Accessoires pour câble torsadé autoporté ( branchement BT ) pince d'ancrage (F+M)</t>
  </si>
  <si>
    <t>36-02-19</t>
  </si>
  <si>
    <t>Accessoires pour câble torsadé autoporté ( branchement BT ) renvoi d'angle (F+M)</t>
  </si>
  <si>
    <t>47-02-01</t>
  </si>
  <si>
    <t>Tranchée normale à 1 circuit (F+M)</t>
  </si>
  <si>
    <t>47-02-05</t>
  </si>
  <si>
    <t>Tranchée traversée à 1 circuit (F+M)</t>
  </si>
  <si>
    <t>52-02-01</t>
  </si>
  <si>
    <t>53-02-01</t>
  </si>
  <si>
    <t>Regard de visite (F+M)</t>
  </si>
  <si>
    <t>49-02-01</t>
  </si>
  <si>
    <t>Protection capot tôle galvanisée 5 m + traversée massif (F+M)</t>
  </si>
  <si>
    <t>10-02-05</t>
  </si>
  <si>
    <t>Jeu de 3 parafoudres (F+M)</t>
  </si>
  <si>
    <t>41-02-04</t>
  </si>
  <si>
    <t>Câble isolé MT PR 15/25 KV Isolement 30 KV 1x150 mm²(F)</t>
  </si>
  <si>
    <t>Câble isolé MT PR 15/25 KV Isolement 30 KV 1x150 mm²(M)</t>
  </si>
  <si>
    <t>01-03-01</t>
  </si>
  <si>
    <t>Dépose pylône métallique quelque soit la hauteur et l'effort (M)</t>
  </si>
  <si>
    <t>01-06-01</t>
  </si>
  <si>
    <t>Transfèrement d'un pylône métallique quelque soit la hauteur et l'effort (M)</t>
  </si>
  <si>
    <t>08-03-01</t>
  </si>
  <si>
    <t>Dépose armement support existant levé (M)</t>
  </si>
  <si>
    <t>08-06-01</t>
  </si>
  <si>
    <t>Transfèrement dans limites chantier d'un armement existant  (M)</t>
  </si>
  <si>
    <t>11-06-01</t>
  </si>
  <si>
    <t>Transfèrement IACM  + terre (M)</t>
  </si>
  <si>
    <t>15-03-01</t>
  </si>
  <si>
    <t>Dépose de conducteurs nus toutes sections (M)</t>
  </si>
  <si>
    <t>15-06-01</t>
  </si>
  <si>
    <t xml:space="preserve">Transfèrement de conducteurs nus toutes sections dans les limites du chantier (M)        </t>
  </si>
  <si>
    <t>65-06-01</t>
  </si>
  <si>
    <t>70-06-01</t>
  </si>
  <si>
    <t>Transfèrement d'un transformateur de puissance quelque soit la puissance (M)</t>
  </si>
  <si>
    <t>Terre des masses (toutes sujétions comprises) (F+M)</t>
  </si>
  <si>
    <t>Anti escalade pour un support HTA (F+M)</t>
  </si>
  <si>
    <t>Plaque numéro pour un support HTA (F+M)</t>
  </si>
  <si>
    <t>TOTAL GENERAL DES TRAVAUX HT</t>
  </si>
  <si>
    <t>TVA 20 %</t>
  </si>
  <si>
    <t>TOTAL GENERAL DES TRAVAUX TTC</t>
  </si>
  <si>
    <t>Etude complète reseau 2° categorie comprenant reconnaissance, balisage,levé du profil, report sur calque répartition des supports,calcul mécanique et électrique y compris reprise éventuelle aprés examen par SRM-BK avec fourniture de 16 plans l'ensemble (F+M)</t>
  </si>
  <si>
    <t>Borne de signalisation SRM-BK HTA ou BT (F+M)</t>
  </si>
  <si>
    <t>Fourniture, confection et pose boite d'extrémité synthétique type extérieur pour câble Alu ou Cu isolé au PRC 15/25 kV tension d'isolement 30 kV (F+M)</t>
  </si>
  <si>
    <t>Tube annulé double paroi diamètre 110 class 750 daN (F+M)</t>
  </si>
  <si>
    <t>Raccord de dérivation à broche et connecteur à broche divers sections (toute sujétion compris)(F+M)</t>
  </si>
  <si>
    <t>Transfèrement ensemble équipement PT H61 (M)</t>
  </si>
  <si>
    <t>Objet : Travaux de création des départs HTA et rabattement des lignes à partir du nouveau PS KAHF NSOUR                   -Province Khénifra-</t>
  </si>
  <si>
    <t>AO 153/EL/26</t>
  </si>
  <si>
    <t>Bordereau de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</si>
</sst>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.00\ [$€-1]_-;\-* #,##0.00\ [$€-1]_-;_-* &quot;-&quot;??\ [$€-1]_-"/>
    <numFmt numFmtId="167" formatCode="_-* #,##0.00\ _F_-;\-* #,##0.00\ _F_-;_-* &quot;-&quot;??\ _F_-;_-@_-"/>
    <numFmt numFmtId="168" formatCode="_-* #,##0.00\ _D_H_-;\-* #,##0.00\ _D_H_-;_-* &quot;-&quot;??\ _D_H_-;_-@_-"/>
    <numFmt numFmtId="169" formatCode="&quot;｣ &quot;#,##0.00_);[Red]\(&quot;｣ &quot;#,##0.00\)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Trebuchet MS"/>
      <family val="2"/>
    </font>
    <font>
      <sz val="10"/>
      <name val="Trebuchet MS"/>
      <family val="2"/>
    </font>
    <font>
      <sz val="12"/>
      <name val="Arial"/>
      <family val="2"/>
    </font>
    <font>
      <sz val="10"/>
      <color indexed="8"/>
      <name val="Century Gothic"/>
      <family val="2"/>
    </font>
    <font>
      <sz val="10"/>
      <color indexed="8"/>
      <name val="Trebuchet MS"/>
      <family val="2"/>
    </font>
    <font>
      <sz val="10"/>
      <color rgb="FFFF0000"/>
      <name val="Trebuchet MS"/>
      <family val="2"/>
    </font>
    <font>
      <sz val="10"/>
      <name val="Century Gothic"/>
      <family val="2"/>
    </font>
    <font>
      <sz val="11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Helv"/>
      <family val="2"/>
    </font>
    <font>
      <sz val="10"/>
      <name val="Arabic Transparent"/>
      <charset val="178"/>
    </font>
    <font>
      <sz val="10"/>
      <name val="MS Sans Serif"/>
      <family val="2"/>
    </font>
    <font>
      <sz val="10"/>
      <name val="Helv"/>
      <family val="2"/>
    </font>
    <font>
      <sz val="12"/>
      <name val="Helv"/>
      <family val="2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gray125">
        <f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  <xf numFmtId="0" fontId="14" fillId="0" borderId="0"/>
    <xf numFmtId="0" fontId="1" fillId="0" borderId="0"/>
    <xf numFmtId="9" fontId="1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6" fillId="3" borderId="9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7" fillId="0" borderId="0" applyNumberFormat="0">
      <alignment horizontal="right"/>
    </xf>
    <xf numFmtId="0" fontId="2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10"/>
    <xf numFmtId="0" fontId="21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1" applyFont="1"/>
    <xf numFmtId="0" fontId="4" fillId="0" borderId="0" xfId="0" applyFont="1" applyAlignment="1">
      <alignment horizontal="centerContinuous" wrapText="1"/>
    </xf>
    <xf numFmtId="164" fontId="4" fillId="0" borderId="0" xfId="1" applyFont="1" applyAlignment="1">
      <alignment horizontal="centerContinuous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Continuous" wrapText="1"/>
    </xf>
    <xf numFmtId="0" fontId="0" fillId="0" borderId="0" xfId="0" applyAlignment="1">
      <alignment horizontal="centerContinuous" wrapText="1"/>
    </xf>
    <xf numFmtId="164" fontId="0" fillId="0" borderId="0" xfId="1" applyFont="1" applyAlignment="1">
      <alignment horizontal="centerContinuous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1" fontId="9" fillId="0" borderId="2" xfId="2" applyNumberFormat="1" applyFont="1" applyBorder="1" applyAlignment="1">
      <alignment horizontal="center" vertical="top"/>
    </xf>
    <xf numFmtId="1" fontId="9" fillId="0" borderId="3" xfId="2" applyNumberFormat="1" applyFont="1" applyBorder="1" applyAlignment="1">
      <alignment horizontal="center" vertical="top"/>
    </xf>
    <xf numFmtId="1" fontId="9" fillId="0" borderId="3" xfId="2" applyNumberFormat="1" applyFont="1" applyBorder="1" applyAlignment="1">
      <alignment horizontal="left" vertical="top" wrapText="1"/>
    </xf>
    <xf numFmtId="1" fontId="9" fillId="0" borderId="3" xfId="2" applyNumberFormat="1" applyFont="1" applyBorder="1" applyAlignment="1">
      <alignment horizontal="center" vertical="top" wrapText="1"/>
    </xf>
    <xf numFmtId="164" fontId="7" fillId="0" borderId="3" xfId="2" applyNumberFormat="1" applyFont="1" applyBorder="1" applyAlignment="1">
      <alignment horizontal="center" vertical="center"/>
    </xf>
    <xf numFmtId="164" fontId="10" fillId="0" borderId="3" xfId="1" applyFont="1" applyFill="1" applyBorder="1" applyAlignment="1">
      <alignment horizontal="center" vertical="center"/>
    </xf>
    <xf numFmtId="164" fontId="10" fillId="0" borderId="4" xfId="1" applyFont="1" applyFill="1" applyBorder="1" applyAlignment="1">
      <alignment horizontal="center" vertical="center"/>
    </xf>
    <xf numFmtId="164" fontId="10" fillId="0" borderId="3" xfId="2" applyNumberFormat="1" applyFont="1" applyBorder="1" applyAlignment="1">
      <alignment horizontal="center" vertical="center"/>
    </xf>
    <xf numFmtId="1" fontId="9" fillId="0" borderId="3" xfId="2" quotePrefix="1" applyNumberFormat="1" applyFont="1" applyBorder="1" applyAlignment="1">
      <alignment horizontal="center" vertical="top"/>
    </xf>
    <xf numFmtId="165" fontId="10" fillId="0" borderId="3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vertical="top" wrapText="1"/>
    </xf>
    <xf numFmtId="1" fontId="12" fillId="0" borderId="3" xfId="2" quotePrefix="1" applyNumberFormat="1" applyFont="1" applyBorder="1" applyAlignment="1">
      <alignment horizontal="center" vertical="top"/>
    </xf>
    <xf numFmtId="0" fontId="11" fillId="0" borderId="0" xfId="0" applyFont="1"/>
    <xf numFmtId="1" fontId="12" fillId="0" borderId="3" xfId="2" applyNumberFormat="1" applyFont="1" applyBorder="1" applyAlignment="1">
      <alignment horizontal="center" vertical="top"/>
    </xf>
    <xf numFmtId="1" fontId="12" fillId="0" borderId="3" xfId="2" applyNumberFormat="1" applyFont="1" applyBorder="1" applyAlignment="1">
      <alignment horizontal="left" vertical="top" wrapText="1"/>
    </xf>
    <xf numFmtId="0" fontId="13" fillId="0" borderId="3" xfId="3" applyFont="1" applyBorder="1" applyAlignment="1">
      <alignment vertical="center" wrapText="1"/>
    </xf>
    <xf numFmtId="165" fontId="7" fillId="0" borderId="3" xfId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7" xfId="1" applyFont="1" applyBorder="1" applyAlignment="1">
      <alignment horizontal="centerContinuous" vertical="center" wrapText="1"/>
    </xf>
    <xf numFmtId="164" fontId="5" fillId="0" borderId="8" xfId="1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Continuous" wrapText="1"/>
    </xf>
    <xf numFmtId="0" fontId="8" fillId="0" borderId="0" xfId="0" applyFont="1" applyAlignment="1">
      <alignment horizontal="center" wrapText="1"/>
    </xf>
    <xf numFmtId="164" fontId="8" fillId="0" borderId="0" xfId="1" applyFont="1" applyAlignment="1">
      <alignment horizontal="centerContinuous" wrapText="1"/>
    </xf>
    <xf numFmtId="0" fontId="8" fillId="0" borderId="0" xfId="0" applyFont="1"/>
    <xf numFmtId="165" fontId="7" fillId="0" borderId="3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5">
    <cellStyle name="Euro" xfId="7" xr:uid="{00000000-0005-0000-0000-000000000000}"/>
    <cellStyle name="Header - Style1" xfId="8" xr:uid="{00000000-0005-0000-0000-000001000000}"/>
    <cellStyle name="Milliers" xfId="1" builtinId="3"/>
    <cellStyle name="Milliers 2" xfId="9" xr:uid="{00000000-0005-0000-0000-000003000000}"/>
    <cellStyle name="Milliers 3" xfId="10" xr:uid="{00000000-0005-0000-0000-000004000000}"/>
    <cellStyle name="Milliers 4" xfId="11" xr:uid="{00000000-0005-0000-0000-000005000000}"/>
    <cellStyle name="Milliers 5" xfId="12" xr:uid="{00000000-0005-0000-0000-000006000000}"/>
    <cellStyle name="MS_Arabe" xfId="13" xr:uid="{00000000-0005-0000-0000-000007000000}"/>
    <cellStyle name="Normal" xfId="0" builtinId="0"/>
    <cellStyle name="Normal 2" xfId="14" xr:uid="{00000000-0005-0000-0000-000009000000}"/>
    <cellStyle name="Normal 2 2" xfId="15" xr:uid="{00000000-0005-0000-0000-00000A000000}"/>
    <cellStyle name="Normal 3" xfId="3" xr:uid="{00000000-0005-0000-0000-00000B000000}"/>
    <cellStyle name="Normal 3 2" xfId="16" xr:uid="{00000000-0005-0000-0000-00000C000000}"/>
    <cellStyle name="Normal 4" xfId="17" xr:uid="{00000000-0005-0000-0000-00000D000000}"/>
    <cellStyle name="Normal 5" xfId="5" xr:uid="{00000000-0005-0000-0000-00000E000000}"/>
    <cellStyle name="Normal 6" xfId="4" xr:uid="{00000000-0005-0000-0000-00000F000000}"/>
    <cellStyle name="Normal_Sp2002" xfId="2" xr:uid="{00000000-0005-0000-0000-000010000000}"/>
    <cellStyle name="Pourcentage 2" xfId="18" xr:uid="{00000000-0005-0000-0000-000011000000}"/>
    <cellStyle name="Pourcentage 2 2" xfId="19" xr:uid="{00000000-0005-0000-0000-000012000000}"/>
    <cellStyle name="Pourcentage 3" xfId="20" xr:uid="{00000000-0005-0000-0000-000013000000}"/>
    <cellStyle name="Pourcentage 4" xfId="6" xr:uid="{00000000-0005-0000-0000-000014000000}"/>
    <cellStyle name="Tusental_NPV" xfId="21" xr:uid="{00000000-0005-0000-0000-000015000000}"/>
    <cellStyle name="Valuta_NPV" xfId="22" xr:uid="{00000000-0005-0000-0000-000016000000}"/>
    <cellStyle name="WHead - Style2" xfId="23" xr:uid="{00000000-0005-0000-0000-000017000000}"/>
    <cellStyle name="標準_imple_sch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109010</xdr:rowOff>
    </xdr:from>
    <xdr:to>
      <xdr:col>6</xdr:col>
      <xdr:colOff>1238250</xdr:colOff>
      <xdr:row>3</xdr:row>
      <xdr:rowOff>161926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09010"/>
          <a:ext cx="9001125" cy="1091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showGridLines="0" tabSelected="1" view="pageBreakPreview" zoomScale="90" zoomScaleNormal="90" zoomScaleSheetLayoutView="90" workbookViewId="0">
      <pane xSplit="5" ySplit="11" topLeftCell="F93" activePane="bottomRight" state="frozen"/>
      <selection pane="topRight" activeCell="G1" sqref="G1"/>
      <selection pane="bottomLeft" activeCell="A8" sqref="A8"/>
      <selection pane="bottomRight" activeCell="J117" sqref="J117"/>
    </sheetView>
  </sheetViews>
  <sheetFormatPr baseColWidth="10" defaultRowHeight="12.75" x14ac:dyDescent="0.2"/>
  <cols>
    <col min="1" max="1" width="8.28515625" customWidth="1"/>
    <col min="2" max="2" width="11.42578125" hidden="1" customWidth="1"/>
    <col min="3" max="3" width="71.85546875" style="1" customWidth="1"/>
    <col min="4" max="4" width="7.7109375" style="2" customWidth="1"/>
    <col min="5" max="5" width="12.7109375" customWidth="1"/>
    <col min="6" max="6" width="17.42578125" style="3" customWidth="1"/>
    <col min="7" max="7" width="20.5703125" customWidth="1"/>
  </cols>
  <sheetData>
    <row r="1" spans="1:7" ht="21.75" customHeight="1" x14ac:dyDescent="0.2"/>
    <row r="2" spans="1:7" ht="28.5" customHeight="1" x14ac:dyDescent="0.2"/>
    <row r="3" spans="1:7" ht="31.5" customHeight="1" x14ac:dyDescent="0.2"/>
    <row r="4" spans="1:7" ht="17.25" customHeight="1" x14ac:dyDescent="0.2"/>
    <row r="5" spans="1:7" ht="17.25" customHeight="1" x14ac:dyDescent="0.25">
      <c r="A5" s="41" t="s">
        <v>217</v>
      </c>
      <c r="B5" s="41"/>
      <c r="C5" s="41"/>
      <c r="D5" s="41"/>
      <c r="E5" s="41"/>
      <c r="F5" s="41"/>
      <c r="G5" s="41"/>
    </row>
    <row r="6" spans="1:7" ht="17.25" customHeight="1" x14ac:dyDescent="0.25">
      <c r="A6" s="6"/>
      <c r="B6" s="6"/>
      <c r="C6" s="6"/>
      <c r="D6" s="6"/>
      <c r="E6" s="6"/>
      <c r="F6" s="6"/>
      <c r="G6" s="6"/>
    </row>
    <row r="7" spans="1:7" ht="17.25" customHeight="1" x14ac:dyDescent="0.3">
      <c r="A7" s="42" t="s">
        <v>218</v>
      </c>
      <c r="B7" s="42"/>
      <c r="C7" s="42"/>
      <c r="D7" s="42"/>
      <c r="E7" s="42"/>
      <c r="F7" s="42"/>
      <c r="G7" s="42"/>
    </row>
    <row r="8" spans="1:7" ht="17.25" customHeight="1" x14ac:dyDescent="0.25">
      <c r="A8" s="4"/>
      <c r="B8" s="4"/>
      <c r="C8" s="4"/>
      <c r="D8" s="6"/>
      <c r="E8" s="4"/>
      <c r="F8" s="5"/>
      <c r="G8" s="4"/>
    </row>
    <row r="9" spans="1:7" ht="31.5" x14ac:dyDescent="0.25">
      <c r="B9" s="7"/>
      <c r="C9" s="7" t="s">
        <v>216</v>
      </c>
      <c r="D9" s="7"/>
      <c r="E9" s="8"/>
      <c r="F9" s="9"/>
      <c r="G9" s="8"/>
    </row>
    <row r="11" spans="1:7" s="12" customFormat="1" ht="49.5" customHeight="1" x14ac:dyDescent="0.3">
      <c r="A11" s="10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1" t="s">
        <v>5</v>
      </c>
      <c r="G11" s="10" t="s">
        <v>6</v>
      </c>
    </row>
    <row r="12" spans="1:7" s="12" customFormat="1" ht="54" x14ac:dyDescent="0.3">
      <c r="A12" s="13">
        <v>1</v>
      </c>
      <c r="B12" s="14" t="s">
        <v>7</v>
      </c>
      <c r="C12" s="15" t="s">
        <v>210</v>
      </c>
      <c r="D12" s="16" t="s">
        <v>8</v>
      </c>
      <c r="E12" s="17">
        <f>12.6+8.3</f>
        <v>20.9</v>
      </c>
      <c r="F12" s="18"/>
      <c r="G12" s="19"/>
    </row>
    <row r="13" spans="1:7" s="12" customFormat="1" ht="27" x14ac:dyDescent="0.3">
      <c r="A13" s="13">
        <v>2</v>
      </c>
      <c r="B13" s="14" t="s">
        <v>9</v>
      </c>
      <c r="C13" s="15" t="s">
        <v>10</v>
      </c>
      <c r="D13" s="16" t="s">
        <v>11</v>
      </c>
      <c r="E13" s="20">
        <v>1</v>
      </c>
      <c r="F13" s="18"/>
      <c r="G13" s="19"/>
    </row>
    <row r="14" spans="1:7" s="12" customFormat="1" ht="27" x14ac:dyDescent="0.3">
      <c r="A14" s="13">
        <v>3</v>
      </c>
      <c r="B14" s="14" t="s">
        <v>12</v>
      </c>
      <c r="C14" s="15" t="s">
        <v>13</v>
      </c>
      <c r="D14" s="16" t="s">
        <v>11</v>
      </c>
      <c r="E14" s="20">
        <v>3</v>
      </c>
      <c r="F14" s="18"/>
      <c r="G14" s="19"/>
    </row>
    <row r="15" spans="1:7" s="12" customFormat="1" ht="27" x14ac:dyDescent="0.3">
      <c r="A15" s="13">
        <v>4</v>
      </c>
      <c r="B15" s="14" t="s">
        <v>14</v>
      </c>
      <c r="C15" s="15" t="s">
        <v>15</v>
      </c>
      <c r="D15" s="16" t="s">
        <v>11</v>
      </c>
      <c r="E15" s="20">
        <v>1</v>
      </c>
      <c r="F15" s="18"/>
      <c r="G15" s="19"/>
    </row>
    <row r="16" spans="1:7" s="12" customFormat="1" ht="15" x14ac:dyDescent="0.3">
      <c r="A16" s="13">
        <v>5</v>
      </c>
      <c r="B16" s="14" t="s">
        <v>16</v>
      </c>
      <c r="C16" s="15" t="s">
        <v>17</v>
      </c>
      <c r="D16" s="16" t="s">
        <v>11</v>
      </c>
      <c r="E16" s="20">
        <v>6</v>
      </c>
      <c r="F16" s="18"/>
      <c r="G16" s="19"/>
    </row>
    <row r="17" spans="1:7" s="12" customFormat="1" ht="15" x14ac:dyDescent="0.3">
      <c r="A17" s="13">
        <v>6</v>
      </c>
      <c r="B17" s="21" t="s">
        <v>18</v>
      </c>
      <c r="C17" s="15" t="s">
        <v>19</v>
      </c>
      <c r="D17" s="16" t="s">
        <v>20</v>
      </c>
      <c r="E17" s="22">
        <v>158.24300000000002</v>
      </c>
      <c r="F17" s="18"/>
      <c r="G17" s="19"/>
    </row>
    <row r="18" spans="1:7" s="12" customFormat="1" ht="15" x14ac:dyDescent="0.3">
      <c r="A18" s="13">
        <v>7</v>
      </c>
      <c r="B18" s="14" t="s">
        <v>21</v>
      </c>
      <c r="C18" s="15" t="s">
        <v>22</v>
      </c>
      <c r="D18" s="16" t="s">
        <v>20</v>
      </c>
      <c r="E18" s="22">
        <v>158.24300000000002</v>
      </c>
      <c r="F18" s="18"/>
      <c r="G18" s="19"/>
    </row>
    <row r="19" spans="1:7" s="12" customFormat="1" ht="15" x14ac:dyDescent="0.3">
      <c r="A19" s="13">
        <v>8</v>
      </c>
      <c r="B19" s="14" t="s">
        <v>23</v>
      </c>
      <c r="C19" s="15" t="s">
        <v>24</v>
      </c>
      <c r="D19" s="16" t="s">
        <v>11</v>
      </c>
      <c r="E19" s="20">
        <v>1</v>
      </c>
      <c r="F19" s="18"/>
      <c r="G19" s="19"/>
    </row>
    <row r="20" spans="1:7" s="12" customFormat="1" ht="15" x14ac:dyDescent="0.3">
      <c r="A20" s="13">
        <v>9</v>
      </c>
      <c r="B20" s="14" t="s">
        <v>25</v>
      </c>
      <c r="C20" s="15" t="s">
        <v>26</v>
      </c>
      <c r="D20" s="16" t="s">
        <v>11</v>
      </c>
      <c r="E20" s="20">
        <v>1</v>
      </c>
      <c r="F20" s="18"/>
      <c r="G20" s="19"/>
    </row>
    <row r="21" spans="1:7" s="12" customFormat="1" ht="15" x14ac:dyDescent="0.3">
      <c r="A21" s="13">
        <v>10</v>
      </c>
      <c r="B21" s="14" t="s">
        <v>27</v>
      </c>
      <c r="C21" s="15" t="s">
        <v>28</v>
      </c>
      <c r="D21" s="16" t="s">
        <v>11</v>
      </c>
      <c r="E21" s="20">
        <v>1</v>
      </c>
      <c r="F21" s="18"/>
      <c r="G21" s="19"/>
    </row>
    <row r="22" spans="1:7" s="12" customFormat="1" ht="15" x14ac:dyDescent="0.3">
      <c r="A22" s="13">
        <v>11</v>
      </c>
      <c r="B22" s="14" t="s">
        <v>29</v>
      </c>
      <c r="C22" s="15" t="s">
        <v>30</v>
      </c>
      <c r="D22" s="16" t="s">
        <v>11</v>
      </c>
      <c r="E22" s="20">
        <v>1</v>
      </c>
      <c r="F22" s="18"/>
      <c r="G22" s="19"/>
    </row>
    <row r="23" spans="1:7" s="12" customFormat="1" ht="15" x14ac:dyDescent="0.3">
      <c r="A23" s="13">
        <v>12</v>
      </c>
      <c r="B23" s="14" t="s">
        <v>31</v>
      </c>
      <c r="C23" s="15" t="s">
        <v>32</v>
      </c>
      <c r="D23" s="16" t="s">
        <v>11</v>
      </c>
      <c r="E23" s="20">
        <v>2</v>
      </c>
      <c r="F23" s="18"/>
      <c r="G23" s="19"/>
    </row>
    <row r="24" spans="1:7" s="12" customFormat="1" ht="15" x14ac:dyDescent="0.3">
      <c r="A24" s="13">
        <v>13</v>
      </c>
      <c r="B24" s="14" t="s">
        <v>33</v>
      </c>
      <c r="C24" s="15" t="s">
        <v>34</v>
      </c>
      <c r="D24" s="16" t="s">
        <v>11</v>
      </c>
      <c r="E24" s="20">
        <v>2</v>
      </c>
      <c r="F24" s="18"/>
      <c r="G24" s="19"/>
    </row>
    <row r="25" spans="1:7" s="12" customFormat="1" ht="15" x14ac:dyDescent="0.3">
      <c r="A25" s="13">
        <v>14</v>
      </c>
      <c r="B25" s="14" t="s">
        <v>35</v>
      </c>
      <c r="C25" s="15" t="s">
        <v>36</v>
      </c>
      <c r="D25" s="16" t="s">
        <v>11</v>
      </c>
      <c r="E25" s="20">
        <v>14</v>
      </c>
      <c r="F25" s="18"/>
      <c r="G25" s="19"/>
    </row>
    <row r="26" spans="1:7" s="12" customFormat="1" ht="15" x14ac:dyDescent="0.3">
      <c r="A26" s="13">
        <v>15</v>
      </c>
      <c r="B26" s="14" t="s">
        <v>37</v>
      </c>
      <c r="C26" s="15" t="s">
        <v>38</v>
      </c>
      <c r="D26" s="16" t="s">
        <v>11</v>
      </c>
      <c r="E26" s="20">
        <v>7</v>
      </c>
      <c r="F26" s="18"/>
      <c r="G26" s="19"/>
    </row>
    <row r="27" spans="1:7" s="12" customFormat="1" ht="15" x14ac:dyDescent="0.3">
      <c r="A27" s="13">
        <v>16</v>
      </c>
      <c r="B27" s="14" t="s">
        <v>39</v>
      </c>
      <c r="C27" s="15" t="s">
        <v>40</v>
      </c>
      <c r="D27" s="16" t="s">
        <v>41</v>
      </c>
      <c r="E27" s="22">
        <v>918.37899999999991</v>
      </c>
      <c r="F27" s="18"/>
      <c r="G27" s="19"/>
    </row>
    <row r="28" spans="1:7" s="12" customFormat="1" ht="15" x14ac:dyDescent="0.3">
      <c r="A28" s="13">
        <v>17</v>
      </c>
      <c r="B28" s="14" t="s">
        <v>42</v>
      </c>
      <c r="C28" s="15" t="s">
        <v>43</v>
      </c>
      <c r="D28" s="16" t="s">
        <v>41</v>
      </c>
      <c r="E28" s="20">
        <v>4</v>
      </c>
      <c r="F28" s="18"/>
      <c r="G28" s="19"/>
    </row>
    <row r="29" spans="1:7" s="12" customFormat="1" ht="15" x14ac:dyDescent="0.3">
      <c r="A29" s="13">
        <v>18</v>
      </c>
      <c r="B29" s="14" t="s">
        <v>44</v>
      </c>
      <c r="C29" s="15" t="s">
        <v>45</v>
      </c>
      <c r="D29" s="16" t="s">
        <v>11</v>
      </c>
      <c r="E29" s="20">
        <v>1</v>
      </c>
      <c r="F29" s="18"/>
      <c r="G29" s="19"/>
    </row>
    <row r="30" spans="1:7" s="12" customFormat="1" ht="15" x14ac:dyDescent="0.3">
      <c r="A30" s="13">
        <v>19</v>
      </c>
      <c r="B30" s="14" t="s">
        <v>46</v>
      </c>
      <c r="C30" s="15" t="s">
        <v>47</v>
      </c>
      <c r="D30" s="16" t="s">
        <v>11</v>
      </c>
      <c r="E30" s="20">
        <v>1</v>
      </c>
      <c r="F30" s="18"/>
      <c r="G30" s="19"/>
    </row>
    <row r="31" spans="1:7" s="12" customFormat="1" ht="15" x14ac:dyDescent="0.3">
      <c r="A31" s="13">
        <v>20</v>
      </c>
      <c r="B31" s="14" t="s">
        <v>48</v>
      </c>
      <c r="C31" s="15" t="s">
        <v>49</v>
      </c>
      <c r="D31" s="16" t="s">
        <v>11</v>
      </c>
      <c r="E31" s="20">
        <v>1</v>
      </c>
      <c r="F31" s="18"/>
      <c r="G31" s="19"/>
    </row>
    <row r="32" spans="1:7" s="12" customFormat="1" ht="15" x14ac:dyDescent="0.3">
      <c r="A32" s="13">
        <v>21</v>
      </c>
      <c r="B32" s="14" t="s">
        <v>50</v>
      </c>
      <c r="C32" s="15" t="s">
        <v>51</v>
      </c>
      <c r="D32" s="16" t="s">
        <v>11</v>
      </c>
      <c r="E32" s="20">
        <v>1</v>
      </c>
      <c r="F32" s="18"/>
      <c r="G32" s="19"/>
    </row>
    <row r="33" spans="1:7" s="12" customFormat="1" ht="15" x14ac:dyDescent="0.3">
      <c r="A33" s="13">
        <v>22</v>
      </c>
      <c r="B33" s="14" t="s">
        <v>52</v>
      </c>
      <c r="C33" s="15" t="s">
        <v>53</v>
      </c>
      <c r="D33" s="16" t="s">
        <v>11</v>
      </c>
      <c r="E33" s="20">
        <v>1</v>
      </c>
      <c r="F33" s="18"/>
      <c r="G33" s="19"/>
    </row>
    <row r="34" spans="1:7" s="12" customFormat="1" ht="15" x14ac:dyDescent="0.3">
      <c r="A34" s="13">
        <v>23</v>
      </c>
      <c r="B34" s="14" t="s">
        <v>54</v>
      </c>
      <c r="C34" s="15" t="s">
        <v>55</v>
      </c>
      <c r="D34" s="16" t="s">
        <v>11</v>
      </c>
      <c r="E34" s="20">
        <v>1</v>
      </c>
      <c r="F34" s="18"/>
      <c r="G34" s="19"/>
    </row>
    <row r="35" spans="1:7" s="12" customFormat="1" ht="15" x14ac:dyDescent="0.3">
      <c r="A35" s="13">
        <v>24</v>
      </c>
      <c r="B35" s="14" t="s">
        <v>56</v>
      </c>
      <c r="C35" s="15" t="s">
        <v>57</v>
      </c>
      <c r="D35" s="16" t="s">
        <v>11</v>
      </c>
      <c r="E35" s="20">
        <v>1</v>
      </c>
      <c r="F35" s="18"/>
      <c r="G35" s="19"/>
    </row>
    <row r="36" spans="1:7" s="12" customFormat="1" ht="15" x14ac:dyDescent="0.3">
      <c r="A36" s="13">
        <v>25</v>
      </c>
      <c r="B36" s="14" t="s">
        <v>58</v>
      </c>
      <c r="C36" s="15" t="s">
        <v>59</v>
      </c>
      <c r="D36" s="16" t="s">
        <v>11</v>
      </c>
      <c r="E36" s="20">
        <v>1</v>
      </c>
      <c r="F36" s="18"/>
      <c r="G36" s="19"/>
    </row>
    <row r="37" spans="1:7" s="12" customFormat="1" ht="15" x14ac:dyDescent="0.3">
      <c r="A37" s="13">
        <v>26</v>
      </c>
      <c r="B37" s="14" t="s">
        <v>60</v>
      </c>
      <c r="C37" s="15" t="s">
        <v>61</v>
      </c>
      <c r="D37" s="16" t="s">
        <v>11</v>
      </c>
      <c r="E37" s="20">
        <v>2</v>
      </c>
      <c r="F37" s="18"/>
      <c r="G37" s="19"/>
    </row>
    <row r="38" spans="1:7" s="12" customFormat="1" ht="15" x14ac:dyDescent="0.3">
      <c r="A38" s="13">
        <v>27</v>
      </c>
      <c r="B38" s="14" t="s">
        <v>62</v>
      </c>
      <c r="C38" s="15" t="s">
        <v>63</v>
      </c>
      <c r="D38" s="16" t="s">
        <v>11</v>
      </c>
      <c r="E38" s="20">
        <v>2</v>
      </c>
      <c r="F38" s="18"/>
      <c r="G38" s="19"/>
    </row>
    <row r="39" spans="1:7" s="12" customFormat="1" ht="15" x14ac:dyDescent="0.3">
      <c r="A39" s="13">
        <v>28</v>
      </c>
      <c r="B39" s="14" t="s">
        <v>64</v>
      </c>
      <c r="C39" s="15" t="s">
        <v>65</v>
      </c>
      <c r="D39" s="16" t="s">
        <v>11</v>
      </c>
      <c r="E39" s="20">
        <v>1</v>
      </c>
      <c r="F39" s="18"/>
      <c r="G39" s="19"/>
    </row>
    <row r="40" spans="1:7" s="12" customFormat="1" ht="15" x14ac:dyDescent="0.3">
      <c r="A40" s="13">
        <v>29</v>
      </c>
      <c r="B40" s="14" t="s">
        <v>66</v>
      </c>
      <c r="C40" s="23" t="s">
        <v>67</v>
      </c>
      <c r="D40" s="16" t="s">
        <v>11</v>
      </c>
      <c r="E40" s="20">
        <v>4</v>
      </c>
      <c r="F40" s="18"/>
      <c r="G40" s="19"/>
    </row>
    <row r="41" spans="1:7" s="12" customFormat="1" ht="15" x14ac:dyDescent="0.3">
      <c r="A41" s="13">
        <v>30</v>
      </c>
      <c r="B41" s="14" t="s">
        <v>68</v>
      </c>
      <c r="C41" s="15" t="s">
        <v>69</v>
      </c>
      <c r="D41" s="16" t="s">
        <v>11</v>
      </c>
      <c r="E41" s="20">
        <v>4</v>
      </c>
      <c r="F41" s="18"/>
      <c r="G41" s="19"/>
    </row>
    <row r="42" spans="1:7" s="12" customFormat="1" ht="18" customHeight="1" x14ac:dyDescent="0.3">
      <c r="A42" s="13">
        <v>31</v>
      </c>
      <c r="B42" s="14" t="s">
        <v>70</v>
      </c>
      <c r="C42" s="15" t="s">
        <v>71</v>
      </c>
      <c r="D42" s="16" t="s">
        <v>11</v>
      </c>
      <c r="E42" s="20">
        <v>2</v>
      </c>
      <c r="F42" s="18"/>
      <c r="G42" s="19"/>
    </row>
    <row r="43" spans="1:7" s="12" customFormat="1" ht="27" x14ac:dyDescent="0.3">
      <c r="A43" s="13">
        <v>32</v>
      </c>
      <c r="B43" s="14"/>
      <c r="C43" s="15" t="s">
        <v>214</v>
      </c>
      <c r="D43" s="16" t="s">
        <v>11</v>
      </c>
      <c r="E43" s="20">
        <v>15</v>
      </c>
      <c r="F43" s="18"/>
      <c r="G43" s="19"/>
    </row>
    <row r="44" spans="1:7" s="12" customFormat="1" ht="15" x14ac:dyDescent="0.3">
      <c r="A44" s="13">
        <v>33</v>
      </c>
      <c r="B44" s="14" t="s">
        <v>72</v>
      </c>
      <c r="C44" s="15" t="s">
        <v>73</v>
      </c>
      <c r="D44" s="16" t="s">
        <v>11</v>
      </c>
      <c r="E44" s="20">
        <v>2</v>
      </c>
      <c r="F44" s="18"/>
      <c r="G44" s="19"/>
    </row>
    <row r="45" spans="1:7" s="12" customFormat="1" ht="15" x14ac:dyDescent="0.3">
      <c r="A45" s="13">
        <v>34</v>
      </c>
      <c r="B45" s="14" t="s">
        <v>74</v>
      </c>
      <c r="C45" s="15" t="s">
        <v>75</v>
      </c>
      <c r="D45" s="16" t="s">
        <v>11</v>
      </c>
      <c r="E45" s="20">
        <v>4</v>
      </c>
      <c r="F45" s="18"/>
      <c r="G45" s="19"/>
    </row>
    <row r="46" spans="1:7" s="12" customFormat="1" ht="15" x14ac:dyDescent="0.3">
      <c r="A46" s="13">
        <v>35</v>
      </c>
      <c r="B46" s="14" t="s">
        <v>76</v>
      </c>
      <c r="C46" s="15" t="s">
        <v>77</v>
      </c>
      <c r="D46" s="16" t="s">
        <v>11</v>
      </c>
      <c r="E46" s="20">
        <v>24</v>
      </c>
      <c r="F46" s="18"/>
      <c r="G46" s="19"/>
    </row>
    <row r="47" spans="1:7" s="12" customFormat="1" ht="15" x14ac:dyDescent="0.3">
      <c r="A47" s="13">
        <v>36</v>
      </c>
      <c r="B47" s="14" t="s">
        <v>78</v>
      </c>
      <c r="C47" s="15" t="s">
        <v>79</v>
      </c>
      <c r="D47" s="16" t="s">
        <v>11</v>
      </c>
      <c r="E47" s="20">
        <v>2</v>
      </c>
      <c r="F47" s="18"/>
      <c r="G47" s="19"/>
    </row>
    <row r="48" spans="1:7" s="12" customFormat="1" ht="15" x14ac:dyDescent="0.3">
      <c r="A48" s="13">
        <v>37</v>
      </c>
      <c r="B48" s="14" t="s">
        <v>80</v>
      </c>
      <c r="C48" s="15" t="s">
        <v>81</v>
      </c>
      <c r="D48" s="16" t="s">
        <v>11</v>
      </c>
      <c r="E48" s="20">
        <v>2</v>
      </c>
      <c r="F48" s="18"/>
      <c r="G48" s="19"/>
    </row>
    <row r="49" spans="1:7" s="12" customFormat="1" ht="15" x14ac:dyDescent="0.3">
      <c r="A49" s="13">
        <v>38</v>
      </c>
      <c r="B49" s="14" t="s">
        <v>82</v>
      </c>
      <c r="C49" s="15" t="s">
        <v>83</v>
      </c>
      <c r="D49" s="16" t="s">
        <v>11</v>
      </c>
      <c r="E49" s="20">
        <v>2</v>
      </c>
      <c r="F49" s="18"/>
      <c r="G49" s="19"/>
    </row>
    <row r="50" spans="1:7" s="12" customFormat="1" ht="27" x14ac:dyDescent="0.3">
      <c r="A50" s="13">
        <v>39</v>
      </c>
      <c r="B50" s="14" t="s">
        <v>84</v>
      </c>
      <c r="C50" s="15" t="s">
        <v>85</v>
      </c>
      <c r="D50" s="16" t="s">
        <v>86</v>
      </c>
      <c r="E50" s="20">
        <v>2</v>
      </c>
      <c r="F50" s="18"/>
      <c r="G50" s="19"/>
    </row>
    <row r="51" spans="1:7" s="12" customFormat="1" ht="27" x14ac:dyDescent="0.3">
      <c r="A51" s="13">
        <v>40</v>
      </c>
      <c r="B51" s="14" t="s">
        <v>87</v>
      </c>
      <c r="C51" s="15" t="s">
        <v>88</v>
      </c>
      <c r="D51" s="16" t="s">
        <v>86</v>
      </c>
      <c r="E51" s="20">
        <v>11</v>
      </c>
      <c r="F51" s="18"/>
      <c r="G51" s="19"/>
    </row>
    <row r="52" spans="1:7" s="12" customFormat="1" ht="15" x14ac:dyDescent="0.3">
      <c r="A52" s="13">
        <v>41</v>
      </c>
      <c r="B52" s="14" t="s">
        <v>89</v>
      </c>
      <c r="C52" s="15" t="s">
        <v>90</v>
      </c>
      <c r="D52" s="16" t="s">
        <v>91</v>
      </c>
      <c r="E52" s="20">
        <v>20954</v>
      </c>
      <c r="F52" s="18"/>
      <c r="G52" s="19"/>
    </row>
    <row r="53" spans="1:7" s="12" customFormat="1" ht="27" x14ac:dyDescent="0.3">
      <c r="A53" s="13">
        <v>42</v>
      </c>
      <c r="B53" s="21" t="s">
        <v>92</v>
      </c>
      <c r="C53" s="15" t="s">
        <v>93</v>
      </c>
      <c r="D53" s="16" t="s">
        <v>11</v>
      </c>
      <c r="E53" s="20">
        <v>9</v>
      </c>
      <c r="F53" s="18"/>
      <c r="G53" s="19"/>
    </row>
    <row r="54" spans="1:7" s="12" customFormat="1" ht="27" x14ac:dyDescent="0.3">
      <c r="A54" s="13">
        <v>43</v>
      </c>
      <c r="B54" s="21" t="s">
        <v>94</v>
      </c>
      <c r="C54" s="15" t="s">
        <v>95</v>
      </c>
      <c r="D54" s="16" t="s">
        <v>11</v>
      </c>
      <c r="E54" s="20">
        <v>12</v>
      </c>
      <c r="F54" s="18"/>
      <c r="G54" s="19"/>
    </row>
    <row r="55" spans="1:7" s="12" customFormat="1" ht="27" x14ac:dyDescent="0.3">
      <c r="A55" s="13">
        <v>44</v>
      </c>
      <c r="B55" s="21" t="s">
        <v>96</v>
      </c>
      <c r="C55" s="15" t="s">
        <v>97</v>
      </c>
      <c r="D55" s="16" t="s">
        <v>11</v>
      </c>
      <c r="E55" s="20">
        <v>675</v>
      </c>
      <c r="F55" s="18"/>
      <c r="G55" s="19"/>
    </row>
    <row r="56" spans="1:7" s="12" customFormat="1" ht="27" x14ac:dyDescent="0.3">
      <c r="A56" s="13">
        <v>45</v>
      </c>
      <c r="B56" s="14" t="s">
        <v>98</v>
      </c>
      <c r="C56" s="15" t="s">
        <v>99</v>
      </c>
      <c r="D56" s="16" t="s">
        <v>11</v>
      </c>
      <c r="E56" s="20">
        <v>134</v>
      </c>
      <c r="F56" s="18"/>
      <c r="G56" s="19"/>
    </row>
    <row r="57" spans="1:7" s="12" customFormat="1" ht="27" x14ac:dyDescent="0.3">
      <c r="A57" s="13">
        <v>46</v>
      </c>
      <c r="B57" s="24" t="s">
        <v>100</v>
      </c>
      <c r="C57" s="15" t="s">
        <v>101</v>
      </c>
      <c r="D57" s="16" t="s">
        <v>11</v>
      </c>
      <c r="E57" s="20">
        <v>117</v>
      </c>
      <c r="F57" s="18"/>
      <c r="G57" s="19"/>
    </row>
    <row r="58" spans="1:7" s="12" customFormat="1" ht="27" x14ac:dyDescent="0.3">
      <c r="A58" s="13">
        <v>47</v>
      </c>
      <c r="B58" s="24" t="s">
        <v>102</v>
      </c>
      <c r="C58" s="15" t="s">
        <v>103</v>
      </c>
      <c r="D58" s="16" t="s">
        <v>11</v>
      </c>
      <c r="E58" s="20">
        <v>414</v>
      </c>
      <c r="F58" s="18"/>
      <c r="G58" s="19"/>
    </row>
    <row r="59" spans="1:7" s="12" customFormat="1" ht="15" x14ac:dyDescent="0.3">
      <c r="A59" s="13">
        <v>48</v>
      </c>
      <c r="B59" s="14" t="s">
        <v>104</v>
      </c>
      <c r="C59" s="15" t="s">
        <v>105</v>
      </c>
      <c r="D59" s="16" t="s">
        <v>91</v>
      </c>
      <c r="E59" s="40">
        <v>7173.0659999999998</v>
      </c>
      <c r="F59" s="18"/>
      <c r="G59" s="19"/>
    </row>
    <row r="60" spans="1:7" s="12" customFormat="1" ht="27" x14ac:dyDescent="0.3">
      <c r="A60" s="13">
        <v>49</v>
      </c>
      <c r="B60" s="14" t="s">
        <v>106</v>
      </c>
      <c r="C60" s="15" t="s">
        <v>107</v>
      </c>
      <c r="D60" s="16" t="s">
        <v>8</v>
      </c>
      <c r="E60" s="40">
        <v>11.173</v>
      </c>
      <c r="F60" s="18"/>
      <c r="G60" s="19"/>
    </row>
    <row r="61" spans="1:7" s="12" customFormat="1" ht="16.5" customHeight="1" x14ac:dyDescent="0.3">
      <c r="A61" s="13">
        <v>50</v>
      </c>
      <c r="B61" s="14" t="s">
        <v>108</v>
      </c>
      <c r="C61" s="15" t="s">
        <v>109</v>
      </c>
      <c r="D61" s="16" t="s">
        <v>91</v>
      </c>
      <c r="E61" s="22">
        <v>30.591000000000001</v>
      </c>
      <c r="F61" s="18"/>
      <c r="G61" s="19"/>
    </row>
    <row r="62" spans="1:7" s="12" customFormat="1" ht="27" x14ac:dyDescent="0.3">
      <c r="A62" s="13">
        <v>51</v>
      </c>
      <c r="B62" s="14" t="s">
        <v>110</v>
      </c>
      <c r="C62" s="15" t="s">
        <v>111</v>
      </c>
      <c r="D62" s="16" t="s">
        <v>8</v>
      </c>
      <c r="E62" s="22">
        <v>0.10299999999999999</v>
      </c>
      <c r="F62" s="18"/>
      <c r="G62" s="19"/>
    </row>
    <row r="63" spans="1:7" s="12" customFormat="1" ht="15" x14ac:dyDescent="0.3">
      <c r="A63" s="13">
        <v>52</v>
      </c>
      <c r="B63" s="14" t="s">
        <v>112</v>
      </c>
      <c r="C63" s="15" t="s">
        <v>113</v>
      </c>
      <c r="D63" s="16" t="s">
        <v>91</v>
      </c>
      <c r="E63" s="22">
        <v>93.96</v>
      </c>
      <c r="F63" s="18"/>
      <c r="G63" s="19"/>
    </row>
    <row r="64" spans="1:7" s="12" customFormat="1" ht="27" x14ac:dyDescent="0.3">
      <c r="A64" s="13">
        <v>53</v>
      </c>
      <c r="B64" s="14" t="s">
        <v>114</v>
      </c>
      <c r="C64" s="15" t="s">
        <v>115</v>
      </c>
      <c r="D64" s="16" t="s">
        <v>8</v>
      </c>
      <c r="E64" s="22">
        <v>0.108</v>
      </c>
      <c r="F64" s="18"/>
      <c r="G64" s="19"/>
    </row>
    <row r="65" spans="1:7" s="12" customFormat="1" ht="18" customHeight="1" x14ac:dyDescent="0.3">
      <c r="A65" s="13">
        <v>54</v>
      </c>
      <c r="B65" s="14" t="s">
        <v>116</v>
      </c>
      <c r="C65" s="23" t="s">
        <v>117</v>
      </c>
      <c r="D65" s="16" t="s">
        <v>91</v>
      </c>
      <c r="E65" s="22">
        <f>3772.575</f>
        <v>3772.5749999999998</v>
      </c>
      <c r="F65" s="18"/>
      <c r="G65" s="19"/>
    </row>
    <row r="66" spans="1:7" s="12" customFormat="1" ht="30" customHeight="1" x14ac:dyDescent="0.3">
      <c r="A66" s="13">
        <v>55</v>
      </c>
      <c r="B66" s="14" t="s">
        <v>118</v>
      </c>
      <c r="C66" s="23" t="s">
        <v>119</v>
      </c>
      <c r="D66" s="16" t="s">
        <v>8</v>
      </c>
      <c r="E66" s="40">
        <v>2.1869999999999998</v>
      </c>
      <c r="F66" s="18"/>
      <c r="G66" s="19"/>
    </row>
    <row r="67" spans="1:7" s="25" customFormat="1" ht="22.5" customHeight="1" x14ac:dyDescent="0.3">
      <c r="A67" s="13">
        <v>56</v>
      </c>
      <c r="B67" s="14" t="s">
        <v>120</v>
      </c>
      <c r="C67" s="23" t="s">
        <v>121</v>
      </c>
      <c r="D67" s="16" t="s">
        <v>91</v>
      </c>
      <c r="E67" s="22">
        <v>10720.08</v>
      </c>
      <c r="F67" s="18"/>
      <c r="G67" s="19"/>
    </row>
    <row r="68" spans="1:7" s="25" customFormat="1" ht="30" customHeight="1" x14ac:dyDescent="0.3">
      <c r="A68" s="13">
        <v>57</v>
      </c>
      <c r="B68" s="14" t="s">
        <v>122</v>
      </c>
      <c r="C68" s="23" t="s">
        <v>123</v>
      </c>
      <c r="D68" s="16" t="s">
        <v>8</v>
      </c>
      <c r="E68" s="40">
        <v>8.5079999999999991</v>
      </c>
      <c r="F68" s="18"/>
      <c r="G68" s="19"/>
    </row>
    <row r="69" spans="1:7" s="12" customFormat="1" ht="27" x14ac:dyDescent="0.3">
      <c r="A69" s="13">
        <v>58</v>
      </c>
      <c r="B69" s="14" t="s">
        <v>124</v>
      </c>
      <c r="C69" s="15" t="s">
        <v>125</v>
      </c>
      <c r="D69" s="16" t="s">
        <v>11</v>
      </c>
      <c r="E69" s="20">
        <v>20</v>
      </c>
      <c r="F69" s="18"/>
      <c r="G69" s="19"/>
    </row>
    <row r="70" spans="1:7" s="12" customFormat="1" ht="27" x14ac:dyDescent="0.3">
      <c r="A70" s="13">
        <v>59</v>
      </c>
      <c r="B70" s="14" t="s">
        <v>126</v>
      </c>
      <c r="C70" s="15" t="s">
        <v>127</v>
      </c>
      <c r="D70" s="16" t="s">
        <v>11</v>
      </c>
      <c r="E70" s="20">
        <v>4</v>
      </c>
      <c r="F70" s="18"/>
      <c r="G70" s="19"/>
    </row>
    <row r="71" spans="1:7" s="12" customFormat="1" ht="30" customHeight="1" x14ac:dyDescent="0.3">
      <c r="A71" s="13">
        <v>60</v>
      </c>
      <c r="B71" s="14" t="s">
        <v>128</v>
      </c>
      <c r="C71" s="15" t="s">
        <v>129</v>
      </c>
      <c r="D71" s="16" t="s">
        <v>130</v>
      </c>
      <c r="E71" s="20">
        <f>100</f>
        <v>100</v>
      </c>
      <c r="F71" s="18"/>
      <c r="G71" s="19"/>
    </row>
    <row r="72" spans="1:7" s="12" customFormat="1" ht="30" customHeight="1" x14ac:dyDescent="0.3">
      <c r="A72" s="13">
        <v>61</v>
      </c>
      <c r="B72" s="14" t="s">
        <v>131</v>
      </c>
      <c r="C72" s="15" t="s">
        <v>132</v>
      </c>
      <c r="D72" s="16" t="s">
        <v>130</v>
      </c>
      <c r="E72" s="20">
        <v>100</v>
      </c>
      <c r="F72" s="18"/>
      <c r="G72" s="19"/>
    </row>
    <row r="73" spans="1:7" s="12" customFormat="1" ht="27" x14ac:dyDescent="0.3">
      <c r="A73" s="13">
        <v>62</v>
      </c>
      <c r="B73" s="14" t="s">
        <v>133</v>
      </c>
      <c r="C73" s="15" t="s">
        <v>134</v>
      </c>
      <c r="D73" s="16" t="s">
        <v>130</v>
      </c>
      <c r="E73" s="20">
        <f>E72+E71</f>
        <v>200</v>
      </c>
      <c r="F73" s="18"/>
      <c r="G73" s="19"/>
    </row>
    <row r="74" spans="1:7" s="12" customFormat="1" ht="30" customHeight="1" x14ac:dyDescent="0.3">
      <c r="A74" s="13">
        <v>63</v>
      </c>
      <c r="B74" s="14" t="s">
        <v>135</v>
      </c>
      <c r="C74" s="15" t="s">
        <v>136</v>
      </c>
      <c r="D74" s="16" t="s">
        <v>130</v>
      </c>
      <c r="E74" s="20">
        <v>100</v>
      </c>
      <c r="F74" s="18"/>
      <c r="G74" s="19"/>
    </row>
    <row r="75" spans="1:7" s="12" customFormat="1" ht="27" x14ac:dyDescent="0.3">
      <c r="A75" s="13">
        <v>64</v>
      </c>
      <c r="B75" s="14" t="s">
        <v>137</v>
      </c>
      <c r="C75" s="15" t="s">
        <v>138</v>
      </c>
      <c r="D75" s="16" t="s">
        <v>11</v>
      </c>
      <c r="E75" s="20">
        <v>4</v>
      </c>
      <c r="F75" s="18"/>
      <c r="G75" s="19"/>
    </row>
    <row r="76" spans="1:7" s="12" customFormat="1" ht="30" customHeight="1" x14ac:dyDescent="0.3">
      <c r="A76" s="13">
        <v>65</v>
      </c>
      <c r="B76" s="14" t="s">
        <v>139</v>
      </c>
      <c r="C76" s="15" t="s">
        <v>140</v>
      </c>
      <c r="D76" s="16" t="s">
        <v>11</v>
      </c>
      <c r="E76" s="20">
        <v>4</v>
      </c>
      <c r="F76" s="18"/>
      <c r="G76" s="19"/>
    </row>
    <row r="77" spans="1:7" s="12" customFormat="1" ht="30" customHeight="1" x14ac:dyDescent="0.3">
      <c r="A77" s="13">
        <v>66</v>
      </c>
      <c r="B77" s="14" t="s">
        <v>141</v>
      </c>
      <c r="C77" s="15" t="s">
        <v>142</v>
      </c>
      <c r="D77" s="16" t="s">
        <v>11</v>
      </c>
      <c r="E77" s="20">
        <v>6</v>
      </c>
      <c r="F77" s="18"/>
      <c r="G77" s="19"/>
    </row>
    <row r="78" spans="1:7" s="12" customFormat="1" ht="18.75" customHeight="1" x14ac:dyDescent="0.3">
      <c r="A78" s="13">
        <v>67</v>
      </c>
      <c r="B78" s="14" t="s">
        <v>143</v>
      </c>
      <c r="C78" s="15" t="s">
        <v>144</v>
      </c>
      <c r="D78" s="16" t="s">
        <v>11</v>
      </c>
      <c r="E78" s="20">
        <v>1</v>
      </c>
      <c r="F78" s="18"/>
      <c r="G78" s="19"/>
    </row>
    <row r="79" spans="1:7" s="12" customFormat="1" ht="15" x14ac:dyDescent="0.3">
      <c r="A79" s="13">
        <v>68</v>
      </c>
      <c r="B79" s="14" t="s">
        <v>145</v>
      </c>
      <c r="C79" s="15" t="s">
        <v>146</v>
      </c>
      <c r="D79" s="16" t="s">
        <v>11</v>
      </c>
      <c r="E79" s="20">
        <v>4</v>
      </c>
      <c r="F79" s="18"/>
      <c r="G79" s="19"/>
    </row>
    <row r="80" spans="1:7" s="12" customFormat="1" ht="27" x14ac:dyDescent="0.3">
      <c r="A80" s="13">
        <v>69</v>
      </c>
      <c r="B80" s="14" t="s">
        <v>147</v>
      </c>
      <c r="C80" s="15" t="s">
        <v>148</v>
      </c>
      <c r="D80" s="16" t="s">
        <v>11</v>
      </c>
      <c r="E80" s="20">
        <f>3</f>
        <v>3</v>
      </c>
      <c r="F80" s="18"/>
      <c r="G80" s="19"/>
    </row>
    <row r="81" spans="1:7" s="12" customFormat="1" ht="15" x14ac:dyDescent="0.3">
      <c r="A81" s="13">
        <v>70</v>
      </c>
      <c r="B81" s="14" t="s">
        <v>149</v>
      </c>
      <c r="C81" s="15" t="s">
        <v>150</v>
      </c>
      <c r="D81" s="16" t="s">
        <v>11</v>
      </c>
      <c r="E81" s="20">
        <v>2</v>
      </c>
      <c r="F81" s="18"/>
      <c r="G81" s="19"/>
    </row>
    <row r="82" spans="1:7" s="12" customFormat="1" ht="27" x14ac:dyDescent="0.3">
      <c r="A82" s="13">
        <v>71</v>
      </c>
      <c r="B82" s="14" t="s">
        <v>151</v>
      </c>
      <c r="C82" s="15" t="s">
        <v>152</v>
      </c>
      <c r="D82" s="16" t="s">
        <v>11</v>
      </c>
      <c r="E82" s="20">
        <v>4</v>
      </c>
      <c r="F82" s="18"/>
      <c r="G82" s="19"/>
    </row>
    <row r="83" spans="1:7" s="12" customFormat="1" ht="27" x14ac:dyDescent="0.3">
      <c r="A83" s="13">
        <v>72</v>
      </c>
      <c r="B83" s="14" t="s">
        <v>153</v>
      </c>
      <c r="C83" s="15" t="s">
        <v>154</v>
      </c>
      <c r="D83" s="16" t="s">
        <v>11</v>
      </c>
      <c r="E83" s="20">
        <v>3</v>
      </c>
      <c r="F83" s="18"/>
      <c r="G83" s="19"/>
    </row>
    <row r="84" spans="1:7" s="12" customFormat="1" ht="27" x14ac:dyDescent="0.3">
      <c r="A84" s="13">
        <v>73</v>
      </c>
      <c r="B84" s="14" t="s">
        <v>155</v>
      </c>
      <c r="C84" s="15" t="s">
        <v>156</v>
      </c>
      <c r="D84" s="16" t="s">
        <v>11</v>
      </c>
      <c r="E84" s="20">
        <v>3</v>
      </c>
      <c r="F84" s="18"/>
      <c r="G84" s="19"/>
    </row>
    <row r="85" spans="1:7" s="12" customFormat="1" ht="27" x14ac:dyDescent="0.3">
      <c r="A85" s="13">
        <v>74</v>
      </c>
      <c r="B85" s="14" t="s">
        <v>157</v>
      </c>
      <c r="C85" s="15" t="s">
        <v>158</v>
      </c>
      <c r="D85" s="16" t="s">
        <v>11</v>
      </c>
      <c r="E85" s="20">
        <v>1</v>
      </c>
      <c r="F85" s="18"/>
      <c r="G85" s="19"/>
    </row>
    <row r="86" spans="1:7" s="12" customFormat="1" ht="27" x14ac:dyDescent="0.3">
      <c r="A86" s="13">
        <v>75</v>
      </c>
      <c r="B86" s="14" t="s">
        <v>159</v>
      </c>
      <c r="C86" s="15" t="s">
        <v>160</v>
      </c>
      <c r="D86" s="16" t="s">
        <v>11</v>
      </c>
      <c r="E86" s="20">
        <v>1</v>
      </c>
      <c r="F86" s="18"/>
      <c r="G86" s="19"/>
    </row>
    <row r="87" spans="1:7" s="12" customFormat="1" ht="21" customHeight="1" x14ac:dyDescent="0.3">
      <c r="A87" s="13">
        <v>76</v>
      </c>
      <c r="B87" s="14" t="s">
        <v>161</v>
      </c>
      <c r="C87" s="15" t="s">
        <v>162</v>
      </c>
      <c r="D87" s="16" t="s">
        <v>130</v>
      </c>
      <c r="E87" s="20">
        <v>36</v>
      </c>
      <c r="F87" s="18"/>
      <c r="G87" s="19"/>
    </row>
    <row r="88" spans="1:7" s="12" customFormat="1" ht="21" customHeight="1" x14ac:dyDescent="0.3">
      <c r="A88" s="13">
        <v>77</v>
      </c>
      <c r="B88" s="14" t="s">
        <v>163</v>
      </c>
      <c r="C88" s="15" t="s">
        <v>164</v>
      </c>
      <c r="D88" s="16" t="s">
        <v>130</v>
      </c>
      <c r="E88" s="20">
        <v>36</v>
      </c>
      <c r="F88" s="18"/>
      <c r="G88" s="19"/>
    </row>
    <row r="89" spans="1:7" s="12" customFormat="1" ht="21" customHeight="1" x14ac:dyDescent="0.3">
      <c r="A89" s="13">
        <v>78</v>
      </c>
      <c r="B89" s="14" t="s">
        <v>165</v>
      </c>
      <c r="C89" s="15" t="s">
        <v>166</v>
      </c>
      <c r="D89" s="16" t="s">
        <v>130</v>
      </c>
      <c r="E89" s="20">
        <v>72</v>
      </c>
      <c r="F89" s="18"/>
      <c r="G89" s="19"/>
    </row>
    <row r="90" spans="1:7" s="12" customFormat="1" ht="27" x14ac:dyDescent="0.3">
      <c r="A90" s="13">
        <v>79</v>
      </c>
      <c r="B90" s="14" t="s">
        <v>167</v>
      </c>
      <c r="C90" s="15" t="s">
        <v>168</v>
      </c>
      <c r="D90" s="16" t="s">
        <v>11</v>
      </c>
      <c r="E90" s="20">
        <v>6</v>
      </c>
      <c r="F90" s="18"/>
      <c r="G90" s="19"/>
    </row>
    <row r="91" spans="1:7" s="12" customFormat="1" ht="27" x14ac:dyDescent="0.3">
      <c r="A91" s="13">
        <v>80</v>
      </c>
      <c r="B91" s="14" t="s">
        <v>169</v>
      </c>
      <c r="C91" s="15" t="s">
        <v>170</v>
      </c>
      <c r="D91" s="16" t="s">
        <v>11</v>
      </c>
      <c r="E91" s="20">
        <v>2</v>
      </c>
      <c r="F91" s="18"/>
      <c r="G91" s="19"/>
    </row>
    <row r="92" spans="1:7" s="12" customFormat="1" ht="27" x14ac:dyDescent="0.3">
      <c r="A92" s="13">
        <v>81</v>
      </c>
      <c r="B92" s="14" t="s">
        <v>171</v>
      </c>
      <c r="C92" s="15" t="s">
        <v>172</v>
      </c>
      <c r="D92" s="16" t="s">
        <v>11</v>
      </c>
      <c r="E92" s="20">
        <v>2</v>
      </c>
      <c r="F92" s="18"/>
      <c r="G92" s="19"/>
    </row>
    <row r="93" spans="1:7" s="12" customFormat="1" ht="18" customHeight="1" x14ac:dyDescent="0.3">
      <c r="A93" s="13">
        <v>82</v>
      </c>
      <c r="B93" s="14" t="s">
        <v>173</v>
      </c>
      <c r="C93" s="15" t="s">
        <v>174</v>
      </c>
      <c r="D93" s="16" t="s">
        <v>130</v>
      </c>
      <c r="E93" s="20">
        <v>40</v>
      </c>
      <c r="F93" s="18"/>
      <c r="G93" s="19"/>
    </row>
    <row r="94" spans="1:7" s="12" customFormat="1" ht="18" customHeight="1" x14ac:dyDescent="0.3">
      <c r="A94" s="13">
        <v>83</v>
      </c>
      <c r="B94" s="14" t="s">
        <v>175</v>
      </c>
      <c r="C94" s="15" t="s">
        <v>176</v>
      </c>
      <c r="D94" s="16" t="s">
        <v>130</v>
      </c>
      <c r="E94" s="20">
        <v>10</v>
      </c>
      <c r="F94" s="18"/>
      <c r="G94" s="19"/>
    </row>
    <row r="95" spans="1:7" s="12" customFormat="1" ht="18" customHeight="1" x14ac:dyDescent="0.3">
      <c r="A95" s="13">
        <v>84</v>
      </c>
      <c r="B95" s="14" t="s">
        <v>177</v>
      </c>
      <c r="C95" s="15" t="s">
        <v>211</v>
      </c>
      <c r="D95" s="16" t="s">
        <v>11</v>
      </c>
      <c r="E95" s="20">
        <v>3</v>
      </c>
      <c r="F95" s="18"/>
      <c r="G95" s="19"/>
    </row>
    <row r="96" spans="1:7" s="12" customFormat="1" ht="18" customHeight="1" x14ac:dyDescent="0.3">
      <c r="A96" s="13">
        <v>85</v>
      </c>
      <c r="B96" s="14" t="s">
        <v>178</v>
      </c>
      <c r="C96" s="15" t="s">
        <v>179</v>
      </c>
      <c r="D96" s="16" t="s">
        <v>41</v>
      </c>
      <c r="E96" s="22">
        <v>4.7039999999999988</v>
      </c>
      <c r="F96" s="18"/>
      <c r="G96" s="19"/>
    </row>
    <row r="97" spans="1:7" s="12" customFormat="1" ht="15" x14ac:dyDescent="0.3">
      <c r="A97" s="13">
        <v>86</v>
      </c>
      <c r="B97" s="14" t="s">
        <v>180</v>
      </c>
      <c r="C97" s="15" t="s">
        <v>181</v>
      </c>
      <c r="D97" s="16" t="s">
        <v>11</v>
      </c>
      <c r="E97" s="20">
        <v>2</v>
      </c>
      <c r="F97" s="18"/>
      <c r="G97" s="19"/>
    </row>
    <row r="98" spans="1:7" s="12" customFormat="1" ht="15" x14ac:dyDescent="0.3">
      <c r="A98" s="13">
        <v>87</v>
      </c>
      <c r="B98" s="14" t="s">
        <v>182</v>
      </c>
      <c r="C98" s="15" t="s">
        <v>183</v>
      </c>
      <c r="D98" s="16" t="s">
        <v>86</v>
      </c>
      <c r="E98" s="20">
        <v>2</v>
      </c>
      <c r="F98" s="18"/>
      <c r="G98" s="19"/>
    </row>
    <row r="99" spans="1:7" s="12" customFormat="1" ht="30" customHeight="1" x14ac:dyDescent="0.3">
      <c r="A99" s="13">
        <v>88</v>
      </c>
      <c r="B99" s="14" t="s">
        <v>184</v>
      </c>
      <c r="C99" s="15" t="s">
        <v>212</v>
      </c>
      <c r="D99" s="16" t="s">
        <v>11</v>
      </c>
      <c r="E99" s="20">
        <v>6</v>
      </c>
      <c r="F99" s="18"/>
      <c r="G99" s="19"/>
    </row>
    <row r="100" spans="1:7" s="12" customFormat="1" ht="15" x14ac:dyDescent="0.3">
      <c r="A100" s="13">
        <v>89</v>
      </c>
      <c r="B100" s="26"/>
      <c r="C100" s="27" t="s">
        <v>185</v>
      </c>
      <c r="D100" s="16" t="s">
        <v>130</v>
      </c>
      <c r="E100" s="17">
        <v>270</v>
      </c>
      <c r="F100" s="18"/>
      <c r="G100" s="19"/>
    </row>
    <row r="101" spans="1:7" s="12" customFormat="1" ht="15" x14ac:dyDescent="0.3">
      <c r="A101" s="13">
        <v>90</v>
      </c>
      <c r="B101" s="26"/>
      <c r="C101" s="27" t="s">
        <v>186</v>
      </c>
      <c r="D101" s="16" t="s">
        <v>130</v>
      </c>
      <c r="E101" s="17">
        <v>270</v>
      </c>
      <c r="F101" s="18"/>
      <c r="G101" s="19"/>
    </row>
    <row r="102" spans="1:7" s="12" customFormat="1" ht="15" x14ac:dyDescent="0.3">
      <c r="A102" s="13">
        <v>91</v>
      </c>
      <c r="B102" s="14"/>
      <c r="C102" s="15" t="s">
        <v>213</v>
      </c>
      <c r="D102" s="16" t="s">
        <v>130</v>
      </c>
      <c r="E102" s="20">
        <v>40</v>
      </c>
      <c r="F102" s="18"/>
      <c r="G102" s="19"/>
    </row>
    <row r="103" spans="1:7" s="12" customFormat="1" ht="15" x14ac:dyDescent="0.3">
      <c r="A103" s="13">
        <v>92</v>
      </c>
      <c r="B103" s="14" t="s">
        <v>187</v>
      </c>
      <c r="C103" s="23" t="s">
        <v>188</v>
      </c>
      <c r="D103" s="16" t="s">
        <v>11</v>
      </c>
      <c r="E103" s="20">
        <v>1</v>
      </c>
      <c r="F103" s="18"/>
      <c r="G103" s="19"/>
    </row>
    <row r="104" spans="1:7" s="12" customFormat="1" ht="18" customHeight="1" x14ac:dyDescent="0.3">
      <c r="A104" s="13">
        <v>93</v>
      </c>
      <c r="B104" s="14" t="s">
        <v>189</v>
      </c>
      <c r="C104" s="23" t="s">
        <v>190</v>
      </c>
      <c r="D104" s="16" t="s">
        <v>11</v>
      </c>
      <c r="E104" s="20">
        <v>1</v>
      </c>
      <c r="F104" s="18"/>
      <c r="G104" s="19"/>
    </row>
    <row r="105" spans="1:7" s="12" customFormat="1" ht="15" x14ac:dyDescent="0.3">
      <c r="A105" s="13">
        <v>94</v>
      </c>
      <c r="B105" s="14" t="s">
        <v>191</v>
      </c>
      <c r="C105" s="23" t="s">
        <v>192</v>
      </c>
      <c r="D105" s="16" t="s">
        <v>11</v>
      </c>
      <c r="E105" s="20">
        <v>15</v>
      </c>
      <c r="F105" s="18"/>
      <c r="G105" s="19"/>
    </row>
    <row r="106" spans="1:7" s="12" customFormat="1" ht="16.5" x14ac:dyDescent="0.3">
      <c r="A106" s="13">
        <v>95</v>
      </c>
      <c r="B106" s="14" t="s">
        <v>193</v>
      </c>
      <c r="C106" s="28" t="s">
        <v>194</v>
      </c>
      <c r="D106" s="16" t="s">
        <v>11</v>
      </c>
      <c r="E106" s="20">
        <v>8</v>
      </c>
      <c r="F106" s="18"/>
      <c r="G106" s="19"/>
    </row>
    <row r="107" spans="1:7" s="12" customFormat="1" ht="15" x14ac:dyDescent="0.3">
      <c r="A107" s="13">
        <v>96</v>
      </c>
      <c r="B107" s="14" t="s">
        <v>195</v>
      </c>
      <c r="C107" s="23" t="s">
        <v>196</v>
      </c>
      <c r="D107" s="16" t="s">
        <v>11</v>
      </c>
      <c r="E107" s="20">
        <v>1</v>
      </c>
      <c r="F107" s="18"/>
      <c r="G107" s="19"/>
    </row>
    <row r="108" spans="1:7" s="12" customFormat="1" ht="15" x14ac:dyDescent="0.3">
      <c r="A108" s="13">
        <v>97</v>
      </c>
      <c r="B108" s="14" t="s">
        <v>197</v>
      </c>
      <c r="C108" s="23" t="s">
        <v>198</v>
      </c>
      <c r="D108" s="16" t="s">
        <v>8</v>
      </c>
      <c r="E108" s="22">
        <v>0.36899999999999999</v>
      </c>
      <c r="F108" s="18"/>
      <c r="G108" s="19"/>
    </row>
    <row r="109" spans="1:7" s="12" customFormat="1" ht="27" x14ac:dyDescent="0.3">
      <c r="A109" s="13">
        <v>98</v>
      </c>
      <c r="B109" s="14" t="s">
        <v>199</v>
      </c>
      <c r="C109" s="23" t="s">
        <v>200</v>
      </c>
      <c r="D109" s="16" t="s">
        <v>8</v>
      </c>
      <c r="E109" s="29">
        <v>0.61499999999999999</v>
      </c>
      <c r="F109" s="18"/>
      <c r="G109" s="19"/>
    </row>
    <row r="110" spans="1:7" s="12" customFormat="1" ht="15" x14ac:dyDescent="0.3">
      <c r="A110" s="13">
        <v>99</v>
      </c>
      <c r="B110" s="14" t="s">
        <v>201</v>
      </c>
      <c r="C110" s="23" t="s">
        <v>215</v>
      </c>
      <c r="D110" s="16" t="s">
        <v>11</v>
      </c>
      <c r="E110" s="20">
        <v>1</v>
      </c>
      <c r="F110" s="18"/>
      <c r="G110" s="19"/>
    </row>
    <row r="111" spans="1:7" s="12" customFormat="1" ht="27" x14ac:dyDescent="0.3">
      <c r="A111" s="13">
        <v>100</v>
      </c>
      <c r="B111" s="14" t="s">
        <v>202</v>
      </c>
      <c r="C111" s="23" t="s">
        <v>203</v>
      </c>
      <c r="D111" s="16" t="s">
        <v>11</v>
      </c>
      <c r="E111" s="20">
        <v>1</v>
      </c>
      <c r="F111" s="18"/>
      <c r="G111" s="19"/>
    </row>
    <row r="112" spans="1:7" s="12" customFormat="1" ht="18" customHeight="1" x14ac:dyDescent="0.3">
      <c r="A112" s="13">
        <v>101</v>
      </c>
      <c r="B112" s="14"/>
      <c r="C112" s="23" t="s">
        <v>204</v>
      </c>
      <c r="D112" s="16" t="s">
        <v>11</v>
      </c>
      <c r="E112" s="20">
        <v>15</v>
      </c>
      <c r="F112" s="18"/>
      <c r="G112" s="19"/>
    </row>
    <row r="113" spans="1:7" s="12" customFormat="1" ht="18" customHeight="1" x14ac:dyDescent="0.3">
      <c r="A113" s="13">
        <v>102</v>
      </c>
      <c r="B113" s="14"/>
      <c r="C113" s="23" t="s">
        <v>205</v>
      </c>
      <c r="D113" s="16" t="s">
        <v>11</v>
      </c>
      <c r="E113" s="20">
        <v>59</v>
      </c>
      <c r="F113" s="18"/>
      <c r="G113" s="19"/>
    </row>
    <row r="114" spans="1:7" s="12" customFormat="1" ht="18" customHeight="1" thickBot="1" x14ac:dyDescent="0.35">
      <c r="A114" s="13">
        <v>103</v>
      </c>
      <c r="B114" s="14"/>
      <c r="C114" s="23" t="s">
        <v>206</v>
      </c>
      <c r="D114" s="16" t="s">
        <v>11</v>
      </c>
      <c r="E114" s="20">
        <v>74</v>
      </c>
      <c r="F114" s="18"/>
      <c r="G114" s="19"/>
    </row>
    <row r="115" spans="1:7" s="35" customFormat="1" ht="22.5" customHeight="1" thickBot="1" x14ac:dyDescent="0.25">
      <c r="A115" s="30" t="s">
        <v>207</v>
      </c>
      <c r="B115" s="30"/>
      <c r="C115" s="31"/>
      <c r="D115" s="32"/>
      <c r="E115" s="31"/>
      <c r="F115" s="33"/>
      <c r="G115" s="34">
        <f>SUM(G11:G114)</f>
        <v>0</v>
      </c>
    </row>
    <row r="116" spans="1:7" s="35" customFormat="1" ht="22.5" customHeight="1" thickBot="1" x14ac:dyDescent="0.25">
      <c r="A116" s="30" t="s">
        <v>208</v>
      </c>
      <c r="B116" s="30"/>
      <c r="C116" s="31"/>
      <c r="D116" s="32"/>
      <c r="E116" s="31"/>
      <c r="F116" s="33"/>
      <c r="G116" s="34">
        <f>G115*20%</f>
        <v>0</v>
      </c>
    </row>
    <row r="117" spans="1:7" s="35" customFormat="1" ht="22.5" customHeight="1" thickBot="1" x14ac:dyDescent="0.25">
      <c r="A117" s="30" t="s">
        <v>209</v>
      </c>
      <c r="B117" s="30"/>
      <c r="C117" s="31"/>
      <c r="D117" s="32"/>
      <c r="E117" s="31"/>
      <c r="F117" s="33"/>
      <c r="G117" s="34">
        <f>G115+G116</f>
        <v>0</v>
      </c>
    </row>
    <row r="119" spans="1:7" s="39" customFormat="1" ht="18.75" customHeight="1" x14ac:dyDescent="0.25">
      <c r="A119" s="7"/>
      <c r="B119" s="7"/>
      <c r="C119" s="36"/>
      <c r="D119" s="37"/>
      <c r="E119" s="36"/>
      <c r="F119" s="38"/>
    </row>
  </sheetData>
  <autoFilter ref="B11:G117" xr:uid="{00000000-0009-0000-0000-000000000000}"/>
  <mergeCells count="2">
    <mergeCell ref="A5:G5"/>
    <mergeCell ref="A7:G7"/>
  </mergeCells>
  <printOptions horizontalCentered="1"/>
  <pageMargins left="0.11811023622047245" right="0.11811023622047245" top="0.15748031496062992" bottom="0.94488188976377963" header="0.11811023622047245" footer="0.11811023622047245"/>
  <pageSetup paperSize="9" scale="66" fitToHeight="0" orientation="portrait" r:id="rId1"/>
  <headerFooter>
    <oddFooter>&amp;RPage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Company>ONEE-BE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ZENNANE SALAH</dc:creator>
  <cp:lastModifiedBy>NOUHAILA ISSAM</cp:lastModifiedBy>
  <cp:lastPrinted>2026-07-27T15:08:37Z</cp:lastPrinted>
  <dcterms:created xsi:type="dcterms:W3CDTF">2026-07-22T09:23:59Z</dcterms:created>
  <dcterms:modified xsi:type="dcterms:W3CDTF">2026-08-19T16:55:17Z</dcterms:modified>
</cp:coreProperties>
</file>