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esktop\AOO 36-37-38-2026\36-AOO-AASLM-2026 TRAVAUX DE MAINTENANCE D’ECLAIRAGE PUBLIC DE LA ZONE MARCHICA\VERSION FINALE\"/>
    </mc:Choice>
  </mc:AlternateContent>
  <xr:revisionPtr revIDLastSave="0" documentId="13_ncr:1_{0CD7A0EA-31F3-404F-AE47-AD0B05C52205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Bordereau des prix " sheetId="5" r:id="rId1"/>
  </sheets>
  <definedNames>
    <definedName name="_xlnm.Print_Area" localSheetId="0">'Bordereau des prix '!$A$1:$G$67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55" i="5" l="1"/>
  <c r="D54" i="5"/>
  <c r="D52" i="5"/>
  <c r="D51" i="5"/>
  <c r="D50" i="5"/>
  <c r="D49" i="5"/>
  <c r="D47" i="5"/>
  <c r="D45" i="5"/>
  <c r="D37" i="5"/>
  <c r="D35" i="5"/>
  <c r="D30" i="5"/>
  <c r="D24" i="5"/>
  <c r="D14" i="5"/>
  <c r="D13" i="5"/>
</calcChain>
</file>

<file path=xl/sharedStrings.xml><?xml version="1.0" encoding="utf-8"?>
<sst xmlns="http://schemas.openxmlformats.org/spreadsheetml/2006/main" count="116" uniqueCount="77">
  <si>
    <t>Fourniture, transport et pose de mât de 9m avec retour de crossette pour zone urbaine en acier galvanisé thermolaqué</t>
  </si>
  <si>
    <t>U</t>
  </si>
  <si>
    <t>Fourniture et pose de Câble souple HO7 de section 3*2,5mm²</t>
  </si>
  <si>
    <t>Prix n°</t>
  </si>
  <si>
    <t>Désignations des travaux</t>
  </si>
  <si>
    <t>Uté</t>
  </si>
  <si>
    <t xml:space="preserve">Quantités </t>
  </si>
  <si>
    <t>Total HT</t>
  </si>
  <si>
    <t>TOTAL HT</t>
  </si>
  <si>
    <t>TVA 20%</t>
  </si>
  <si>
    <t>TOTAL TTC</t>
  </si>
  <si>
    <t xml:space="preserve">Prix unitaire HT </t>
  </si>
  <si>
    <t xml:space="preserve">Câble aluminium U1000 ARVFV 4 x 35 mm² + T Vinysol Armé </t>
  </si>
  <si>
    <t xml:space="preserve">TOTAL </t>
  </si>
  <si>
    <t>Fourniture, transport et pose de câble d’éclairage public</t>
  </si>
  <si>
    <t xml:space="preserve">Remplacement ou remise en état des trappes de visite des candélabres </t>
  </si>
  <si>
    <t>Fourniture et pose de luminaire de type "Tête de Borne" à LED 23w en 3000K</t>
  </si>
  <si>
    <t>Fourniture et pose de luminaire LED 15w de remplacement pour bornes de balisage de 0,8m</t>
  </si>
  <si>
    <t>Fourniture et pose de luminaire encastré linéaire à LED 10W pour banc public</t>
  </si>
  <si>
    <t>Fourniture, transport et pose du Candélabre décoratif d’éclairage public En acier galvanisé de 5m de hauteur</t>
  </si>
  <si>
    <t>Fourniture, transport et pose du Candélabre décoratif d’éclairage public En acier galvanisé de 9m de hauteur</t>
  </si>
  <si>
    <t>Dépose, transport et évacuation de candélabres endommagés</t>
  </si>
  <si>
    <t>Réhabilitation, remise en état et mise en conformité électrique des candélabres conservés</t>
  </si>
  <si>
    <t xml:space="preserve">Câble aluminium U1000 ARVFV 4 x 70 mm² + T Vinysol Armé </t>
  </si>
  <si>
    <t xml:space="preserve">Câble aluminium U1000 ARVFV 4 x 50 mm² + T Vinysol Armé </t>
  </si>
  <si>
    <t>Fourniture et pose de Câble cuivre U-1000 R2V 3G6 mm²</t>
  </si>
  <si>
    <t>Fourniture et pose de Câble cuivre U-1000 R2V 3G4 mm²</t>
  </si>
  <si>
    <t>Gaine ICTA NOIRE Anti-UV de diamètre 32 mm</t>
  </si>
  <si>
    <t xml:space="preserve">Béton pour massif des candélabres </t>
  </si>
  <si>
    <t>Terre de réseau</t>
  </si>
  <si>
    <t>Coffret métallique standard de commande d'éclairage public équipé, posé sur socle, façade ou poteau (compris confection socle et ferrures fixation + terre) galvanisé</t>
  </si>
  <si>
    <t>Remplacement d’horloge astronomique par une cellule photoélectrique</t>
  </si>
  <si>
    <t>ML</t>
  </si>
  <si>
    <t>M3</t>
  </si>
  <si>
    <t>Fourniture, transport et pose de mât double bras en Y de 10 m en acier galvanisé thermolaqué pour TPC</t>
  </si>
  <si>
    <t>Depose et pose de Colonne Lumineuse Décorative 50W</t>
  </si>
  <si>
    <t>Câble Aluminum U1000 ARVFV 4 x 25 mm²+ T Vinysol Armé</t>
  </si>
  <si>
    <t xml:space="preserve">ML </t>
  </si>
  <si>
    <t xml:space="preserve">Travaux de terrassements en déblai/remblai pour tranchée d’éclairage public y compris  lit de pose, fourreau de réservation et grillage avertisseur </t>
  </si>
  <si>
    <t xml:space="preserve">Réfections de chaussées et trottoirs </t>
  </si>
  <si>
    <t>Réfection de chaussée</t>
  </si>
  <si>
    <t>M²</t>
  </si>
  <si>
    <t>Réfection de trottoir</t>
  </si>
  <si>
    <t>Fourniture, transport et pose du Candélabre d’éclairage public acier galvanisé thermolaqué de14m de hauteur</t>
  </si>
  <si>
    <t xml:space="preserve">Depose de candelabre en aluminium </t>
  </si>
  <si>
    <t xml:space="preserve">Pose de candelabre en aluminium </t>
  </si>
  <si>
    <t>m3</t>
  </si>
  <si>
    <t>beton arme pour massifs des mats de 14 m de hauteur y compris armatures en aciers Fe500</t>
  </si>
  <si>
    <t>27.1</t>
  </si>
  <si>
    <t>27.2</t>
  </si>
  <si>
    <t>28.1</t>
  </si>
  <si>
    <t>28.2</t>
  </si>
  <si>
    <t>28.3</t>
  </si>
  <si>
    <t>28.4</t>
  </si>
  <si>
    <t>39.1</t>
  </si>
  <si>
    <t>39.2</t>
  </si>
  <si>
    <t>Fourniture et pose de Borne à LED 10w de 0.80m marque Platek</t>
  </si>
  <si>
    <t xml:space="preserve">Fourniture, transport et pose de projecteur LED de Haute performance 400W  </t>
  </si>
  <si>
    <t>Fourniture, transport et pose de projecteur LED de Haute performance 300W</t>
  </si>
  <si>
    <t>Fourniture, transport et pose de projecteur LED de Haute performance 200 W</t>
  </si>
  <si>
    <t>Fourniture, transport et pose de projecteur LED de Haute performance 100 W</t>
  </si>
  <si>
    <t xml:space="preserve">Fourniture et pose de mât de 9m en acier galvanisé à chaud thermolaqué à deux bras (Crosse et Crossette) </t>
  </si>
  <si>
    <t xml:space="preserve">Fourniture et pose des coffrets BST Classe II pour candélabres </t>
  </si>
  <si>
    <t xml:space="preserve">Réparation des équipement d'éclairage public </t>
  </si>
  <si>
    <t>27.3</t>
  </si>
  <si>
    <t>Fourniture et pose de luminaire LED Haute performance 50 W à 60W</t>
  </si>
  <si>
    <t>Remplacement du kit lumineux LED 10W pour borne de marque Platek</t>
  </si>
  <si>
    <t xml:space="preserve">Fourniture et pose des dispositifs de protection borne et fusible modulaire  </t>
  </si>
  <si>
    <t>Fourniture et pose de luminaire LED Haute performance120W à 150W</t>
  </si>
  <si>
    <t xml:space="preserve">Fourniture et pose d'un kit de rétrofit en LED de luminaire 120W à 150W </t>
  </si>
  <si>
    <t xml:space="preserve">Fourniture et pose d'un kit de rétrofit en LED de luminaire 50W à 60W </t>
  </si>
  <si>
    <t>Fourniture et pose d'un kit de rétrofit en LED de luminaire colonne SALVI 4M</t>
  </si>
  <si>
    <t xml:space="preserve">Fourniture et pose de projecteur a LED 33W à 42 W sur patin en grappe GOBO </t>
  </si>
  <si>
    <t xml:space="preserve">Fourniture et pose d'un kit de rétrofit de projecteur a LED 33 W à 42 W sur patin en grappe GOBO </t>
  </si>
  <si>
    <t xml:space="preserve">FAIT A                              LE      
(SIGNATURE ET CACHET DU CONCURRENT)
</t>
  </si>
  <si>
    <t>BORDEREAU DES PRIX - DETAIL ESTIMATIF  
N° 36/AOO/AASLM/2026 du 10 Septembre 2026</t>
  </si>
  <si>
    <t>OBJET : TRAVAUX DE MAINTENANCE D’ECLAIRAGE PUBLIC DE LA ZONE MARCHICA 
-PROVINCE DE NADOR-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</si>
</sst>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.00\ _€_-;\-* #,##0.00\ _€_-;_-* &quot;-&quot;??\ _€_-;_-@_-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Footlight MT Light"/>
      <family val="1"/>
    </font>
    <font>
      <b/>
      <sz val="12"/>
      <color theme="1"/>
      <name val="Calibri"/>
      <family val="2"/>
      <scheme val="minor"/>
    </font>
    <font>
      <sz val="12"/>
      <color theme="1"/>
      <name val="Footlight MT Light"/>
      <family val="1"/>
    </font>
    <font>
      <sz val="8"/>
      <name val="Calibri"/>
      <family val="2"/>
      <scheme val="minor"/>
    </font>
    <font>
      <b/>
      <sz val="22"/>
      <color rgb="FF000000"/>
      <name val="Footlight MT Light"/>
      <family val="1"/>
    </font>
    <font>
      <sz val="22"/>
      <color rgb="FF000000"/>
      <name val="Calibri"/>
      <family val="2"/>
      <scheme val="minor"/>
    </font>
    <font>
      <sz val="22"/>
      <color rgb="FF000000"/>
      <name val="Footlight MT Light"/>
      <family val="1"/>
    </font>
    <font>
      <b/>
      <sz val="22"/>
      <color theme="1"/>
      <name val="Footlight MT Light"/>
      <family val="1"/>
    </font>
    <font>
      <b/>
      <sz val="22"/>
      <color theme="4" tint="-0.249977111117893"/>
      <name val="Footlight MT Light"/>
      <family val="1"/>
    </font>
    <font>
      <sz val="20"/>
      <color rgb="FF000000"/>
      <name val="Footlight MT Light"/>
      <family val="1"/>
    </font>
    <font>
      <b/>
      <sz val="20"/>
      <color rgb="FF000000"/>
      <name val="Footlight MT Light"/>
      <family val="1"/>
    </font>
    <font>
      <sz val="18"/>
      <color rgb="FF000000"/>
      <name val="Footlight MT Light"/>
      <family val="1"/>
    </font>
    <font>
      <b/>
      <sz val="16"/>
      <color theme="1"/>
      <name val="Footlight MT Light"/>
      <family val="1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B4C6E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0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4">
    <xf numFmtId="0" fontId="0" fillId="0" borderId="0" xfId="0"/>
    <xf numFmtId="0" fontId="0" fillId="0" borderId="0" xfId="0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0" xfId="0" applyAlignment="1">
      <alignment horizontal="center" vertical="center"/>
    </xf>
    <xf numFmtId="43" fontId="0" fillId="0" borderId="0" xfId="1" applyFont="1" applyAlignment="1">
      <alignment horizontal="center" vertical="center"/>
    </xf>
    <xf numFmtId="0" fontId="0" fillId="0" borderId="0" xfId="0" applyAlignment="1">
      <alignment horizontal="center" vertical="center" wrapText="1"/>
    </xf>
    <xf numFmtId="43" fontId="4" fillId="0" borderId="0" xfId="1" applyFont="1" applyAlignment="1">
      <alignment horizontal="center" vertical="center"/>
    </xf>
    <xf numFmtId="43" fontId="0" fillId="0" borderId="0" xfId="1" applyFont="1" applyAlignment="1">
      <alignment horizontal="left" vertical="center"/>
    </xf>
    <xf numFmtId="0" fontId="0" fillId="0" borderId="0" xfId="0" applyAlignment="1">
      <alignment horizontal="left" vertical="center" wrapText="1"/>
    </xf>
    <xf numFmtId="0" fontId="0" fillId="4" borderId="0" xfId="0" applyFill="1" applyAlignment="1">
      <alignment horizontal="left" vertical="center"/>
    </xf>
    <xf numFmtId="43" fontId="0" fillId="0" borderId="0" xfId="1" applyFont="1" applyAlignment="1">
      <alignment horizontal="left" vertical="center" wrapText="1"/>
    </xf>
    <xf numFmtId="164" fontId="0" fillId="0" borderId="0" xfId="0" applyNumberFormat="1" applyAlignment="1">
      <alignment horizontal="left" vertical="center"/>
    </xf>
    <xf numFmtId="43" fontId="4" fillId="0" borderId="0" xfId="1" applyFont="1" applyAlignment="1">
      <alignment horizontal="left" vertical="center"/>
    </xf>
    <xf numFmtId="43" fontId="0" fillId="4" borderId="0" xfId="1" applyFont="1" applyFill="1" applyAlignment="1">
      <alignment horizontal="left" vertical="center"/>
    </xf>
    <xf numFmtId="43" fontId="0" fillId="4" borderId="0" xfId="1" applyFont="1" applyFill="1" applyAlignment="1">
      <alignment horizontal="center" vertical="center"/>
    </xf>
    <xf numFmtId="0" fontId="3" fillId="4" borderId="0" xfId="0" applyFont="1" applyFill="1" applyAlignment="1">
      <alignment horizontal="left" vertical="center" wrapText="1"/>
    </xf>
    <xf numFmtId="0" fontId="4" fillId="4" borderId="0" xfId="0" applyFont="1" applyFill="1" applyAlignment="1">
      <alignment horizontal="left" vertical="center"/>
    </xf>
    <xf numFmtId="0" fontId="7" fillId="3" borderId="9" xfId="0" applyFont="1" applyFill="1" applyBorder="1" applyAlignment="1">
      <alignment horizontal="left" vertical="center" wrapText="1"/>
    </xf>
    <xf numFmtId="0" fontId="6" fillId="3" borderId="0" xfId="0" applyFont="1" applyFill="1" applyAlignment="1">
      <alignment vertical="center" wrapText="1"/>
    </xf>
    <xf numFmtId="0" fontId="7" fillId="3" borderId="0" xfId="0" applyFont="1" applyFill="1" applyAlignment="1">
      <alignment horizontal="left" vertical="center" wrapText="1"/>
    </xf>
    <xf numFmtId="43" fontId="7" fillId="3" borderId="0" xfId="1" applyFont="1" applyFill="1" applyBorder="1" applyAlignment="1">
      <alignment horizontal="left" vertical="center" wrapText="1"/>
    </xf>
    <xf numFmtId="43" fontId="7" fillId="3" borderId="8" xfId="1" applyFont="1" applyFill="1" applyBorder="1" applyAlignment="1">
      <alignment horizontal="center" vertical="center" wrapText="1"/>
    </xf>
    <xf numFmtId="0" fontId="8" fillId="4" borderId="2" xfId="0" applyFont="1" applyFill="1" applyBorder="1" applyAlignment="1">
      <alignment horizontal="center" vertical="center" wrapText="1"/>
    </xf>
    <xf numFmtId="43" fontId="8" fillId="4" borderId="2" xfId="1" applyFont="1" applyFill="1" applyBorder="1" applyAlignment="1" applyProtection="1">
      <alignment horizontal="center" vertical="center"/>
    </xf>
    <xf numFmtId="4" fontId="6" fillId="5" borderId="2" xfId="0" applyNumberFormat="1" applyFont="1" applyFill="1" applyBorder="1" applyAlignment="1">
      <alignment horizontal="center" vertical="center" wrapText="1" readingOrder="1"/>
    </xf>
    <xf numFmtId="43" fontId="6" fillId="3" borderId="2" xfId="1" applyFont="1" applyFill="1" applyBorder="1" applyAlignment="1">
      <alignment horizontal="center" vertical="center" wrapText="1"/>
    </xf>
    <xf numFmtId="43" fontId="6" fillId="2" borderId="1" xfId="1" applyFont="1" applyFill="1" applyBorder="1" applyAlignment="1">
      <alignment horizontal="center" vertical="center" wrapText="1"/>
    </xf>
    <xf numFmtId="0" fontId="11" fillId="4" borderId="2" xfId="0" applyFont="1" applyFill="1" applyBorder="1" applyAlignment="1">
      <alignment horizontal="left" vertical="center" wrapText="1"/>
    </xf>
    <xf numFmtId="0" fontId="12" fillId="4" borderId="2" xfId="0" applyFont="1" applyFill="1" applyBorder="1" applyAlignment="1">
      <alignment horizontal="left" vertical="center" wrapText="1"/>
    </xf>
    <xf numFmtId="0" fontId="13" fillId="4" borderId="2" xfId="0" applyFont="1" applyFill="1" applyBorder="1" applyAlignment="1">
      <alignment horizontal="center" vertical="center" wrapText="1"/>
    </xf>
    <xf numFmtId="0" fontId="13" fillId="4" borderId="2" xfId="1" applyNumberFormat="1" applyFont="1" applyFill="1" applyBorder="1" applyAlignment="1" applyProtection="1">
      <alignment horizontal="center" vertical="center"/>
    </xf>
    <xf numFmtId="0" fontId="14" fillId="0" borderId="0" xfId="0" applyFont="1" applyAlignment="1">
      <alignment wrapText="1"/>
    </xf>
    <xf numFmtId="43" fontId="2" fillId="0" borderId="0" xfId="1" applyFont="1" applyAlignment="1">
      <alignment horizontal="right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43" fontId="6" fillId="2" borderId="6" xfId="1" applyFont="1" applyFill="1" applyBorder="1" applyAlignment="1">
      <alignment horizontal="center" vertical="center" wrapText="1"/>
    </xf>
    <xf numFmtId="43" fontId="6" fillId="2" borderId="7" xfId="1" applyFont="1" applyFill="1" applyBorder="1" applyAlignment="1">
      <alignment horizontal="center" vertical="center" wrapText="1"/>
    </xf>
    <xf numFmtId="0" fontId="9" fillId="4" borderId="2" xfId="0" applyFont="1" applyFill="1" applyBorder="1" applyAlignment="1">
      <alignment horizontal="center" vertical="center" wrapText="1"/>
    </xf>
    <xf numFmtId="0" fontId="9" fillId="4" borderId="2" xfId="0" applyFont="1" applyFill="1" applyBorder="1" applyAlignment="1">
      <alignment horizontal="center" vertical="center"/>
    </xf>
    <xf numFmtId="0" fontId="10" fillId="4" borderId="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</cellXfs>
  <cellStyles count="2">
    <cellStyle name="Millier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4"/>
  <sheetViews>
    <sheetView tabSelected="1" view="pageBreakPreview" zoomScale="70" zoomScaleNormal="70" zoomScaleSheetLayoutView="70" workbookViewId="0">
      <selection activeCell="A3" sqref="A3:F3"/>
    </sheetView>
  </sheetViews>
  <sheetFormatPr baseColWidth="10" defaultColWidth="11.5546875" defaultRowHeight="14.4" x14ac:dyDescent="0.3"/>
  <cols>
    <col min="1" max="1" width="11.6640625" style="9" customWidth="1"/>
    <col min="2" max="2" width="153.6640625" style="1" customWidth="1"/>
    <col min="3" max="3" width="12" style="1" customWidth="1"/>
    <col min="4" max="4" width="19.21875" style="1" customWidth="1"/>
    <col min="5" max="5" width="22.5546875" style="7" customWidth="1"/>
    <col min="6" max="6" width="23.21875" style="4" customWidth="1"/>
    <col min="7" max="7" width="4.5546875" style="1" customWidth="1"/>
    <col min="8" max="16384" width="11.5546875" style="1"/>
  </cols>
  <sheetData>
    <row r="1" spans="1:7" s="9" customFormat="1" x14ac:dyDescent="0.3">
      <c r="E1" s="13"/>
      <c r="F1" s="14"/>
    </row>
    <row r="2" spans="1:7" s="9" customFormat="1" ht="60.6" customHeight="1" x14ac:dyDescent="0.3">
      <c r="A2" s="38" t="s">
        <v>75</v>
      </c>
      <c r="B2" s="39"/>
      <c r="C2" s="39"/>
      <c r="D2" s="39"/>
      <c r="E2" s="39"/>
      <c r="F2" s="39"/>
    </row>
    <row r="3" spans="1:7" s="15" customFormat="1" ht="55.2" customHeight="1" x14ac:dyDescent="0.3">
      <c r="A3" s="40" t="s">
        <v>76</v>
      </c>
      <c r="B3" s="40"/>
      <c r="C3" s="40"/>
      <c r="D3" s="40"/>
      <c r="E3" s="40"/>
      <c r="F3" s="40"/>
    </row>
    <row r="4" spans="1:7" s="9" customFormat="1" x14ac:dyDescent="0.3">
      <c r="E4" s="13"/>
      <c r="F4" s="14"/>
    </row>
    <row r="5" spans="1:7" s="3" customFormat="1" ht="24.6" customHeight="1" x14ac:dyDescent="0.3">
      <c r="A5" s="41" t="s">
        <v>3</v>
      </c>
      <c r="B5" s="42" t="s">
        <v>4</v>
      </c>
      <c r="C5" s="41" t="s">
        <v>5</v>
      </c>
      <c r="D5" s="41" t="s">
        <v>6</v>
      </c>
      <c r="E5" s="43" t="s">
        <v>11</v>
      </c>
      <c r="F5" s="41" t="s">
        <v>7</v>
      </c>
      <c r="G5" s="5"/>
    </row>
    <row r="6" spans="1:7" s="3" customFormat="1" ht="31.2" customHeight="1" x14ac:dyDescent="0.3">
      <c r="A6" s="41"/>
      <c r="B6" s="42"/>
      <c r="C6" s="41"/>
      <c r="D6" s="41"/>
      <c r="E6" s="43"/>
      <c r="F6" s="41"/>
    </row>
    <row r="7" spans="1:7" ht="37.200000000000003" customHeight="1" x14ac:dyDescent="0.3">
      <c r="A7" s="17"/>
      <c r="B7" s="18" t="s">
        <v>63</v>
      </c>
      <c r="C7" s="19"/>
      <c r="D7" s="19"/>
      <c r="E7" s="20"/>
      <c r="F7" s="21"/>
      <c r="G7" s="8"/>
    </row>
    <row r="8" spans="1:7" ht="27.6" x14ac:dyDescent="0.3">
      <c r="A8" s="22">
        <v>1</v>
      </c>
      <c r="B8" s="27" t="s">
        <v>68</v>
      </c>
      <c r="C8" s="29" t="s">
        <v>1</v>
      </c>
      <c r="D8" s="30">
        <v>235</v>
      </c>
      <c r="E8" s="23"/>
      <c r="F8" s="24"/>
      <c r="G8" s="8"/>
    </row>
    <row r="9" spans="1:7" ht="27.6" x14ac:dyDescent="0.3">
      <c r="A9" s="22">
        <v>2</v>
      </c>
      <c r="B9" s="27" t="s">
        <v>65</v>
      </c>
      <c r="C9" s="29" t="s">
        <v>1</v>
      </c>
      <c r="D9" s="30">
        <v>182</v>
      </c>
      <c r="E9" s="23"/>
      <c r="F9" s="24"/>
      <c r="G9" s="8"/>
    </row>
    <row r="10" spans="1:7" ht="27.6" x14ac:dyDescent="0.3">
      <c r="A10" s="22">
        <v>3</v>
      </c>
      <c r="B10" s="27" t="s">
        <v>69</v>
      </c>
      <c r="C10" s="29" t="s">
        <v>1</v>
      </c>
      <c r="D10" s="30">
        <v>76</v>
      </c>
      <c r="E10" s="23"/>
      <c r="F10" s="24"/>
      <c r="G10" s="8"/>
    </row>
    <row r="11" spans="1:7" ht="27.6" x14ac:dyDescent="0.3">
      <c r="A11" s="22">
        <v>4</v>
      </c>
      <c r="B11" s="27" t="s">
        <v>70</v>
      </c>
      <c r="C11" s="29" t="s">
        <v>1</v>
      </c>
      <c r="D11" s="30">
        <v>30</v>
      </c>
      <c r="E11" s="23"/>
      <c r="F11" s="24"/>
      <c r="G11" s="8"/>
    </row>
    <row r="12" spans="1:7" ht="27.6" x14ac:dyDescent="0.3">
      <c r="A12" s="22">
        <v>5</v>
      </c>
      <c r="B12" s="27" t="s">
        <v>71</v>
      </c>
      <c r="C12" s="29" t="s">
        <v>1</v>
      </c>
      <c r="D12" s="30">
        <v>56</v>
      </c>
      <c r="E12" s="23"/>
      <c r="F12" s="24"/>
      <c r="G12" s="8"/>
    </row>
    <row r="13" spans="1:7" ht="27.6" x14ac:dyDescent="0.3">
      <c r="A13" s="22">
        <v>6</v>
      </c>
      <c r="B13" s="27" t="s">
        <v>57</v>
      </c>
      <c r="C13" s="29" t="s">
        <v>1</v>
      </c>
      <c r="D13" s="30">
        <f>52+19</f>
        <v>71</v>
      </c>
      <c r="E13" s="23"/>
      <c r="F13" s="24"/>
      <c r="G13" s="8"/>
    </row>
    <row r="14" spans="1:7" ht="27.6" x14ac:dyDescent="0.3">
      <c r="A14" s="22">
        <v>7</v>
      </c>
      <c r="B14" s="27" t="s">
        <v>58</v>
      </c>
      <c r="C14" s="29" t="s">
        <v>1</v>
      </c>
      <c r="D14" s="30">
        <f>8+30</f>
        <v>38</v>
      </c>
      <c r="E14" s="23"/>
      <c r="F14" s="24"/>
      <c r="G14" s="8"/>
    </row>
    <row r="15" spans="1:7" ht="27.6" x14ac:dyDescent="0.3">
      <c r="A15" s="22">
        <v>8</v>
      </c>
      <c r="B15" s="27" t="s">
        <v>59</v>
      </c>
      <c r="C15" s="29" t="s">
        <v>1</v>
      </c>
      <c r="D15" s="30">
        <v>8</v>
      </c>
      <c r="E15" s="23"/>
      <c r="F15" s="24"/>
      <c r="G15" s="8"/>
    </row>
    <row r="16" spans="1:7" ht="27.6" x14ac:dyDescent="0.3">
      <c r="A16" s="22">
        <v>9</v>
      </c>
      <c r="B16" s="27" t="s">
        <v>60</v>
      </c>
      <c r="C16" s="29" t="s">
        <v>1</v>
      </c>
      <c r="D16" s="30">
        <v>30</v>
      </c>
      <c r="E16" s="23"/>
      <c r="F16" s="24"/>
      <c r="G16" s="8"/>
    </row>
    <row r="17" spans="1:7" ht="27.6" x14ac:dyDescent="0.3">
      <c r="A17" s="22">
        <v>10</v>
      </c>
      <c r="B17" s="27" t="s">
        <v>72</v>
      </c>
      <c r="C17" s="29" t="s">
        <v>1</v>
      </c>
      <c r="D17" s="30">
        <v>70</v>
      </c>
      <c r="E17" s="23"/>
      <c r="F17" s="24"/>
      <c r="G17" s="8"/>
    </row>
    <row r="18" spans="1:7" ht="27.6" x14ac:dyDescent="0.3">
      <c r="A18" s="22">
        <v>11</v>
      </c>
      <c r="B18" s="27" t="s">
        <v>73</v>
      </c>
      <c r="C18" s="29" t="s">
        <v>1</v>
      </c>
      <c r="D18" s="30">
        <v>98</v>
      </c>
      <c r="E18" s="23"/>
      <c r="F18" s="24"/>
      <c r="G18" s="8"/>
    </row>
    <row r="19" spans="1:7" ht="27.6" x14ac:dyDescent="0.3">
      <c r="A19" s="22">
        <v>12</v>
      </c>
      <c r="B19" s="27" t="s">
        <v>16</v>
      </c>
      <c r="C19" s="29" t="s">
        <v>1</v>
      </c>
      <c r="D19" s="30">
        <v>6</v>
      </c>
      <c r="E19" s="23"/>
      <c r="F19" s="24"/>
      <c r="G19" s="8"/>
    </row>
    <row r="20" spans="1:7" ht="27.6" x14ac:dyDescent="0.3">
      <c r="A20" s="22">
        <v>13</v>
      </c>
      <c r="B20" s="27" t="s">
        <v>17</v>
      </c>
      <c r="C20" s="29" t="s">
        <v>1</v>
      </c>
      <c r="D20" s="30">
        <v>9</v>
      </c>
      <c r="E20" s="23"/>
      <c r="F20" s="24"/>
      <c r="G20" s="8"/>
    </row>
    <row r="21" spans="1:7" ht="27.6" x14ac:dyDescent="0.3">
      <c r="A21" s="22">
        <v>14</v>
      </c>
      <c r="B21" s="27" t="s">
        <v>66</v>
      </c>
      <c r="C21" s="29" t="s">
        <v>1</v>
      </c>
      <c r="D21" s="30">
        <v>46</v>
      </c>
      <c r="E21" s="23"/>
      <c r="F21" s="24"/>
      <c r="G21" s="8"/>
    </row>
    <row r="22" spans="1:7" ht="27.6" x14ac:dyDescent="0.3">
      <c r="A22" s="22">
        <v>15</v>
      </c>
      <c r="B22" s="27" t="s">
        <v>18</v>
      </c>
      <c r="C22" s="29" t="s">
        <v>1</v>
      </c>
      <c r="D22" s="30">
        <v>80</v>
      </c>
      <c r="E22" s="23"/>
      <c r="F22" s="24"/>
      <c r="G22" s="8"/>
    </row>
    <row r="23" spans="1:7" ht="27.6" x14ac:dyDescent="0.3">
      <c r="A23" s="22">
        <v>16</v>
      </c>
      <c r="B23" s="27" t="s">
        <v>56</v>
      </c>
      <c r="C23" s="29" t="s">
        <v>1</v>
      </c>
      <c r="D23" s="30">
        <v>8</v>
      </c>
      <c r="E23" s="23"/>
      <c r="F23" s="24"/>
      <c r="G23" s="8"/>
    </row>
    <row r="24" spans="1:7" ht="49.2" x14ac:dyDescent="0.3">
      <c r="A24" s="22">
        <v>17</v>
      </c>
      <c r="B24" s="27" t="s">
        <v>0</v>
      </c>
      <c r="C24" s="29" t="s">
        <v>1</v>
      </c>
      <c r="D24" s="30">
        <f>4+6+10</f>
        <v>20</v>
      </c>
      <c r="E24" s="23"/>
      <c r="F24" s="24"/>
      <c r="G24" s="8"/>
    </row>
    <row r="25" spans="1:7" ht="49.2" x14ac:dyDescent="0.3">
      <c r="A25" s="22">
        <v>18</v>
      </c>
      <c r="B25" s="27" t="s">
        <v>61</v>
      </c>
      <c r="C25" s="29" t="s">
        <v>1</v>
      </c>
      <c r="D25" s="30">
        <v>10</v>
      </c>
      <c r="E25" s="23"/>
      <c r="F25" s="24"/>
      <c r="G25" s="8"/>
    </row>
    <row r="26" spans="1:7" ht="49.2" x14ac:dyDescent="0.3">
      <c r="A26" s="22">
        <v>19</v>
      </c>
      <c r="B26" s="27" t="s">
        <v>19</v>
      </c>
      <c r="C26" s="29" t="s">
        <v>1</v>
      </c>
      <c r="D26" s="30">
        <v>2</v>
      </c>
      <c r="E26" s="23"/>
      <c r="F26" s="24"/>
      <c r="G26" s="8"/>
    </row>
    <row r="27" spans="1:7" ht="49.2" x14ac:dyDescent="0.3">
      <c r="A27" s="22">
        <v>20</v>
      </c>
      <c r="B27" s="27" t="s">
        <v>20</v>
      </c>
      <c r="C27" s="29" t="s">
        <v>1</v>
      </c>
      <c r="D27" s="30">
        <v>2</v>
      </c>
      <c r="E27" s="23"/>
      <c r="F27" s="24"/>
      <c r="G27" s="8"/>
    </row>
    <row r="28" spans="1:7" ht="49.2" x14ac:dyDescent="0.3">
      <c r="A28" s="22">
        <v>21</v>
      </c>
      <c r="B28" s="27" t="s">
        <v>43</v>
      </c>
      <c r="C28" s="29" t="s">
        <v>1</v>
      </c>
      <c r="D28" s="30">
        <v>2</v>
      </c>
      <c r="E28" s="23"/>
      <c r="F28" s="24"/>
      <c r="G28" s="8"/>
    </row>
    <row r="29" spans="1:7" ht="27.6" x14ac:dyDescent="0.3">
      <c r="A29" s="22">
        <v>22</v>
      </c>
      <c r="B29" s="27" t="s">
        <v>21</v>
      </c>
      <c r="C29" s="29" t="s">
        <v>1</v>
      </c>
      <c r="D29" s="30">
        <v>2</v>
      </c>
      <c r="E29" s="23"/>
      <c r="F29" s="24"/>
      <c r="G29" s="8"/>
    </row>
    <row r="30" spans="1:7" ht="49.2" x14ac:dyDescent="0.3">
      <c r="A30" s="22">
        <v>23</v>
      </c>
      <c r="B30" s="27" t="s">
        <v>34</v>
      </c>
      <c r="C30" s="29" t="s">
        <v>1</v>
      </c>
      <c r="D30" s="30">
        <f>3+20</f>
        <v>23</v>
      </c>
      <c r="E30" s="23"/>
      <c r="F30" s="24"/>
      <c r="G30" s="8"/>
    </row>
    <row r="31" spans="1:7" ht="27.6" x14ac:dyDescent="0.3">
      <c r="A31" s="22">
        <v>24</v>
      </c>
      <c r="B31" s="27" t="s">
        <v>35</v>
      </c>
      <c r="C31" s="29" t="s">
        <v>1</v>
      </c>
      <c r="D31" s="30">
        <v>3</v>
      </c>
      <c r="E31" s="23"/>
      <c r="F31" s="24"/>
      <c r="G31" s="8"/>
    </row>
    <row r="32" spans="1:7" ht="27.6" x14ac:dyDescent="0.3">
      <c r="A32" s="22">
        <v>25</v>
      </c>
      <c r="B32" s="27" t="s">
        <v>44</v>
      </c>
      <c r="C32" s="29" t="s">
        <v>1</v>
      </c>
      <c r="D32" s="30">
        <v>23</v>
      </c>
      <c r="E32" s="23"/>
      <c r="F32" s="24"/>
      <c r="G32" s="8"/>
    </row>
    <row r="33" spans="1:7" ht="27.6" x14ac:dyDescent="0.3">
      <c r="A33" s="22">
        <v>26</v>
      </c>
      <c r="B33" s="27" t="s">
        <v>45</v>
      </c>
      <c r="C33" s="29" t="s">
        <v>1</v>
      </c>
      <c r="D33" s="30">
        <v>23</v>
      </c>
      <c r="E33" s="23"/>
      <c r="F33" s="24"/>
      <c r="G33" s="8"/>
    </row>
    <row r="34" spans="1:7" ht="27.6" x14ac:dyDescent="0.3">
      <c r="A34" s="22">
        <v>27</v>
      </c>
      <c r="B34" s="28" t="s">
        <v>22</v>
      </c>
      <c r="C34" s="29"/>
      <c r="D34" s="30"/>
      <c r="E34" s="23"/>
      <c r="F34" s="24"/>
      <c r="G34" s="8"/>
    </row>
    <row r="35" spans="1:7" ht="27.6" x14ac:dyDescent="0.3">
      <c r="A35" s="22" t="s">
        <v>48</v>
      </c>
      <c r="B35" s="27" t="s">
        <v>15</v>
      </c>
      <c r="C35" s="29" t="s">
        <v>1</v>
      </c>
      <c r="D35" s="30">
        <f>5+16+25</f>
        <v>46</v>
      </c>
      <c r="E35" s="23"/>
      <c r="F35" s="24"/>
      <c r="G35" s="8"/>
    </row>
    <row r="36" spans="1:7" ht="27.6" x14ac:dyDescent="0.3">
      <c r="A36" s="22" t="s">
        <v>49</v>
      </c>
      <c r="B36" s="27" t="s">
        <v>62</v>
      </c>
      <c r="C36" s="29" t="s">
        <v>1</v>
      </c>
      <c r="D36" s="30">
        <v>355</v>
      </c>
      <c r="E36" s="23"/>
      <c r="F36" s="24"/>
      <c r="G36" s="8"/>
    </row>
    <row r="37" spans="1:7" ht="27.6" x14ac:dyDescent="0.3">
      <c r="A37" s="22" t="s">
        <v>64</v>
      </c>
      <c r="B37" s="27" t="s">
        <v>67</v>
      </c>
      <c r="C37" s="29" t="s">
        <v>1</v>
      </c>
      <c r="D37" s="30">
        <f>148+20+40</f>
        <v>208</v>
      </c>
      <c r="E37" s="23"/>
      <c r="F37" s="24"/>
      <c r="G37" s="8"/>
    </row>
    <row r="38" spans="1:7" ht="27.6" x14ac:dyDescent="0.3">
      <c r="A38" s="22">
        <v>28</v>
      </c>
      <c r="B38" s="28" t="s">
        <v>14</v>
      </c>
      <c r="C38" s="29"/>
      <c r="D38" s="30"/>
      <c r="E38" s="23"/>
      <c r="F38" s="24"/>
      <c r="G38" s="8"/>
    </row>
    <row r="39" spans="1:7" ht="27.6" x14ac:dyDescent="0.3">
      <c r="A39" s="22" t="s">
        <v>50</v>
      </c>
      <c r="B39" s="27" t="s">
        <v>23</v>
      </c>
      <c r="C39" s="29" t="s">
        <v>32</v>
      </c>
      <c r="D39" s="30">
        <v>774</v>
      </c>
      <c r="E39" s="23"/>
      <c r="F39" s="24"/>
      <c r="G39" s="8"/>
    </row>
    <row r="40" spans="1:7" ht="27.6" x14ac:dyDescent="0.3">
      <c r="A40" s="22" t="s">
        <v>51</v>
      </c>
      <c r="B40" s="27" t="s">
        <v>24</v>
      </c>
      <c r="C40" s="29" t="s">
        <v>32</v>
      </c>
      <c r="D40" s="30">
        <v>1170</v>
      </c>
      <c r="E40" s="23"/>
      <c r="F40" s="24"/>
      <c r="G40" s="8"/>
    </row>
    <row r="41" spans="1:7" ht="27.6" x14ac:dyDescent="0.3">
      <c r="A41" s="22" t="s">
        <v>52</v>
      </c>
      <c r="B41" s="27" t="s">
        <v>12</v>
      </c>
      <c r="C41" s="29" t="s">
        <v>32</v>
      </c>
      <c r="D41" s="30">
        <v>2209</v>
      </c>
      <c r="E41" s="23"/>
      <c r="F41" s="24"/>
      <c r="G41" s="8"/>
    </row>
    <row r="42" spans="1:7" ht="27.6" x14ac:dyDescent="0.3">
      <c r="A42" s="22" t="s">
        <v>53</v>
      </c>
      <c r="B42" s="27" t="s">
        <v>36</v>
      </c>
      <c r="C42" s="29" t="s">
        <v>32</v>
      </c>
      <c r="D42" s="30">
        <v>21</v>
      </c>
      <c r="E42" s="23"/>
      <c r="F42" s="24"/>
      <c r="G42" s="8"/>
    </row>
    <row r="43" spans="1:7" ht="27.6" x14ac:dyDescent="0.3">
      <c r="A43" s="22">
        <v>29</v>
      </c>
      <c r="B43" s="27" t="s">
        <v>25</v>
      </c>
      <c r="C43" s="29" t="s">
        <v>32</v>
      </c>
      <c r="D43" s="30">
        <v>210</v>
      </c>
      <c r="E43" s="23"/>
      <c r="F43" s="24"/>
      <c r="G43" s="8"/>
    </row>
    <row r="44" spans="1:7" ht="27.6" x14ac:dyDescent="0.3">
      <c r="A44" s="22">
        <v>30</v>
      </c>
      <c r="B44" s="27" t="s">
        <v>26</v>
      </c>
      <c r="C44" s="29" t="s">
        <v>32</v>
      </c>
      <c r="D44" s="30">
        <v>710</v>
      </c>
      <c r="E44" s="23"/>
      <c r="F44" s="24"/>
      <c r="G44" s="8"/>
    </row>
    <row r="45" spans="1:7" ht="27.6" x14ac:dyDescent="0.3">
      <c r="A45" s="22">
        <v>31</v>
      </c>
      <c r="B45" s="27" t="s">
        <v>2</v>
      </c>
      <c r="C45" s="29" t="s">
        <v>32</v>
      </c>
      <c r="D45" s="30">
        <f>1200+200+1200</f>
        <v>2600</v>
      </c>
      <c r="E45" s="23"/>
      <c r="F45" s="24"/>
      <c r="G45" s="8"/>
    </row>
    <row r="46" spans="1:7" ht="27.6" x14ac:dyDescent="0.3">
      <c r="A46" s="22">
        <v>32</v>
      </c>
      <c r="B46" s="27" t="s">
        <v>27</v>
      </c>
      <c r="C46" s="29" t="s">
        <v>32</v>
      </c>
      <c r="D46" s="30">
        <v>260</v>
      </c>
      <c r="E46" s="23"/>
      <c r="F46" s="24"/>
      <c r="G46" s="8"/>
    </row>
    <row r="47" spans="1:7" ht="27.6" x14ac:dyDescent="0.3">
      <c r="A47" s="22">
        <v>33</v>
      </c>
      <c r="B47" s="27" t="s">
        <v>28</v>
      </c>
      <c r="C47" s="29" t="s">
        <v>33</v>
      </c>
      <c r="D47" s="30">
        <f>15+9.6+25</f>
        <v>49.6</v>
      </c>
      <c r="E47" s="23"/>
      <c r="F47" s="24"/>
      <c r="G47" s="8"/>
    </row>
    <row r="48" spans="1:7" ht="27.6" x14ac:dyDescent="0.3">
      <c r="A48" s="22">
        <v>34</v>
      </c>
      <c r="B48" s="27" t="s">
        <v>47</v>
      </c>
      <c r="C48" s="29" t="s">
        <v>46</v>
      </c>
      <c r="D48" s="30">
        <v>4</v>
      </c>
      <c r="E48" s="23"/>
      <c r="F48" s="24"/>
      <c r="G48" s="8"/>
    </row>
    <row r="49" spans="1:7" ht="27.6" x14ac:dyDescent="0.3">
      <c r="A49" s="22">
        <v>35</v>
      </c>
      <c r="B49" s="27" t="s">
        <v>29</v>
      </c>
      <c r="C49" s="29" t="s">
        <v>1</v>
      </c>
      <c r="D49" s="30">
        <f>19+12+32</f>
        <v>63</v>
      </c>
      <c r="E49" s="23"/>
      <c r="F49" s="24"/>
      <c r="G49" s="8"/>
    </row>
    <row r="50" spans="1:7" ht="49.2" x14ac:dyDescent="0.3">
      <c r="A50" s="22">
        <v>36</v>
      </c>
      <c r="B50" s="27" t="s">
        <v>30</v>
      </c>
      <c r="C50" s="29" t="s">
        <v>1</v>
      </c>
      <c r="D50" s="30">
        <f>1+1</f>
        <v>2</v>
      </c>
      <c r="E50" s="23"/>
      <c r="F50" s="24"/>
      <c r="G50" s="8"/>
    </row>
    <row r="51" spans="1:7" ht="27.6" x14ac:dyDescent="0.3">
      <c r="A51" s="22">
        <v>37</v>
      </c>
      <c r="B51" s="27" t="s">
        <v>31</v>
      </c>
      <c r="C51" s="29" t="s">
        <v>1</v>
      </c>
      <c r="D51" s="30">
        <f>3+4</f>
        <v>7</v>
      </c>
      <c r="E51" s="23"/>
      <c r="F51" s="24"/>
      <c r="G51" s="8"/>
    </row>
    <row r="52" spans="1:7" ht="49.2" x14ac:dyDescent="0.3">
      <c r="A52" s="22">
        <v>38</v>
      </c>
      <c r="B52" s="27" t="s">
        <v>38</v>
      </c>
      <c r="C52" s="29" t="s">
        <v>37</v>
      </c>
      <c r="D52" s="30">
        <f>16+93</f>
        <v>109</v>
      </c>
      <c r="E52" s="23"/>
      <c r="F52" s="24"/>
      <c r="G52" s="8"/>
    </row>
    <row r="53" spans="1:7" ht="27.6" x14ac:dyDescent="0.3">
      <c r="A53" s="22">
        <v>39</v>
      </c>
      <c r="B53" s="28" t="s">
        <v>39</v>
      </c>
      <c r="C53" s="29"/>
      <c r="D53" s="30"/>
      <c r="E53" s="23"/>
      <c r="F53" s="24"/>
      <c r="G53" s="8"/>
    </row>
    <row r="54" spans="1:7" ht="27.6" x14ac:dyDescent="0.3">
      <c r="A54" s="22" t="s">
        <v>54</v>
      </c>
      <c r="B54" s="27" t="s">
        <v>40</v>
      </c>
      <c r="C54" s="29" t="s">
        <v>41</v>
      </c>
      <c r="D54" s="30">
        <f>4.8+24</f>
        <v>28.8</v>
      </c>
      <c r="E54" s="23"/>
      <c r="F54" s="24"/>
      <c r="G54" s="8"/>
    </row>
    <row r="55" spans="1:7" ht="31.2" customHeight="1" x14ac:dyDescent="0.3">
      <c r="A55" s="22" t="s">
        <v>55</v>
      </c>
      <c r="B55" s="27" t="s">
        <v>42</v>
      </c>
      <c r="C55" s="29" t="s">
        <v>41</v>
      </c>
      <c r="D55" s="30">
        <f>10+63</f>
        <v>73</v>
      </c>
      <c r="E55" s="23"/>
      <c r="F55" s="24"/>
      <c r="G55" s="8"/>
    </row>
    <row r="56" spans="1:7" ht="30" customHeight="1" x14ac:dyDescent="0.3">
      <c r="A56" s="33" t="s">
        <v>13</v>
      </c>
      <c r="B56" s="34"/>
      <c r="C56" s="34"/>
      <c r="D56" s="34"/>
      <c r="E56" s="35"/>
      <c r="F56" s="25"/>
      <c r="G56" s="8"/>
    </row>
    <row r="57" spans="1:7" ht="30" customHeight="1" thickBot="1" x14ac:dyDescent="0.35">
      <c r="A57" s="36" t="s">
        <v>8</v>
      </c>
      <c r="B57" s="36"/>
      <c r="C57" s="36"/>
      <c r="D57" s="36"/>
      <c r="E57" s="37"/>
      <c r="F57" s="26"/>
      <c r="G57" s="8"/>
    </row>
    <row r="58" spans="1:7" ht="30" customHeight="1" thickBot="1" x14ac:dyDescent="0.35">
      <c r="A58" s="36" t="s">
        <v>9</v>
      </c>
      <c r="B58" s="36"/>
      <c r="C58" s="36"/>
      <c r="D58" s="36"/>
      <c r="E58" s="37"/>
      <c r="F58" s="26"/>
      <c r="G58" s="8"/>
    </row>
    <row r="59" spans="1:7" ht="30" customHeight="1" thickBot="1" x14ac:dyDescent="0.35">
      <c r="A59" s="36" t="s">
        <v>10</v>
      </c>
      <c r="B59" s="36"/>
      <c r="C59" s="36"/>
      <c r="D59" s="36"/>
      <c r="E59" s="37"/>
      <c r="F59" s="26"/>
      <c r="G59" s="10"/>
    </row>
    <row r="60" spans="1:7" ht="15" x14ac:dyDescent="0.3">
      <c r="A60" s="16"/>
      <c r="B60" s="2"/>
      <c r="C60" s="2"/>
      <c r="D60" s="2"/>
      <c r="E60" s="12"/>
      <c r="F60" s="6"/>
    </row>
    <row r="61" spans="1:7" ht="123.45" customHeight="1" x14ac:dyDescent="0.35">
      <c r="A61" s="16"/>
      <c r="B61" s="31" t="s">
        <v>74</v>
      </c>
      <c r="C61" s="2"/>
      <c r="D61" s="2"/>
      <c r="E61" s="32"/>
      <c r="F61" s="32"/>
      <c r="G61" s="11"/>
    </row>
    <row r="64" spans="1:7" ht="21" customHeight="1" x14ac:dyDescent="0.3"/>
  </sheetData>
  <mergeCells count="13">
    <mergeCell ref="A2:F2"/>
    <mergeCell ref="A3:F3"/>
    <mergeCell ref="A5:A6"/>
    <mergeCell ref="B5:B6"/>
    <mergeCell ref="C5:C6"/>
    <mergeCell ref="D5:D6"/>
    <mergeCell ref="E5:E6"/>
    <mergeCell ref="F5:F6"/>
    <mergeCell ref="E61:F61"/>
    <mergeCell ref="A56:E56"/>
    <mergeCell ref="A57:E57"/>
    <mergeCell ref="A58:E58"/>
    <mergeCell ref="A59:E59"/>
  </mergeCells>
  <phoneticPr fontId="5" type="noConversion"/>
  <printOptions horizontalCentered="1" verticalCentered="1"/>
  <pageMargins left="0.31496062992125984" right="0.31496062992125984" top="0.15748031496062992" bottom="0.15748031496062992" header="0.31496062992125984" footer="0.31496062992125984"/>
  <pageSetup paperSize="9" scale="37" orientation="portrait" horizont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Bordereau des prix </vt:lpstr>
      <vt:lpstr>'Bordereau des prix '!Zone_d_impression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AZZOUZ RACHID</dc:creator>
  <cp:lastModifiedBy>HP</cp:lastModifiedBy>
  <cp:lastPrinted>2026-08-11T15:19:32Z</cp:lastPrinted>
  <dcterms:created xsi:type="dcterms:W3CDTF">2026-05-21T07:54:24Z</dcterms:created>
  <dcterms:modified xsi:type="dcterms:W3CDTF">2026-08-19T13:43:19Z</dcterms:modified>
</cp:coreProperties>
</file>