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gence urbaine\03-TRAVAUX AGENCE URBAINE\Dossier 03-AUM-2026-ANEPMS-Siège AUM\"/>
    </mc:Choice>
  </mc:AlternateContent>
  <xr:revisionPtr revIDLastSave="0" documentId="8_{C2245B7E-36FB-438B-8828-2729ACD918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PD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" i="1" l="1"/>
  <c r="G93" i="1"/>
  <c r="B93" i="1" l="1"/>
  <c r="B94" i="1" s="1"/>
  <c r="B95" i="1" s="1"/>
  <c r="B96" i="1" s="1"/>
  <c r="B97" i="1" s="1"/>
  <c r="B98" i="1" s="1"/>
  <c r="C479" i="1" l="1"/>
  <c r="C478" i="1"/>
  <c r="C477" i="1"/>
  <c r="G463" i="1"/>
  <c r="G461" i="1"/>
  <c r="G460" i="1"/>
  <c r="G459" i="1"/>
  <c r="G457" i="1"/>
  <c r="G455" i="1"/>
  <c r="G454" i="1"/>
  <c r="G453" i="1"/>
  <c r="G452" i="1"/>
  <c r="G451" i="1"/>
  <c r="G450" i="1"/>
  <c r="G449" i="1"/>
  <c r="G447" i="1"/>
  <c r="G446" i="1"/>
  <c r="G445" i="1"/>
  <c r="G444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1" i="1"/>
  <c r="G420" i="1"/>
  <c r="G419" i="1"/>
  <c r="G418" i="1"/>
  <c r="G417" i="1"/>
  <c r="G416" i="1"/>
  <c r="G413" i="1"/>
  <c r="G412" i="1"/>
  <c r="G411" i="1"/>
  <c r="G410" i="1"/>
  <c r="G409" i="1"/>
  <c r="G408" i="1"/>
  <c r="G407" i="1"/>
  <c r="G406" i="1"/>
  <c r="G405" i="1"/>
  <c r="G404" i="1"/>
  <c r="G403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5" i="1"/>
  <c r="G384" i="1"/>
  <c r="G383" i="1"/>
  <c r="G382" i="1"/>
  <c r="G381" i="1"/>
  <c r="G380" i="1"/>
  <c r="G379" i="1"/>
  <c r="G378" i="1"/>
  <c r="G376" i="1"/>
  <c r="G375" i="1"/>
  <c r="G374" i="1"/>
  <c r="G372" i="1"/>
  <c r="G371" i="1"/>
  <c r="G370" i="1"/>
  <c r="G368" i="1"/>
  <c r="G367" i="1"/>
  <c r="G366" i="1"/>
  <c r="G365" i="1"/>
  <c r="G363" i="1"/>
  <c r="G362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1" i="1"/>
  <c r="G320" i="1"/>
  <c r="G319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297" i="1"/>
  <c r="G296" i="1"/>
  <c r="G295" i="1"/>
  <c r="G294" i="1"/>
  <c r="G293" i="1"/>
  <c r="G292" i="1"/>
  <c r="G291" i="1"/>
  <c r="G289" i="1"/>
  <c r="G288" i="1"/>
  <c r="G287" i="1"/>
  <c r="G286" i="1"/>
  <c r="G285" i="1"/>
  <c r="G283" i="1"/>
  <c r="G282" i="1"/>
  <c r="G281" i="1"/>
  <c r="G280" i="1"/>
  <c r="G279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58" i="1"/>
  <c r="G257" i="1"/>
  <c r="G256" i="1"/>
  <c r="G255" i="1"/>
  <c r="G254" i="1"/>
  <c r="G253" i="1"/>
  <c r="G252" i="1"/>
  <c r="G250" i="1"/>
  <c r="G249" i="1"/>
  <c r="G248" i="1"/>
  <c r="G247" i="1"/>
  <c r="G246" i="1"/>
  <c r="G244" i="1"/>
  <c r="G243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7" i="1"/>
  <c r="G226" i="1"/>
  <c r="G224" i="1"/>
  <c r="G223" i="1"/>
  <c r="G222" i="1"/>
  <c r="G220" i="1"/>
  <c r="G219" i="1"/>
  <c r="G218" i="1"/>
  <c r="G217" i="1"/>
  <c r="G216" i="1"/>
  <c r="G215" i="1"/>
  <c r="G214" i="1"/>
  <c r="G213" i="1"/>
  <c r="G211" i="1"/>
  <c r="G210" i="1"/>
  <c r="G209" i="1"/>
  <c r="G208" i="1"/>
  <c r="G207" i="1"/>
  <c r="G206" i="1"/>
  <c r="G205" i="1"/>
  <c r="G203" i="1"/>
  <c r="G202" i="1"/>
  <c r="G201" i="1"/>
  <c r="G199" i="1"/>
  <c r="G198" i="1"/>
  <c r="G196" i="1"/>
  <c r="G195" i="1"/>
  <c r="G194" i="1"/>
  <c r="G193" i="1"/>
  <c r="G191" i="1"/>
  <c r="G190" i="1"/>
  <c r="G189" i="1"/>
  <c r="G188" i="1"/>
  <c r="G186" i="1"/>
  <c r="G185" i="1"/>
  <c r="G184" i="1"/>
  <c r="G183" i="1"/>
  <c r="G182" i="1"/>
  <c r="G181" i="1"/>
  <c r="G298" i="1" l="1"/>
  <c r="G478" i="1" s="1"/>
  <c r="G464" i="1"/>
  <c r="G479" i="1" s="1"/>
  <c r="G109" i="1" l="1"/>
  <c r="G108" i="1"/>
  <c r="G107" i="1"/>
  <c r="G177" i="1"/>
  <c r="G176" i="1"/>
  <c r="G175" i="1"/>
  <c r="G133" i="1" l="1"/>
  <c r="G90" i="1" l="1"/>
  <c r="G83" i="1" l="1"/>
  <c r="C475" i="1"/>
  <c r="C474" i="1"/>
  <c r="C473" i="1"/>
  <c r="C472" i="1"/>
  <c r="C471" i="1"/>
  <c r="C470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3" i="1"/>
  <c r="G174" i="1"/>
  <c r="G136" i="1"/>
  <c r="G171" i="1" l="1"/>
  <c r="G178" i="1"/>
  <c r="G477" i="1" s="1"/>
  <c r="G130" i="1"/>
  <c r="G131" i="1"/>
  <c r="G132" i="1"/>
  <c r="G129" i="1"/>
  <c r="G134" i="1" s="1"/>
  <c r="G103" i="1"/>
  <c r="G104" i="1"/>
  <c r="G105" i="1"/>
  <c r="G106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02" i="1"/>
  <c r="G94" i="1"/>
  <c r="G95" i="1"/>
  <c r="G96" i="1"/>
  <c r="G97" i="1"/>
  <c r="G98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6" i="1"/>
  <c r="G67" i="1"/>
  <c r="G68" i="1"/>
  <c r="G69" i="1"/>
  <c r="G70" i="1"/>
  <c r="G71" i="1"/>
  <c r="G72" i="1"/>
  <c r="G73" i="1"/>
  <c r="G65" i="1"/>
  <c r="G77" i="1"/>
  <c r="G78" i="1"/>
  <c r="G79" i="1"/>
  <c r="G80" i="1"/>
  <c r="G81" i="1"/>
  <c r="G82" i="1"/>
  <c r="G84" i="1"/>
  <c r="G85" i="1"/>
  <c r="G86" i="1"/>
  <c r="G87" i="1"/>
  <c r="G88" i="1"/>
  <c r="G89" i="1"/>
  <c r="G76" i="1"/>
  <c r="B11" i="1"/>
  <c r="B12" i="1" s="1"/>
  <c r="B13" i="1" s="1"/>
  <c r="G10" i="1"/>
  <c r="G99" i="1" l="1"/>
  <c r="G473" i="1" s="1"/>
  <c r="G127" i="1"/>
  <c r="G91" i="1"/>
  <c r="G472" i="1" s="1"/>
  <c r="G63" i="1"/>
  <c r="G470" i="1" s="1"/>
  <c r="G74" i="1"/>
  <c r="G471" i="1" s="1"/>
  <c r="G475" i="1"/>
  <c r="B14" i="1"/>
  <c r="B16" i="1" s="1"/>
  <c r="B17" i="1" s="1"/>
  <c r="B18" i="1" s="1"/>
  <c r="G474" i="1" l="1"/>
  <c r="B19" i="1"/>
  <c r="G476" i="1" l="1"/>
  <c r="B20" i="1"/>
  <c r="B21" i="1" s="1"/>
  <c r="B22" i="1" s="1"/>
  <c r="B24" i="1" s="1"/>
  <c r="B25" i="1" s="1"/>
  <c r="B28" i="1" l="1"/>
  <c r="B29" i="1" s="1"/>
  <c r="B31" i="1" l="1"/>
  <c r="B32" i="1" s="1"/>
  <c r="B33" i="1" s="1"/>
  <c r="B34" i="1" s="1"/>
  <c r="B35" i="1" s="1"/>
  <c r="B36" i="1" s="1"/>
  <c r="B37" i="1" s="1"/>
  <c r="B38" i="1" s="1"/>
  <c r="B40" i="1" s="1"/>
  <c r="B41" i="1" s="1"/>
  <c r="B42" i="1" s="1"/>
  <c r="B43" i="1" s="1"/>
  <c r="B44" i="1" s="1"/>
  <c r="B45" i="1" s="1"/>
  <c r="G480" i="1" l="1"/>
  <c r="B47" i="1"/>
  <c r="B48" i="1" s="1"/>
  <c r="B49" i="1" s="1"/>
  <c r="B50" i="1" s="1"/>
  <c r="B51" i="1" s="1"/>
  <c r="B52" i="1" s="1"/>
  <c r="B54" i="1" s="1"/>
  <c r="B55" i="1" s="1"/>
  <c r="B56" i="1" s="1"/>
  <c r="B58" i="1" s="1"/>
  <c r="B59" i="1" s="1"/>
  <c r="B61" i="1" s="1"/>
  <c r="B62" i="1" s="1"/>
  <c r="B65" i="1" s="1"/>
  <c r="B66" i="1" s="1"/>
  <c r="B67" i="1" s="1"/>
  <c r="B68" i="1" s="1"/>
  <c r="B69" i="1" s="1"/>
  <c r="B70" i="1" s="1"/>
  <c r="B71" i="1" s="1"/>
  <c r="B72" i="1" s="1"/>
  <c r="B73" i="1" s="1"/>
  <c r="B76" i="1" s="1"/>
  <c r="B77" i="1" s="1"/>
  <c r="B78" i="1" s="1"/>
  <c r="B79" i="1" s="1"/>
  <c r="B80" i="1" s="1"/>
  <c r="B81" i="1" s="1"/>
  <c r="B82" i="1" s="1"/>
  <c r="G481" i="1" l="1"/>
  <c r="G482" i="1" s="1"/>
  <c r="B83" i="1"/>
  <c r="B85" i="1" s="1"/>
  <c r="B87" i="1" s="1"/>
  <c r="B88" i="1" s="1"/>
  <c r="B89" i="1" s="1"/>
  <c r="B102" i="1" l="1"/>
  <c r="B103" i="1" s="1"/>
  <c r="B104" i="1" s="1"/>
  <c r="B105" i="1" s="1"/>
  <c r="B106" i="1" s="1"/>
  <c r="B107" i="1" l="1"/>
  <c r="B108" i="1" s="1"/>
  <c r="B109" i="1" s="1"/>
  <c r="B111" i="1" l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3" i="1" s="1"/>
  <c r="B124" i="1" s="1"/>
  <c r="B125" i="1" s="1"/>
  <c r="B126" i="1" s="1"/>
  <c r="B129" i="1" s="1"/>
  <c r="B130" i="1" s="1"/>
  <c r="B131" i="1" s="1"/>
  <c r="B132" i="1" s="1"/>
  <c r="B133" i="1" s="1"/>
  <c r="B136" i="1" s="1"/>
  <c r="B137" i="1" s="1"/>
  <c r="B138" i="1" s="1"/>
  <c r="B139" i="1" s="1"/>
  <c r="B140" i="1" s="1"/>
  <c r="B141" i="1" s="1"/>
  <c r="B142" i="1" s="1"/>
  <c r="B143" i="1" s="1"/>
  <c r="B144" i="1" s="1"/>
  <c r="B146" i="1" s="1"/>
  <c r="B148" i="1" s="1"/>
  <c r="B149" i="1" s="1"/>
  <c r="B150" i="1" s="1"/>
  <c r="B151" i="1" s="1"/>
  <c r="B152" i="1" l="1"/>
  <c r="B153" i="1" s="1"/>
  <c r="B155" i="1" l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l="1"/>
  <c r="B168" i="1" s="1"/>
  <c r="B169" i="1" s="1"/>
  <c r="B170" i="1" s="1"/>
  <c r="B173" i="1" l="1"/>
  <c r="B174" i="1" s="1"/>
  <c r="B175" i="1" l="1"/>
  <c r="B176" i="1" s="1"/>
  <c r="B177" i="1" s="1"/>
  <c r="B181" i="1" s="1"/>
  <c r="B182" i="1" s="1"/>
  <c r="B183" i="1" s="1"/>
  <c r="B184" i="1" s="1"/>
  <c r="B185" i="1" s="1"/>
  <c r="B186" i="1" s="1"/>
  <c r="B188" i="1" s="1"/>
  <c r="B189" i="1" s="1"/>
  <c r="B190" i="1" s="1"/>
  <c r="B191" i="1" s="1"/>
  <c r="B193" i="1" s="1"/>
  <c r="B194" i="1" s="1"/>
  <c r="B195" i="1" s="1"/>
  <c r="B196" i="1" s="1"/>
  <c r="B198" i="1" s="1"/>
  <c r="B199" i="1" s="1"/>
  <c r="B201" i="1" s="1"/>
  <c r="B202" i="1" s="1"/>
  <c r="B203" i="1" s="1"/>
  <c r="B205" i="1" s="1"/>
  <c r="B206" i="1" s="1"/>
  <c r="B207" i="1" s="1"/>
  <c r="B208" i="1" s="1"/>
  <c r="B209" i="1" s="1"/>
  <c r="B210" i="1" s="1"/>
  <c r="B211" i="1" s="1"/>
  <c r="B213" i="1" s="1"/>
  <c r="B214" i="1" s="1"/>
  <c r="B215" i="1" s="1"/>
  <c r="B216" i="1" s="1"/>
  <c r="B217" i="1" s="1"/>
  <c r="B218" i="1" s="1"/>
  <c r="B219" i="1" s="1"/>
  <c r="B220" i="1" s="1"/>
  <c r="B222" i="1" s="1"/>
  <c r="B223" i="1" s="1"/>
  <c r="B224" i="1" s="1"/>
  <c r="B226" i="1" s="1"/>
  <c r="B227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3" i="1" s="1"/>
  <c r="B244" i="1" s="1"/>
  <c r="B246" i="1" s="1"/>
  <c r="B247" i="1" s="1"/>
  <c r="B248" i="1" s="1"/>
  <c r="B249" i="1" s="1"/>
  <c r="B250" i="1" s="1"/>
  <c r="B252" i="1" s="1"/>
  <c r="B253" i="1" s="1"/>
  <c r="B254" i="1" s="1"/>
  <c r="B255" i="1" s="1"/>
  <c r="B256" i="1" s="1"/>
  <c r="B257" i="1" s="1"/>
  <c r="B258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9" i="1" s="1"/>
  <c r="B280" i="1" s="1"/>
  <c r="B281" i="1" s="1"/>
  <c r="B282" i="1" s="1"/>
  <c r="B283" i="1" s="1"/>
  <c r="B285" i="1" s="1"/>
  <c r="B286" i="1" s="1"/>
  <c r="B287" i="1" s="1"/>
  <c r="B288" i="1" s="1"/>
  <c r="B289" i="1" s="1"/>
  <c r="B291" i="1" s="1"/>
  <c r="B292" i="1" s="1"/>
  <c r="B293" i="1" s="1"/>
  <c r="B294" i="1" s="1"/>
  <c r="B295" i="1" s="1"/>
  <c r="B296" i="1" s="1"/>
  <c r="B297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9" i="1" s="1"/>
  <c r="B320" i="1" s="1"/>
  <c r="B321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2" i="1" s="1"/>
  <c r="B363" i="1" s="1"/>
  <c r="B365" i="1" s="1"/>
  <c r="B366" i="1" s="1"/>
  <c r="B367" i="1" s="1"/>
  <c r="B368" i="1" s="1"/>
  <c r="B370" i="1" s="1"/>
  <c r="B371" i="1" s="1"/>
  <c r="B372" i="1" s="1"/>
  <c r="B374" i="1" s="1"/>
  <c r="B375" i="1" s="1"/>
  <c r="B376" i="1" s="1"/>
  <c r="B378" i="1" s="1"/>
  <c r="B379" i="1" s="1"/>
  <c r="B380" i="1" s="1"/>
  <c r="B381" i="1" s="1"/>
  <c r="B382" i="1" s="1"/>
  <c r="B383" i="1" s="1"/>
  <c r="B384" i="1" s="1"/>
  <c r="B385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6" i="1" s="1"/>
  <c r="B417" i="1" s="1"/>
  <c r="B418" i="1" s="1"/>
  <c r="B419" i="1" s="1"/>
  <c r="B420" i="1" s="1"/>
  <c r="B421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4" i="1" s="1"/>
  <c r="B445" i="1" s="1"/>
  <c r="B446" i="1" s="1"/>
  <c r="B447" i="1" s="1"/>
  <c r="B449" i="1" s="1"/>
  <c r="B450" i="1" s="1"/>
  <c r="B451" i="1" s="1"/>
  <c r="B452" i="1" s="1"/>
  <c r="B453" i="1" s="1"/>
  <c r="B454" i="1" s="1"/>
  <c r="B455" i="1" s="1"/>
  <c r="B457" i="1" s="1"/>
  <c r="B459" i="1" s="1"/>
  <c r="B460" i="1" s="1"/>
  <c r="B461" i="1" s="1"/>
  <c r="B463" i="1" s="1"/>
</calcChain>
</file>

<file path=xl/sharedStrings.xml><?xml version="1.0" encoding="utf-8"?>
<sst xmlns="http://schemas.openxmlformats.org/spreadsheetml/2006/main" count="859" uniqueCount="491">
  <si>
    <t>U</t>
  </si>
  <si>
    <t>III</t>
  </si>
  <si>
    <t>m²</t>
  </si>
  <si>
    <t>1</t>
  </si>
  <si>
    <t>Faux plafond en BA 13 hydrofuge y/c joint creux</t>
  </si>
  <si>
    <t>Enduit en platre taloché</t>
  </si>
  <si>
    <t>Porte en bois pare flamme 1/2 H à un vantail ou à deux vantaux ouvrant à la française avec ferme porte</t>
  </si>
  <si>
    <t>Bardage mural en bois hetre</t>
  </si>
  <si>
    <t>Fenetre en aluminium coulissante ou ouvrant à la française à un ou deux vantaux avec parties fixe</t>
  </si>
  <si>
    <t>Baie vitré</t>
  </si>
  <si>
    <t>Trappe de visite démontable</t>
  </si>
  <si>
    <t>ml</t>
  </si>
  <si>
    <t>Revetement sol en pavés autobloquants de 8cm d'epaisseur y compris dallage en béton armée de 10cm d'epaisseur</t>
  </si>
  <si>
    <t>Revêtement de façade</t>
  </si>
  <si>
    <t>Béton renforcé de fibre de verre</t>
  </si>
  <si>
    <t>Faux plafond modulaire y/c bandes peripherique en BA13</t>
  </si>
  <si>
    <t>Faux plafond modulaire acoustique y/c bandes peripherique en BA13</t>
  </si>
  <si>
    <t>Porte en bois isoplane à un ou deux vantaux ouvrant à la française</t>
  </si>
  <si>
    <t>Revêtement mural interieur</t>
  </si>
  <si>
    <t>m3</t>
  </si>
  <si>
    <t xml:space="preserve">Phoenix dactylifera 4m stipe </t>
  </si>
  <si>
    <t xml:space="preserve">Washingtonia filifera 4m stipe </t>
  </si>
  <si>
    <t xml:space="preserve">Bismarckia nobilis 0,5 m </t>
  </si>
  <si>
    <t xml:space="preserve">Chorisia speciosa F 18-20 </t>
  </si>
  <si>
    <t>Delonix regia F18-20</t>
  </si>
  <si>
    <t xml:space="preserve">Brachychiton rupestris </t>
  </si>
  <si>
    <t xml:space="preserve">Aloe vera </t>
  </si>
  <si>
    <t xml:space="preserve">Aloe striata </t>
  </si>
  <si>
    <t>Senecio anteuphorbium</t>
  </si>
  <si>
    <t xml:space="preserve">Opuntia robusta </t>
  </si>
  <si>
    <t xml:space="preserve">Bulbine frutescens </t>
  </si>
  <si>
    <t xml:space="preserve">Rosmarinus repens </t>
  </si>
  <si>
    <t xml:space="preserve">Agave americana </t>
  </si>
  <si>
    <t xml:space="preserve">Agave macrocantha </t>
  </si>
  <si>
    <t xml:space="preserve">Deschampsia cespitosa </t>
  </si>
  <si>
    <t xml:space="preserve">Eragrostis trichode </t>
  </si>
  <si>
    <t xml:space="preserve">Stipa tenuissima </t>
  </si>
  <si>
    <t xml:space="preserve">Santolina chamaecyparissus </t>
  </si>
  <si>
    <t xml:space="preserve">Lavandula officinalis </t>
  </si>
  <si>
    <t xml:space="preserve">Revêtement mural en carreaux de grés cérame de 30x 60 cm </t>
  </si>
  <si>
    <t>Revetement sol en béton desactivé</t>
  </si>
  <si>
    <t>Ml</t>
  </si>
  <si>
    <t>Ens</t>
  </si>
  <si>
    <t xml:space="preserve">Senecio repens </t>
  </si>
  <si>
    <t xml:space="preserve">Romarinus sofficinalis </t>
  </si>
  <si>
    <t>TRAVAUX DE CONSTRUCTION DU NOUVEAU SIEGE DE L’AGENCE URBAINE DE MARRAKECH</t>
  </si>
  <si>
    <t>Prix N°</t>
  </si>
  <si>
    <t>Désignation des prestations</t>
  </si>
  <si>
    <t>Unité</t>
  </si>
  <si>
    <t>Quantité</t>
  </si>
  <si>
    <t xml:space="preserve">P.U en (DH) HT </t>
  </si>
  <si>
    <t>MONTANT
 HT</t>
  </si>
  <si>
    <t>I</t>
  </si>
  <si>
    <t>m2</t>
  </si>
  <si>
    <t>Fouilles en pleine masse dans tous terrains</t>
  </si>
  <si>
    <t xml:space="preserve">Fouilles en puits, tranchées ou rigoles dans tous terrains </t>
  </si>
  <si>
    <t>Béton de propreté</t>
  </si>
  <si>
    <t>Gros béton</t>
  </si>
  <si>
    <t>Béton cyclopéen</t>
  </si>
  <si>
    <t>Arase étanche</t>
  </si>
  <si>
    <t>ML</t>
  </si>
  <si>
    <t>Regards type non visitable de 50x50</t>
  </si>
  <si>
    <t>Regards type non visitable de 60x60</t>
  </si>
  <si>
    <t>Regards type visitables de 60x60 y/c grille en fonte</t>
  </si>
  <si>
    <t>Regards type visitables de 60x60 y/c tampon en fonte</t>
  </si>
  <si>
    <t>Regards type visitables de 80x80 y/c tampon en fonte</t>
  </si>
  <si>
    <t>Caniveau en béton arme y/c grille en fonte</t>
  </si>
  <si>
    <t>Fosse de relevage</t>
  </si>
  <si>
    <t>ens</t>
  </si>
  <si>
    <t>kg</t>
  </si>
  <si>
    <t>Plus valus pour béton hydrofuge</t>
  </si>
  <si>
    <t>Décapage, nettoyage débroussaillage du terrain y compris évacuation des terres excédentaires aux décharges publiques</t>
  </si>
  <si>
    <t>Mise en remblais ou évacuation des déblais</t>
  </si>
  <si>
    <t>Apport et mise en place de tout venant compacté</t>
  </si>
  <si>
    <t xml:space="preserve">1. TERRASSEMENTS ET EVACUATIONS : </t>
  </si>
  <si>
    <t>SOUS LOT N°1: GROS ŒUVRES</t>
  </si>
  <si>
    <t>2. BETONS ET ACIERS EN INFRASTRUCTURE:</t>
  </si>
  <si>
    <t xml:space="preserve">Béton B25 pour béton armé pour tout ouvrage en fondation </t>
  </si>
  <si>
    <t xml:space="preserve">Acier à haute adhérence pour béton armé en fondation </t>
  </si>
  <si>
    <t>3. DALLAGES ET FORME</t>
  </si>
  <si>
    <t>Herissonnage en pierres sèches ou remblai en tout venant compacte y compris film polyane</t>
  </si>
  <si>
    <t>Formes en béton de 15cm d’épaisseur y compris armatures</t>
  </si>
  <si>
    <t>4. CANALISATION ET REGARDS INTERIEURS ET EXTERIEURS ‎</t>
  </si>
  <si>
    <t>CANALISATIONS EN PVC TYPE ASSAINISSEMENT SERIE 1‎</t>
  </si>
  <si>
    <t>Tuyau en PVC Ø 200 pour assainissement</t>
  </si>
  <si>
    <t>Tuyau en PVC Ø 300 pour assainissement</t>
  </si>
  <si>
    <t>REGARD VISITABLE ET NON VISITABLE POUR EVACUATION</t>
  </si>
  <si>
    <t>Branchement au réseau publique d'assainissement</t>
  </si>
  <si>
    <t>5. BETON ARME EN ELEVATION</t>
  </si>
  <si>
    <t>Béton pour béton armé en élévation pour tout ouvrages</t>
  </si>
  <si>
    <t>Armature a haute adhérence pour béton armé en élévation</t>
  </si>
  <si>
    <t>Béton pour dalle poste tensions</t>
  </si>
  <si>
    <t>Aciers pour dalle poste tension et poutre</t>
  </si>
  <si>
    <t>Mise en œuvre de la post-tension y compris étude d’exécution, fourniture des câbles et ancrage, aciers passifs et supervision technique</t>
  </si>
  <si>
    <t>Appuis de fenêtres</t>
  </si>
  <si>
    <t xml:space="preserve">6. PLANCHERS EN HOURDIS CREUX Y COMPRIS BETON ET ACIER  </t>
  </si>
  <si>
    <t>Plancher de 16+4 simple</t>
  </si>
  <si>
    <t>Plancher de 20+5 simple</t>
  </si>
  <si>
    <t>Plancher de 25+5 simple</t>
  </si>
  <si>
    <t>Plancher de 25+5 jumelée</t>
  </si>
  <si>
    <t>Plancher de 8+22 simple</t>
  </si>
  <si>
    <t>Plancher de 8+22 jumelée</t>
  </si>
  <si>
    <t>7. MACONNERIE ET CLOISONS</t>
  </si>
  <si>
    <t xml:space="preserve">Double cloisons en briques creuses de 15+10cm </t>
  </si>
  <si>
    <t>Simples cloisons en briques creuses de toute épaisseur</t>
  </si>
  <si>
    <t>Cloisons simples en agglos de 20cm</t>
  </si>
  <si>
    <t>8. ENDUITS</t>
  </si>
  <si>
    <t>Enduit extérieur au mortier de ciment</t>
  </si>
  <si>
    <t>Enduit intérieur au mortier de ciment sur mur et plafond</t>
  </si>
  <si>
    <t>9. DIVERS</t>
  </si>
  <si>
    <t xml:space="preserve">Renformis en béton </t>
  </si>
  <si>
    <t>Couronnement d’acrotères et façon de larmier</t>
  </si>
  <si>
    <t>II</t>
  </si>
  <si>
    <t>SOUS LOT N°2: ETANCHEITE</t>
  </si>
  <si>
    <t>TOTAL HT GROS ŒUVRES</t>
  </si>
  <si>
    <t>Forme de pente y compris chape de lissage et gorge</t>
  </si>
  <si>
    <t>Ecran par vapeur</t>
  </si>
  <si>
    <t>Isolation thermique</t>
  </si>
  <si>
    <t>Etanchéité bicouche</t>
  </si>
  <si>
    <t xml:space="preserve">Etanchéité des relevés en bicouche y compris protection </t>
  </si>
  <si>
    <t>Protection d'étanchéité par dallette en béton de 4 cm</t>
  </si>
  <si>
    <t>Fourniture et pose de gargouilles et crapaudines</t>
  </si>
  <si>
    <t>u</t>
  </si>
  <si>
    <t>Etanchéité légère des salles d'eau</t>
  </si>
  <si>
    <t xml:space="preserve">Etanchéité verticale des voiles enterrés </t>
  </si>
  <si>
    <t>TOTAL HT ETANCHEITE</t>
  </si>
  <si>
    <t>TOTAL HT</t>
  </si>
  <si>
    <t>TVA 20%</t>
  </si>
  <si>
    <t>TOTAL T.T.C</t>
  </si>
  <si>
    <t>SOUS LOT N°3: REVETEMENTS SOLS ET MURS</t>
  </si>
  <si>
    <t xml:space="preserve">Revêtement sol en carreaux grés cérame antidérapant  de 60*60 cm  y compris plinthe de 10 cm </t>
  </si>
  <si>
    <t>Marche et contre marche en marbre local y compris plinthe et retombe</t>
  </si>
  <si>
    <t>Enduit monocouche projeté</t>
  </si>
  <si>
    <t>Double peau façade principale en brique en terre cuite y compris structure intégrée</t>
  </si>
  <si>
    <t>TOTAL HT REVETEMENTS SOLS ET MURS</t>
  </si>
  <si>
    <t>IV</t>
  </si>
  <si>
    <t>SOUS LOT N°4: FAUX PLAFONDS</t>
  </si>
  <si>
    <t>TOTAL HT FAUX PLAFONDS</t>
  </si>
  <si>
    <t>SOUS LOT N°5: MENUISERIE BOIS, ALUMINIUM ET METALLIQUE</t>
  </si>
  <si>
    <t>V</t>
  </si>
  <si>
    <t>1. MENUISERIE BOIS</t>
  </si>
  <si>
    <t>Placard en bois hêtre y/c étagères</t>
  </si>
  <si>
    <t xml:space="preserve">Porte en aluminium ouvrant à la française à un vantail ou deux vantaux </t>
  </si>
  <si>
    <t>Fenêtre en aluminium coulissante ou ouvrant à la française à un ou deux vantaux</t>
  </si>
  <si>
    <t>Murs rideau avec porte lourde à deux vantaux avec parties fixes et parties à soufflet</t>
  </si>
  <si>
    <t>Murs rideau avec parties fixes et parties à soufflet</t>
  </si>
  <si>
    <t>Chassis en aluminium à souflet ou ouvrant à la française</t>
  </si>
  <si>
    <t>Garde-corps en verre feuilleté trempé y compris main courante</t>
  </si>
  <si>
    <t>3. MENUISERIE METALLIQUE – INOX</t>
  </si>
  <si>
    <t>Garde corps en inox pour escalier</t>
  </si>
  <si>
    <t>Porte métallique barreaudée ouvrant à la française</t>
  </si>
  <si>
    <t>Porte métallique coulissante motorisée</t>
  </si>
  <si>
    <t>Main courante en inox 316</t>
  </si>
  <si>
    <t>TOTAL HT MENUISERIE BOIS, ALUMINIUM ET METALLIQUE</t>
  </si>
  <si>
    <t>Peinture glycérophtalique laquée sur menuiserie bois</t>
  </si>
  <si>
    <t>Peinture glycérophtalique laquée sur menuiserie métallique</t>
  </si>
  <si>
    <t>Peinture vinylique sur murs et plafonds intérieur</t>
  </si>
  <si>
    <t>Peinture glycérophtalique laquée pour intérieur</t>
  </si>
  <si>
    <t>SOUS LOT N°6: PEINTURE</t>
  </si>
  <si>
    <t>VI</t>
  </si>
  <si>
    <t>TOTAL HT PEINTURE</t>
  </si>
  <si>
    <t>SOUS LOT N°7:  AMENAGEMENT EXTERIEUR ET ESPACE VERT</t>
  </si>
  <si>
    <t>Mur de clôture sur une hauteur de 2.50 y/c grille métallique</t>
  </si>
  <si>
    <t xml:space="preserve">Mur de clôture sur une hauteur de 2.50 en agglos de 20cm </t>
  </si>
  <si>
    <t>Revêtement sol en béton strié</t>
  </si>
  <si>
    <t>Revêtement de sol en dalles flammées en pierre reconstituée silico-granitique 30 x30cm / ep= 6 cm</t>
  </si>
  <si>
    <t xml:space="preserve">Fontaine à Bassin avec jets d’eau </t>
  </si>
  <si>
    <t xml:space="preserve">Apport et étalage de la terre végétale de bonne qualité y compris fumier </t>
  </si>
  <si>
    <t>Plantation des palmiers et arbres</t>
  </si>
  <si>
    <t>Plantation des cactacées</t>
  </si>
  <si>
    <t>Massif</t>
  </si>
  <si>
    <t>Totem</t>
  </si>
  <si>
    <t>Plaque signalétique en matériaux composites</t>
  </si>
  <si>
    <t>TOTAL HT AMENAGEMENT EXTERIEUR ET ESPACE VERT</t>
  </si>
  <si>
    <t>Fourniture et pose Revêtement Tablettes en marbre</t>
  </si>
  <si>
    <t xml:space="preserve">Revêtement sol en carreaux grés cérame antidérapant de 30*60 cm </t>
  </si>
  <si>
    <t>Revêtement sol en carreaux grés cérame 30*60  y compris plinthe de 10 cm</t>
  </si>
  <si>
    <t>Revêtement en granito poli</t>
  </si>
  <si>
    <t xml:space="preserve">Revetement en beton lisse à l'helicoptere 
</t>
  </si>
  <si>
    <t xml:space="preserve"> Revêtement en brique en terre cuite terreal</t>
  </si>
  <si>
    <t>faux plafond en plaques de platre type ba13, avec joints creux de toutes dimensions</t>
  </si>
  <si>
    <t>2. MENUISERIE ALLUMINUIM</t>
  </si>
  <si>
    <t>Porte en aluminium ouvrant à la française à un ou deux vantaux avec parties fixes</t>
  </si>
  <si>
    <t>Verrière en aluminium  mouvante motorisée</t>
  </si>
  <si>
    <t>Signalétique d'urgence</t>
  </si>
  <si>
    <t>Enseigne pour l'entrée</t>
  </si>
  <si>
    <t>Cloison amovible acoustique</t>
  </si>
  <si>
    <t>Habillage mural MDF</t>
  </si>
  <si>
    <t>TOTAL HT DVIERS</t>
  </si>
  <si>
    <t>Skydome pour désenfumage</t>
  </si>
  <si>
    <t>RECAPITULATIF</t>
  </si>
  <si>
    <t>A- PLOMBERIE &amp; EVACUATION</t>
  </si>
  <si>
    <t>Equipements compteur eau potable</t>
  </si>
  <si>
    <t>Equipements compteur eau incendie</t>
  </si>
  <si>
    <t>Equipements bâche a eau potable</t>
  </si>
  <si>
    <t>Traitement d’eau de la bâche</t>
  </si>
  <si>
    <t>Suppresseur d’eau potable</t>
  </si>
  <si>
    <t>Tableau électrique</t>
  </si>
  <si>
    <t>Canalisations en PEHD PN16</t>
  </si>
  <si>
    <t>DN 90 à DN 110</t>
  </si>
  <si>
    <t>DN 63 à DN 75</t>
  </si>
  <si>
    <t>DN 25 à DN 50</t>
  </si>
  <si>
    <t>Regard avec vannes d'arrêt</t>
  </si>
  <si>
    <t>Canalisations en PPR PN20</t>
  </si>
  <si>
    <t>DN 50 à DN 63</t>
  </si>
  <si>
    <t>DN 40</t>
  </si>
  <si>
    <t>DN 32</t>
  </si>
  <si>
    <t>DN 16 à DN 25</t>
  </si>
  <si>
    <t>Canalisations en PER</t>
  </si>
  <si>
    <t>D 16/20</t>
  </si>
  <si>
    <t>D 13/16</t>
  </si>
  <si>
    <t>Collecteurs de distribution EF/EC</t>
  </si>
  <si>
    <t>Collecteurs 2 à 6 départs</t>
  </si>
  <si>
    <t>Collecteurs 7 à 10 départs</t>
  </si>
  <si>
    <t>Coffrets pour collecteurs</t>
  </si>
  <si>
    <t>Vannes d'arrêt</t>
  </si>
  <si>
    <t>Antibélier</t>
  </si>
  <si>
    <t>Robinet d'arrosage</t>
  </si>
  <si>
    <t>Robinet de puisage</t>
  </si>
  <si>
    <t>Chutes et collecteurs en PVC</t>
  </si>
  <si>
    <t>DN 160 à DN 200</t>
  </si>
  <si>
    <t>DN 125</t>
  </si>
  <si>
    <t>DN 110</t>
  </si>
  <si>
    <t>DN 75</t>
  </si>
  <si>
    <t>DN 50</t>
  </si>
  <si>
    <t>Gargouilles y/c crapaudine</t>
  </si>
  <si>
    <t>Trop plein</t>
  </si>
  <si>
    <t>Manchon de ventilation</t>
  </si>
  <si>
    <t>Siphons de sol</t>
  </si>
  <si>
    <t>Siphon de sol 100x100</t>
  </si>
  <si>
    <t>Siphon de sol 200x200</t>
  </si>
  <si>
    <t>Equipements fosse de relevage</t>
  </si>
  <si>
    <t>B- PRODUCTION D'EAU CHAUDE SANITAIRE</t>
  </si>
  <si>
    <t>Chauffe-eau solaire de 300 L</t>
  </si>
  <si>
    <t>Chauffe-eau électrique instantané de 6L</t>
  </si>
  <si>
    <t>C- APPAREILS ET ACCESSOIRES SANITAIRES</t>
  </si>
  <si>
    <t>Lavabo sur colonne</t>
  </si>
  <si>
    <t>Lavabo sur colonne pour PMR</t>
  </si>
  <si>
    <t>Lavabo vasque</t>
  </si>
  <si>
    <t>W.C. à l'anglaise</t>
  </si>
  <si>
    <t>W.C. à l'anglaise pour PMR</t>
  </si>
  <si>
    <t>Bidet</t>
  </si>
  <si>
    <t>Evier en inox à 2 bacs</t>
  </si>
  <si>
    <t>Porte papier hygiénique</t>
  </si>
  <si>
    <t>Porte serviette</t>
  </si>
  <si>
    <t>Porte savon</t>
  </si>
  <si>
    <t>Sèche main</t>
  </si>
  <si>
    <t>Miroir</t>
  </si>
  <si>
    <t>M²</t>
  </si>
  <si>
    <t>D- PROTECTION CONTRE L'INCENDIE</t>
  </si>
  <si>
    <t>Equipements de surpression</t>
  </si>
  <si>
    <t>Equipements bâche à eau incendie</t>
  </si>
  <si>
    <t>E</t>
  </si>
  <si>
    <t>Suppresseur d'eau d'incendie</t>
  </si>
  <si>
    <t xml:space="preserve">Distribution en tube fer galvanisé </t>
  </si>
  <si>
    <t xml:space="preserve">DN 80/90  </t>
  </si>
  <si>
    <t>DN 66/76</t>
  </si>
  <si>
    <t>DN 50/60</t>
  </si>
  <si>
    <t xml:space="preserve">DN 40/49   </t>
  </si>
  <si>
    <t>Robinet d’incendie armé DN 25</t>
  </si>
  <si>
    <t>Extincteurs portatifs</t>
  </si>
  <si>
    <t>Extincteurs à eau pulvérisée de 6 kG</t>
  </si>
  <si>
    <t>Extincteur CO2 de 6 kG</t>
  </si>
  <si>
    <t>Extincteur à poudre polyvalente ABC de 6 kG</t>
  </si>
  <si>
    <t>Poteau incendie</t>
  </si>
  <si>
    <t>Bac à sable de 100 L</t>
  </si>
  <si>
    <t xml:space="preserve">Réseau d’incendie en T.F.G CS </t>
  </si>
  <si>
    <t xml:space="preserve">Prise colonne sèche extérieure et intérieure </t>
  </si>
  <si>
    <t>E- CLIMATISATION,  VENTILATION ET DESENFUMAGE</t>
  </si>
  <si>
    <t>Climatisation par technologie VRV</t>
  </si>
  <si>
    <t>Unité extérieure VRV PF= 70 A 80 KW</t>
  </si>
  <si>
    <t>Unité extérieure VRV PF= 60 A 70 KW</t>
  </si>
  <si>
    <t>Unité extérieure VRV PF= 50 A 60 KW</t>
  </si>
  <si>
    <t>GAINABLE 2.8 KW</t>
  </si>
  <si>
    <t>GAINABLE 3.6 KW</t>
  </si>
  <si>
    <t>GAINABLE 4.5 KW</t>
  </si>
  <si>
    <t>GAINABLE 5.6 KW</t>
  </si>
  <si>
    <t>GAINABLE 7.1 KW</t>
  </si>
  <si>
    <t>GAINABLE 9.0 KW</t>
  </si>
  <si>
    <t>GAINABLE 11.2 KW</t>
  </si>
  <si>
    <t>CASSETTE 2.8 KW</t>
  </si>
  <si>
    <t>CASSETTE 3.6 KW</t>
  </si>
  <si>
    <t>CASSETTE 7.1 KW</t>
  </si>
  <si>
    <t>CASSETTE 9,0 KW</t>
  </si>
  <si>
    <t>CASSETTE 18 KW</t>
  </si>
  <si>
    <t xml:space="preserve"> Réseau en cuivre calorifuge</t>
  </si>
  <si>
    <t xml:space="preserve"> Evacuation condensat en PVC </t>
  </si>
  <si>
    <t>Climatisation par Split system</t>
  </si>
  <si>
    <t>Split system réversible PF = 24000 BTU</t>
  </si>
  <si>
    <t>Split system réversible PF = 18000 BTU</t>
  </si>
  <si>
    <t>Split system réversible PF = 12000 BTU</t>
  </si>
  <si>
    <t>Split system réversible PF = 9000 BTU</t>
  </si>
  <si>
    <t>Split system froid seul PF = 9000 BTU</t>
  </si>
  <si>
    <t>Ventilation</t>
  </si>
  <si>
    <t>Bouche d'extraction</t>
  </si>
  <si>
    <t>Gaine circulaire en tôle spiralée de tout diamètre</t>
  </si>
  <si>
    <t>Caisson d'extraction 1500 m3/h à 2500 m3/h</t>
  </si>
  <si>
    <t>Extracteur de gaine 60 m3/h à 120 m3/h</t>
  </si>
  <si>
    <t>Grille d'extraction et d'amenée d'air neuf</t>
  </si>
  <si>
    <t>Désenfumage</t>
  </si>
  <si>
    <t xml:space="preserve">Caisson d'extraction de désenfumage ( à deux vitesse) débit  18000/42000 M3/H
</t>
  </si>
  <si>
    <t>Caisson d'extraction de désenfumage débit 6000 A 10000 M3/H</t>
  </si>
  <si>
    <t>Caisson d'AN de désenfumage débit 1000 A 6000 M3/H</t>
  </si>
  <si>
    <t>Gaine en staff 5CM</t>
  </si>
  <si>
    <t>M2</t>
  </si>
  <si>
    <t>Grille de désenfumage de toutes sections</t>
  </si>
  <si>
    <t>Volet de désenfumage de toutes sections</t>
  </si>
  <si>
    <t>Exutoire S = 1 m²</t>
  </si>
  <si>
    <t>TOTAL HT PLOMBERIE-SANITAIRES &amp; PROTECTION INCENDIE &amp; CVC</t>
  </si>
  <si>
    <t>A- ELECTRICITE CFO</t>
  </si>
  <si>
    <t>Poste de transformation</t>
  </si>
  <si>
    <t>Génie civil du poste de transformateur</t>
  </si>
  <si>
    <t>Cellules Arrivée/Départ</t>
  </si>
  <si>
    <t>Cellule de protection du transformateur</t>
  </si>
  <si>
    <t xml:space="preserve">Ensemble de liaison MT </t>
  </si>
  <si>
    <t>Poste de transformation de 315 kVA</t>
  </si>
  <si>
    <t>Ensemble de liaison B.T</t>
  </si>
  <si>
    <t>Coffret de protection transformateur</t>
  </si>
  <si>
    <t>Compensation automatique à vide du transformateur</t>
  </si>
  <si>
    <t>Batteries de compensation automatique (relèvement de cos phi)</t>
  </si>
  <si>
    <t xml:space="preserve">Disjoncteur général basse tension  </t>
  </si>
  <si>
    <t>Equipement de sécurité du poste de  transformation</t>
  </si>
  <si>
    <t>Verrouillage</t>
  </si>
  <si>
    <t>Eclairage et prises du local poste de transformation</t>
  </si>
  <si>
    <t>Dispositif de détection et signalisation de défaut des câbles MT</t>
  </si>
  <si>
    <t>Coffret de comptage B.T</t>
  </si>
  <si>
    <t>Pièce de rechange</t>
  </si>
  <si>
    <t>Groupe électrogène &amp; Onduleur</t>
  </si>
  <si>
    <t>Construction du local groupe électrogène</t>
  </si>
  <si>
    <t>Groupe électrogène de secours 40 KVA</t>
  </si>
  <si>
    <t>Onduleur 40 KVA</t>
  </si>
  <si>
    <t>Tableux de protection électrique</t>
  </si>
  <si>
    <t>Tableau générale basse tension normal (TGBT N)</t>
  </si>
  <si>
    <t>Tableau générale basse tension normal/secours (TGBT N/S)</t>
  </si>
  <si>
    <t>Armoire générale basse tension ondulé (TGBT O)</t>
  </si>
  <si>
    <t>TEN EC EXT</t>
  </si>
  <si>
    <t>TEN SOUS SOL</t>
  </si>
  <si>
    <t>TEN RDC</t>
  </si>
  <si>
    <t>TEN MEZZ</t>
  </si>
  <si>
    <t>TEN ETAGE1</t>
  </si>
  <si>
    <t>TEN ETAGE2</t>
  </si>
  <si>
    <t>TEN ETAGE3</t>
  </si>
  <si>
    <t>TEN ETAGE4</t>
  </si>
  <si>
    <t>TEN ETAGE5</t>
  </si>
  <si>
    <t>TE CLIM</t>
  </si>
  <si>
    <t>TE SECURITE</t>
  </si>
  <si>
    <t>TO ETAGE1</t>
  </si>
  <si>
    <t>TO ETAGE2</t>
  </si>
  <si>
    <t>TO ETAGE3</t>
  </si>
  <si>
    <t>TO ETAGE4</t>
  </si>
  <si>
    <t>TO ETAGE5</t>
  </si>
  <si>
    <t>Câble basse tension de distribution primaire</t>
  </si>
  <si>
    <t>Câble U 1000 R02V 1x240 mm²</t>
  </si>
  <si>
    <t>Câble U 1000 R02V 1x150 mm²</t>
  </si>
  <si>
    <t>Câble U 1000 R02V 1x120 mm²</t>
  </si>
  <si>
    <t>Câble U 1000 R02V 1x95 mm²</t>
  </si>
  <si>
    <t>Câble U 1000 R02V 1x70 mm²</t>
  </si>
  <si>
    <t>Câble U 1000 R02V 1x50 mm²</t>
  </si>
  <si>
    <t>Câble U 1000 R02V 1x35 mm²</t>
  </si>
  <si>
    <t>Câble U 1000 R02V 4x25 mm² + T</t>
  </si>
  <si>
    <t>Câble U 1000 R02V 4x16 mm² + T</t>
  </si>
  <si>
    <t>Câble U 1000 R02V 4x10 mm² + T</t>
  </si>
  <si>
    <t>Câble U 1000 R02V 4x6 mm² + T</t>
  </si>
  <si>
    <t>Câble U 1000 R02V 4x4 mm² + T</t>
  </si>
  <si>
    <t>Câble U 1000 R02V 3x6 mm²</t>
  </si>
  <si>
    <t>Câble U 1000 R02V 3x4 mm²</t>
  </si>
  <si>
    <t>Câble CR1 5x6 mm²</t>
  </si>
  <si>
    <t>Câble CR1 5x10 mm²</t>
  </si>
  <si>
    <t>Câble U 1000 RVFV armé 5x6 mm²</t>
  </si>
  <si>
    <t>Chemins de câbles</t>
  </si>
  <si>
    <t>Chemin de câbles 125x33 mm</t>
  </si>
  <si>
    <t>Chemin de câbles 215x63 mm</t>
  </si>
  <si>
    <t>Mise à la terre</t>
  </si>
  <si>
    <t>Mise à la terre du batiment</t>
  </si>
  <si>
    <t>Mise à la terre informatique</t>
  </si>
  <si>
    <t>Liaison équipotentielle principale</t>
  </si>
  <si>
    <t>Liaison équipotentielle secondaire</t>
  </si>
  <si>
    <t>Réseaux extérieurs</t>
  </si>
  <si>
    <t>Tranchée des réseaux électriques extérieures</t>
  </si>
  <si>
    <t>Tube annelé double parois diamètre 75 à 100mm</t>
  </si>
  <si>
    <t>Regard de tirage 0,6x0,6 m</t>
  </si>
  <si>
    <t>Eclairage de sécurité</t>
  </si>
  <si>
    <t>Blocs autonomes d’éclairage de securite 60 lumens</t>
  </si>
  <si>
    <t>Blocs autonomes d’éclairage de securite 360 lumens</t>
  </si>
  <si>
    <t>Bloc de télécommande</t>
  </si>
  <si>
    <t>Distribution d'éclairage</t>
  </si>
  <si>
    <t>Boîte de commande d'éclairage de 2 à 4 modules</t>
  </si>
  <si>
    <t>Foyer lumineux simple allumage</t>
  </si>
  <si>
    <t>Foyer lumineux simple allumage étanche</t>
  </si>
  <si>
    <t>Foyer lumineux double allumage</t>
  </si>
  <si>
    <t>Foyer lumineux sur va et vient</t>
  </si>
  <si>
    <t>Foyer sur télérupteur</t>
  </si>
  <si>
    <t>Bouton poussoir</t>
  </si>
  <si>
    <t>Foyers supplémentaires</t>
  </si>
  <si>
    <t>Distribution prises de courant et alimentations</t>
  </si>
  <si>
    <t>Prise de courant normal 2x16 A</t>
  </si>
  <si>
    <t>Prise de courant normal 2x16 A étanche</t>
  </si>
  <si>
    <t>Prise de courant ondulé 2x16 A</t>
  </si>
  <si>
    <t>Boite au sol</t>
  </si>
  <si>
    <t>Prise de télévision y/c câblage</t>
  </si>
  <si>
    <t>Alimentation surpresseur incendie</t>
  </si>
  <si>
    <t>Alimentation surpresseur eau potable</t>
  </si>
  <si>
    <t>Alimentation groupe de climatisation</t>
  </si>
  <si>
    <t>Alimentation fosse de relevage</t>
  </si>
  <si>
    <t>Alimentation chauffe eau</t>
  </si>
  <si>
    <t>Alimentation caisson d'extraction et extracteur de gaine</t>
  </si>
  <si>
    <t>Alimentation caisson de désenfumage</t>
  </si>
  <si>
    <t>Alimentation sèche main</t>
  </si>
  <si>
    <t>Alimentation ascenseur</t>
  </si>
  <si>
    <t>Alimentations divers</t>
  </si>
  <si>
    <t>Lustrerie</t>
  </si>
  <si>
    <t>Panel LED carrée 60x60</t>
  </si>
  <si>
    <t>Panel LED rectangulaire 30x120</t>
  </si>
  <si>
    <t>Spot LED 22W</t>
  </si>
  <si>
    <t>Hublot LED étanche</t>
  </si>
  <si>
    <t>Réglette sanitaire</t>
  </si>
  <si>
    <t>Applique escalier en LED</t>
  </si>
  <si>
    <t>Projecteur LED 150 W</t>
  </si>
  <si>
    <r>
      <t>Projecteur LED 50 W</t>
    </r>
    <r>
      <rPr>
        <i/>
        <sz val="11"/>
        <color indexed="8"/>
        <rFont val="Times New Roman"/>
        <family val="1"/>
      </rPr>
      <t xml:space="preserve"> </t>
    </r>
  </si>
  <si>
    <r>
      <t xml:space="preserve">Spot encastré </t>
    </r>
    <r>
      <rPr>
        <sz val="11"/>
        <color indexed="8"/>
        <rFont val="Times New Roman"/>
        <family val="1"/>
      </rPr>
      <t>au sol LED</t>
    </r>
  </si>
  <si>
    <t>Lampadaire</t>
  </si>
  <si>
    <t>Paratonnerre</t>
  </si>
  <si>
    <t>B- ELECTRICITE CFA</t>
  </si>
  <si>
    <t>Détection incendie</t>
  </si>
  <si>
    <t>Centrale de securite incendie adressable y/c CMSI</t>
  </si>
  <si>
    <t>ENS</t>
  </si>
  <si>
    <t xml:space="preserve">Detecteurs thermo vélocimetrique </t>
  </si>
  <si>
    <t>Détecteur optique de fumée</t>
  </si>
  <si>
    <t>Indicateurs d'actions</t>
  </si>
  <si>
    <t xml:space="preserve">Avertisseur sonore </t>
  </si>
  <si>
    <t xml:space="preserve">Déclencheur manuel adressable </t>
  </si>
  <si>
    <t>Réseaux informatique et téléphonique</t>
  </si>
  <si>
    <t>Répartiteur générale 42U</t>
  </si>
  <si>
    <t>Sous répartiteur 24U</t>
  </si>
  <si>
    <t>Prise RJ45</t>
  </si>
  <si>
    <t xml:space="preserve">Cable de distribution 4 paires F/UTP Cat 6A </t>
  </si>
  <si>
    <t>Cordon de liaison Cat 6A</t>
  </si>
  <si>
    <t>Cordon de brassage Cat 6A</t>
  </si>
  <si>
    <t>Panneau de brassage 24 ports Cat 6A</t>
  </si>
  <si>
    <t>Panneau de brassage 48 ports Cat 6A</t>
  </si>
  <si>
    <t>Switch 48 ports</t>
  </si>
  <si>
    <t>Switch 24 ports</t>
  </si>
  <si>
    <t>Jarretieres optiques duplex SC</t>
  </si>
  <si>
    <t>Tiroir optique 12 ports</t>
  </si>
  <si>
    <t xml:space="preserve">Fibre optique multimode 6 brins </t>
  </si>
  <si>
    <t xml:space="preserve">Cable multipaires de 28 paires </t>
  </si>
  <si>
    <t xml:space="preserve">Cable multipaires de 14 paires </t>
  </si>
  <si>
    <t>Boite de dérivation informatique</t>
  </si>
  <si>
    <t>Systeme de traitement d’appel</t>
  </si>
  <si>
    <t>Poste telephonique IP type 1</t>
  </si>
  <si>
    <t>Poste telephonique IP type 2</t>
  </si>
  <si>
    <t>Réseau extérieur téléphonique</t>
  </si>
  <si>
    <t>Vidéosurveillance</t>
  </si>
  <si>
    <t>Camera IP fixe dome interieure jour/nuit WDR, 4MP</t>
  </si>
  <si>
    <t>Camera IP exterieure jour/nuit WDR, 4MP</t>
  </si>
  <si>
    <t>Enregistreur video en réseau 24 channel</t>
  </si>
  <si>
    <t>Moniteur de visualisation avec support</t>
  </si>
  <si>
    <t xml:space="preserve">Sonorisation  </t>
  </si>
  <si>
    <t>Contrôleur de conférence numérique</t>
  </si>
  <si>
    <t>Microphone président</t>
  </si>
  <si>
    <t>Microphone délégué</t>
  </si>
  <si>
    <t xml:space="preserve">
Micro sans fil
</t>
  </si>
  <si>
    <t xml:space="preserve">Haut-parleur de colonne étanche </t>
  </si>
  <si>
    <t xml:space="preserve">Haut-parleur de plafond coaxial </t>
  </si>
  <si>
    <t xml:space="preserve">
Câblage 
</t>
  </si>
  <si>
    <t>Vidéoprojection</t>
  </si>
  <si>
    <t>Système de projection en plafond</t>
  </si>
  <si>
    <t>Divers</t>
  </si>
  <si>
    <t>Contrôle d’accès pour salle serveur</t>
  </si>
  <si>
    <t>Faux plancher pour salle serveur</t>
  </si>
  <si>
    <t>Réservation pour gestion de file d'attente</t>
  </si>
  <si>
    <t>C- ASCENSEUR</t>
  </si>
  <si>
    <t>Ascenseur 630kg</t>
  </si>
  <si>
    <t>TOTAL HT ELECTRICITE CFO-CFA &amp; ASCENSEUR</t>
  </si>
  <si>
    <t>VII</t>
  </si>
  <si>
    <t>VIII</t>
  </si>
  <si>
    <t>IX</t>
  </si>
  <si>
    <t>X</t>
  </si>
  <si>
    <t>SOUS LOT N°8: DIVERS</t>
  </si>
  <si>
    <t>SOUS LOT N°10: ELECTRICITE CFO-CFA &amp; ASCENSEUR</t>
  </si>
  <si>
    <t>SOUS LOT N°9: PLOMBERIE-SANITAIRES &amp; PROTECTION INCENDIE &amp; CVC</t>
  </si>
  <si>
    <t>Ecran géant LED pour extérieur</t>
  </si>
  <si>
    <t>Porte en bois pare coupe feu 1/2 H à un vantail ou à deux vantaux ouvrant à la française avec ferme porte</t>
  </si>
  <si>
    <t>Revêtement sol en carreaux grés cérame 45*90 y compris plinthe de 10 cm</t>
  </si>
  <si>
    <t>Etagères</t>
  </si>
  <si>
    <t>Peinture Epoxy au sol</t>
  </si>
  <si>
    <t>Bordure de trottoir type T3</t>
  </si>
  <si>
    <t>Bordure trottoir type P1</t>
  </si>
  <si>
    <t>ESPACE VERT (TRAVAUX DE PLANTATION)</t>
  </si>
  <si>
    <t>TO RDC</t>
  </si>
  <si>
    <t>BPDE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</si>
</sst>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D_H_-;\-* #,##0.00\ _D_H_-;_-* &quot;-&quot;??\ _D_H_-;_-@_-"/>
    <numFmt numFmtId="165" formatCode="_-* #,##0.00\ _€_-;\-* #,##0.00\ _€_-;_-* &quot;-&quot;??\ _€_-;_-@_-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b/>
      <sz val="12"/>
      <color theme="1"/>
      <name val="Calibri"/>
      <family val="2"/>
      <scheme val="minor"/>
    </font>
    <font>
      <sz val="7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0"/>
      <name val="Tms Rmn"/>
    </font>
    <font>
      <b/>
      <sz val="12"/>
      <name val="Cambria"/>
      <family val="1"/>
    </font>
    <font>
      <sz val="12"/>
      <name val="Cambria"/>
      <family val="1"/>
    </font>
    <font>
      <sz val="10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Cambria"/>
      <family val="1"/>
    </font>
    <font>
      <sz val="11"/>
      <color rgb="FFFF0000"/>
      <name val="Times New Roman"/>
      <family val="1"/>
    </font>
    <font>
      <b/>
      <u/>
      <sz val="10"/>
      <color theme="1"/>
      <name val="Arial"/>
      <family val="2"/>
    </font>
    <font>
      <b/>
      <u/>
      <sz val="11"/>
      <color theme="1"/>
      <name val="Times New Roman"/>
      <family val="1"/>
    </font>
    <font>
      <sz val="11"/>
      <color theme="1"/>
      <name val="Arial"/>
      <family val="2"/>
    </font>
    <font>
      <sz val="11"/>
      <name val="Arial"/>
      <family val="2"/>
    </font>
    <font>
      <b/>
      <u/>
      <sz val="11"/>
      <color theme="1"/>
      <name val="Arial"/>
      <family val="2"/>
    </font>
    <font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3"/>
      <name val="Cambria"/>
      <family val="1"/>
    </font>
    <font>
      <b/>
      <sz val="13"/>
      <name val="Times New Roman"/>
      <family val="1"/>
    </font>
    <font>
      <b/>
      <sz val="13"/>
      <color theme="3" tint="0.39997558519241921"/>
      <name val="Times New Roman"/>
      <family val="1"/>
    </font>
    <font>
      <b/>
      <sz val="14"/>
      <color theme="1"/>
      <name val="Times New Roman"/>
      <family val="1"/>
    </font>
    <font>
      <b/>
      <u/>
      <sz val="2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2" fillId="0" borderId="0"/>
    <xf numFmtId="40" fontId="4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2" fillId="0" borderId="0"/>
    <xf numFmtId="40" fontId="4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1" fontId="4" fillId="4" borderId="0"/>
    <xf numFmtId="0" fontId="9" fillId="0" borderId="0"/>
  </cellStyleXfs>
  <cellXfs count="98">
    <xf numFmtId="0" fontId="0" fillId="0" borderId="0" xfId="0"/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 wrapText="1"/>
    </xf>
    <xf numFmtId="0" fontId="12" fillId="0" borderId="0" xfId="11" applyFont="1"/>
    <xf numFmtId="0" fontId="18" fillId="0" borderId="0" xfId="0" applyFont="1" applyAlignment="1">
      <alignment horizontal="center"/>
    </xf>
    <xf numFmtId="1" fontId="11" fillId="0" borderId="0" xfId="11" applyNumberFormat="1" applyFont="1" applyAlignment="1">
      <alignment vertical="center"/>
    </xf>
    <xf numFmtId="4" fontId="10" fillId="0" borderId="0" xfId="0" applyNumberFormat="1" applyFont="1" applyAlignment="1">
      <alignment horizontal="right" vertical="center" wrapText="1"/>
    </xf>
    <xf numFmtId="2" fontId="19" fillId="0" borderId="0" xfId="11" applyNumberFormat="1" applyFont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165" fontId="0" fillId="0" borderId="0" xfId="0" applyNumberFormat="1"/>
    <xf numFmtId="0" fontId="14" fillId="0" borderId="1" xfId="0" quotePrefix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25" fillId="0" borderId="1" xfId="4" applyFont="1" applyBorder="1" applyAlignment="1">
      <alignment horizontal="center" vertical="center"/>
    </xf>
    <xf numFmtId="0" fontId="18" fillId="0" borderId="1" xfId="4" applyFont="1" applyBorder="1" applyAlignment="1">
      <alignment horizontal="center" vertical="center"/>
    </xf>
    <xf numFmtId="164" fontId="14" fillId="0" borderId="1" xfId="9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8" fillId="0" borderId="1" xfId="4" applyFont="1" applyBorder="1" applyAlignment="1">
      <alignment vertical="center"/>
    </xf>
    <xf numFmtId="0" fontId="26" fillId="0" borderId="1" xfId="4" applyFont="1" applyBorder="1" applyAlignment="1">
      <alignment horizontal="center" vertical="center"/>
    </xf>
    <xf numFmtId="0" fontId="13" fillId="0" borderId="1" xfId="4" applyFont="1" applyBorder="1" applyAlignment="1">
      <alignment vertical="center"/>
    </xf>
    <xf numFmtId="0" fontId="14" fillId="0" borderId="1" xfId="4" applyFont="1" applyBorder="1" applyAlignment="1">
      <alignment horizontal="center" vertical="center"/>
    </xf>
    <xf numFmtId="0" fontId="22" fillId="0" borderId="1" xfId="0" quotePrefix="1" applyFont="1" applyBorder="1" applyAlignment="1">
      <alignment horizontal="center" vertical="center"/>
    </xf>
    <xf numFmtId="0" fontId="22" fillId="0" borderId="1" xfId="4" applyFont="1" applyBorder="1" applyAlignment="1">
      <alignment horizontal="center" vertical="center"/>
    </xf>
    <xf numFmtId="164" fontId="22" fillId="0" borderId="1" xfId="9" applyFont="1" applyFill="1" applyBorder="1" applyAlignment="1">
      <alignment horizontal="center" vertical="center"/>
    </xf>
    <xf numFmtId="164" fontId="18" fillId="0" borderId="1" xfId="9" applyFont="1" applyFill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4" fillId="0" borderId="1" xfId="0" applyFont="1" applyBorder="1" applyAlignment="1">
      <alignment horizontal="left" vertical="center"/>
    </xf>
    <xf numFmtId="4" fontId="0" fillId="0" borderId="0" xfId="0" applyNumberFormat="1"/>
    <xf numFmtId="0" fontId="8" fillId="2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vertical="center"/>
    </xf>
    <xf numFmtId="0" fontId="13" fillId="0" borderId="1" xfId="5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0" quotePrefix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4" fontId="14" fillId="0" borderId="1" xfId="9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164" fontId="14" fillId="0" borderId="1" xfId="9" applyFont="1" applyFill="1" applyBorder="1" applyAlignment="1">
      <alignment vertical="center"/>
    </xf>
    <xf numFmtId="0" fontId="14" fillId="0" borderId="1" xfId="0" applyFont="1" applyBorder="1" applyAlignment="1">
      <alignment horizontal="left" vertical="center" wrapText="1"/>
    </xf>
    <xf numFmtId="49" fontId="14" fillId="0" borderId="1" xfId="0" applyNumberFormat="1" applyFont="1" applyBorder="1" applyAlignment="1">
      <alignment horizontal="center" vertical="center"/>
    </xf>
    <xf numFmtId="1" fontId="14" fillId="0" borderId="1" xfId="1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justify" vertical="center"/>
    </xf>
    <xf numFmtId="0" fontId="14" fillId="0" borderId="1" xfId="0" applyFont="1" applyBorder="1" applyAlignment="1">
      <alignment horizontal="justify" vertical="center"/>
    </xf>
    <xf numFmtId="0" fontId="13" fillId="5" borderId="1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horizontal="center" vertical="center" wrapText="1"/>
    </xf>
    <xf numFmtId="164" fontId="14" fillId="5" borderId="1" xfId="9" applyFont="1" applyFill="1" applyBorder="1" applyAlignment="1">
      <alignment horizontal="center" vertical="center"/>
    </xf>
    <xf numFmtId="0" fontId="17" fillId="0" borderId="1" xfId="0" applyFont="1" applyBorder="1" applyAlignment="1">
      <alignment horizontal="left" vertical="top"/>
    </xf>
    <xf numFmtId="0" fontId="23" fillId="0" borderId="1" xfId="0" applyFont="1" applyBorder="1" applyAlignment="1">
      <alignment horizontal="left" vertical="center"/>
    </xf>
    <xf numFmtId="0" fontId="8" fillId="0" borderId="1" xfId="4" applyFont="1" applyBorder="1" applyAlignment="1">
      <alignment horizontal="justify" vertical="center"/>
    </xf>
    <xf numFmtId="0" fontId="27" fillId="0" borderId="1" xfId="0" applyFont="1" applyBorder="1" applyAlignment="1">
      <alignment horizontal="left" vertical="center"/>
    </xf>
    <xf numFmtId="0" fontId="13" fillId="5" borderId="1" xfId="0" applyFont="1" applyFill="1" applyBorder="1" applyAlignment="1">
      <alignment horizontal="center" vertical="center" wrapText="1"/>
    </xf>
    <xf numFmtId="164" fontId="7" fillId="0" borderId="0" xfId="9" applyFont="1" applyAlignment="1">
      <alignment horizontal="center"/>
    </xf>
    <xf numFmtId="164" fontId="8" fillId="2" borderId="1" xfId="9" applyFont="1" applyFill="1" applyBorder="1" applyAlignment="1">
      <alignment horizontal="center" vertical="center"/>
    </xf>
    <xf numFmtId="164" fontId="13" fillId="3" borderId="1" xfId="9" applyFont="1" applyFill="1" applyBorder="1" applyAlignment="1">
      <alignment vertical="center"/>
    </xf>
    <xf numFmtId="164" fontId="7" fillId="0" borderId="1" xfId="9" applyFont="1" applyFill="1" applyBorder="1" applyAlignment="1">
      <alignment horizontal="center"/>
    </xf>
    <xf numFmtId="164" fontId="14" fillId="0" borderId="1" xfId="9" applyFont="1" applyFill="1" applyBorder="1" applyAlignment="1">
      <alignment vertical="center" wrapText="1"/>
    </xf>
    <xf numFmtId="164" fontId="11" fillId="0" borderId="0" xfId="9" applyFont="1" applyFill="1" applyBorder="1" applyAlignment="1">
      <alignment horizontal="center" vertical="center"/>
    </xf>
    <xf numFmtId="164" fontId="18" fillId="0" borderId="0" xfId="9" applyFont="1"/>
    <xf numFmtId="164" fontId="18" fillId="0" borderId="1" xfId="9" applyFont="1" applyFill="1" applyBorder="1"/>
    <xf numFmtId="0" fontId="16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164" fontId="13" fillId="5" borderId="1" xfId="9" applyFont="1" applyFill="1" applyBorder="1" applyAlignment="1">
      <alignment horizontal="center" vertical="center"/>
    </xf>
    <xf numFmtId="164" fontId="16" fillId="0" borderId="1" xfId="9" applyFont="1" applyFill="1" applyBorder="1" applyAlignment="1">
      <alignment horizontal="right" vertical="center" wrapText="1"/>
    </xf>
    <xf numFmtId="164" fontId="19" fillId="0" borderId="0" xfId="9" applyFont="1" applyFill="1" applyBorder="1" applyAlignment="1">
      <alignment horizontal="right" vertical="center"/>
    </xf>
    <xf numFmtId="164" fontId="31" fillId="0" borderId="5" xfId="9" applyFont="1" applyFill="1" applyBorder="1" applyAlignment="1">
      <alignment horizontal="right" vertical="center"/>
    </xf>
    <xf numFmtId="1" fontId="30" fillId="0" borderId="3" xfId="11" applyNumberFormat="1" applyFont="1" applyBorder="1" applyAlignment="1">
      <alignment horizontal="left" vertical="center"/>
    </xf>
    <xf numFmtId="164" fontId="30" fillId="0" borderId="2" xfId="9" applyFont="1" applyFill="1" applyBorder="1" applyAlignment="1">
      <alignment horizontal="left" vertical="center"/>
    </xf>
    <xf numFmtId="0" fontId="31" fillId="0" borderId="3" xfId="0" applyFont="1" applyBorder="1" applyAlignment="1">
      <alignment vertical="center" wrapText="1"/>
    </xf>
    <xf numFmtId="164" fontId="31" fillId="0" borderId="2" xfId="9" applyFont="1" applyFill="1" applyBorder="1" applyAlignment="1">
      <alignment vertical="center" wrapText="1"/>
    </xf>
    <xf numFmtId="164" fontId="31" fillId="0" borderId="4" xfId="9" applyFont="1" applyFill="1" applyBorder="1" applyAlignment="1">
      <alignment vertical="center" wrapText="1"/>
    </xf>
    <xf numFmtId="164" fontId="32" fillId="0" borderId="5" xfId="9" applyFont="1" applyFill="1" applyBorder="1" applyAlignment="1">
      <alignment horizontal="right" vertical="center"/>
    </xf>
    <xf numFmtId="164" fontId="32" fillId="0" borderId="9" xfId="9" applyFont="1" applyFill="1" applyBorder="1" applyAlignment="1">
      <alignment horizontal="right" vertical="center"/>
    </xf>
    <xf numFmtId="1" fontId="30" fillId="0" borderId="2" xfId="11" applyNumberFormat="1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 wrapText="1"/>
    </xf>
    <xf numFmtId="164" fontId="0" fillId="0" borderId="0" xfId="9" applyFont="1"/>
    <xf numFmtId="164" fontId="8" fillId="2" borderId="1" xfId="9" applyFont="1" applyFill="1" applyBorder="1" applyAlignment="1">
      <alignment horizontal="center" vertical="center" wrapText="1"/>
    </xf>
    <xf numFmtId="164" fontId="13" fillId="3" borderId="1" xfId="9" applyFont="1" applyFill="1" applyBorder="1" applyAlignment="1">
      <alignment vertical="center" wrapText="1"/>
    </xf>
    <xf numFmtId="164" fontId="14" fillId="5" borderId="1" xfId="9" applyFont="1" applyFill="1" applyBorder="1" applyAlignment="1">
      <alignment horizontal="center" vertical="center" wrapText="1"/>
    </xf>
    <xf numFmtId="164" fontId="18" fillId="0" borderId="1" xfId="9" applyFont="1" applyFill="1" applyBorder="1" applyAlignment="1">
      <alignment vertical="center" wrapText="1"/>
    </xf>
    <xf numFmtId="164" fontId="18" fillId="0" borderId="1" xfId="9" applyFont="1" applyFill="1" applyBorder="1" applyAlignment="1">
      <alignment wrapText="1"/>
    </xf>
    <xf numFmtId="164" fontId="18" fillId="0" borderId="1" xfId="9" applyFont="1" applyFill="1" applyBorder="1" applyAlignment="1">
      <alignment horizontal="center" vertical="center" wrapText="1"/>
    </xf>
    <xf numFmtId="164" fontId="22" fillId="0" borderId="1" xfId="9" applyFont="1" applyFill="1" applyBorder="1" applyAlignment="1">
      <alignment horizontal="center" vertical="center" wrapText="1"/>
    </xf>
    <xf numFmtId="164" fontId="18" fillId="0" borderId="0" xfId="9" applyFont="1" applyAlignment="1">
      <alignment wrapText="1"/>
    </xf>
    <xf numFmtId="164" fontId="20" fillId="0" borderId="0" xfId="9" applyFont="1" applyFill="1" applyBorder="1" applyAlignment="1">
      <alignment horizontal="center" vertical="center" wrapText="1"/>
    </xf>
    <xf numFmtId="164" fontId="30" fillId="0" borderId="4" xfId="9" applyFont="1" applyFill="1" applyBorder="1" applyAlignment="1">
      <alignment horizontal="left" vertical="center" wrapText="1"/>
    </xf>
    <xf numFmtId="164" fontId="22" fillId="0" borderId="1" xfId="9" applyFont="1" applyFill="1" applyBorder="1" applyAlignment="1">
      <alignment vertical="center" wrapText="1"/>
    </xf>
    <xf numFmtId="0" fontId="34" fillId="0" borderId="0" xfId="6" applyFont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1" fontId="30" fillId="0" borderId="3" xfId="11" applyNumberFormat="1" applyFont="1" applyBorder="1" applyAlignment="1">
      <alignment horizontal="left" vertical="center"/>
    </xf>
    <xf numFmtId="1" fontId="30" fillId="0" borderId="2" xfId="11" applyNumberFormat="1" applyFont="1" applyBorder="1" applyAlignment="1">
      <alignment horizontal="left" vertical="center"/>
    </xf>
    <xf numFmtId="1" fontId="30" fillId="0" borderId="4" xfId="11" applyNumberFormat="1" applyFont="1" applyBorder="1" applyAlignment="1">
      <alignment horizontal="left" vertical="center"/>
    </xf>
    <xf numFmtId="1" fontId="30" fillId="0" borderId="6" xfId="11" applyNumberFormat="1" applyFont="1" applyBorder="1" applyAlignment="1">
      <alignment horizontal="left" vertical="center"/>
    </xf>
    <xf numFmtId="1" fontId="30" fillId="0" borderId="7" xfId="11" applyNumberFormat="1" applyFont="1" applyBorder="1" applyAlignment="1">
      <alignment horizontal="left" vertical="center"/>
    </xf>
    <xf numFmtId="1" fontId="30" fillId="0" borderId="8" xfId="11" applyNumberFormat="1" applyFont="1" applyBorder="1" applyAlignment="1">
      <alignment horizontal="left" vertical="center"/>
    </xf>
    <xf numFmtId="1" fontId="21" fillId="6" borderId="0" xfId="11" applyNumberFormat="1" applyFont="1" applyFill="1" applyAlignment="1">
      <alignment horizontal="center" vertical="center"/>
    </xf>
    <xf numFmtId="0" fontId="24" fillId="0" borderId="1" xfId="0" applyFont="1" applyBorder="1" applyAlignment="1">
      <alignment horizontal="left" vertical="center"/>
    </xf>
  </cellXfs>
  <cellStyles count="12">
    <cellStyle name="Milliers" xfId="9" builtinId="3"/>
    <cellStyle name="Milliers 2 2" xfId="2" xr:uid="{00000000-0005-0000-0000-000001000000}"/>
    <cellStyle name="Milliers 2 3" xfId="7" xr:uid="{00000000-0005-0000-0000-000002000000}"/>
    <cellStyle name="Normal" xfId="0" builtinId="0"/>
    <cellStyle name="Normal 2" xfId="1" xr:uid="{00000000-0005-0000-0000-000004000000}"/>
    <cellStyle name="Normal 2 2" xfId="3" xr:uid="{00000000-0005-0000-0000-000005000000}"/>
    <cellStyle name="Normal 2 3" xfId="4" xr:uid="{00000000-0005-0000-0000-000006000000}"/>
    <cellStyle name="Normal 2 4" xfId="8" xr:uid="{00000000-0005-0000-0000-000007000000}"/>
    <cellStyle name="Normal 3" xfId="5" xr:uid="{00000000-0005-0000-0000-000008000000}"/>
    <cellStyle name="Normal 4" xfId="6" xr:uid="{00000000-0005-0000-0000-000009000000}"/>
    <cellStyle name="Normal_BPgo" xfId="11" xr:uid="{00000000-0005-0000-0000-00000A000000}"/>
    <cellStyle name="Normal_QUANTITATIF VILLA BEN HRIMA" xfId="10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03530A5-AC92-44F9-BFAC-601D63A8F826}">
  <we:reference id="wa200009404" version="1.0.0.8" store="fr-FR" storeType="OMEX"/>
  <we:alternateReferences>
    <we:reference id="wa200009404" version="1.0.0.8" store="wa200009404" storeType="OMEX"/>
  </we:alternateReferences>
  <we:properties>
    <we:property name="claude.fileId" value="&quot;0d91b847-6695-4122-acf1-4731c1c9f7e3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8"/>
  <sheetViews>
    <sheetView tabSelected="1" topLeftCell="A420" zoomScaleNormal="100" workbookViewId="0">
      <selection activeCell="G482" sqref="G482"/>
    </sheetView>
  </sheetViews>
  <sheetFormatPr baseColWidth="10" defaultRowHeight="14.4" x14ac:dyDescent="0.3"/>
  <cols>
    <col min="1" max="1" width="2.44140625" customWidth="1"/>
    <col min="2" max="2" width="14.44140625" customWidth="1"/>
    <col min="3" max="3" width="64" customWidth="1"/>
    <col min="4" max="4" width="6.44140625" style="5" customWidth="1"/>
    <col min="5" max="5" width="14.6640625" style="53" customWidth="1"/>
    <col min="6" max="6" width="14.6640625" style="84" customWidth="1"/>
    <col min="7" max="7" width="23" style="59" customWidth="1"/>
    <col min="8" max="8" width="14.5546875" bestFit="1" customWidth="1"/>
    <col min="9" max="9" width="17.44140625" bestFit="1" customWidth="1"/>
  </cols>
  <sheetData>
    <row r="1" spans="2:9" ht="14.7" customHeight="1" x14ac:dyDescent="0.3">
      <c r="B1" s="89" t="s">
        <v>45</v>
      </c>
      <c r="C1" s="89"/>
      <c r="D1" s="89"/>
      <c r="E1" s="89"/>
      <c r="F1" s="89"/>
      <c r="G1" s="89"/>
    </row>
    <row r="2" spans="2:9" ht="21" customHeight="1" x14ac:dyDescent="0.3">
      <c r="B2" s="89"/>
      <c r="C2" s="89"/>
      <c r="D2" s="89"/>
      <c r="E2" s="89"/>
      <c r="F2" s="89"/>
      <c r="G2" s="89"/>
    </row>
    <row r="3" spans="2:9" ht="14.25" customHeight="1" x14ac:dyDescent="0.3">
      <c r="B3" s="89"/>
      <c r="C3" s="89"/>
      <c r="D3" s="89"/>
      <c r="E3" s="89"/>
      <c r="F3" s="89"/>
      <c r="G3" s="89"/>
    </row>
    <row r="4" spans="2:9" ht="14.25" customHeight="1" x14ac:dyDescent="0.3">
      <c r="B4" s="89"/>
      <c r="C4" s="89"/>
      <c r="D4" s="89"/>
      <c r="E4" s="89"/>
      <c r="F4" s="89"/>
      <c r="G4" s="89"/>
    </row>
    <row r="5" spans="2:9" ht="23.25" customHeight="1" x14ac:dyDescent="0.3">
      <c r="B5" s="88" t="s">
        <v>490</v>
      </c>
      <c r="C5" s="88"/>
      <c r="D5" s="88"/>
      <c r="E5" s="88"/>
      <c r="F5" s="88"/>
      <c r="G5" s="88"/>
    </row>
    <row r="7" spans="2:9" s="1" customFormat="1" ht="50.4" customHeight="1" x14ac:dyDescent="0.3">
      <c r="B7" s="30" t="s">
        <v>46</v>
      </c>
      <c r="C7" s="30" t="s">
        <v>47</v>
      </c>
      <c r="D7" s="30" t="s">
        <v>48</v>
      </c>
      <c r="E7" s="54" t="s">
        <v>49</v>
      </c>
      <c r="F7" s="77" t="s">
        <v>50</v>
      </c>
      <c r="G7" s="54" t="s">
        <v>51</v>
      </c>
    </row>
    <row r="8" spans="2:9" ht="15.45" customHeight="1" x14ac:dyDescent="0.3">
      <c r="B8" s="31" t="s">
        <v>52</v>
      </c>
      <c r="C8" s="32" t="s">
        <v>75</v>
      </c>
      <c r="D8" s="31"/>
      <c r="E8" s="55"/>
      <c r="F8" s="78"/>
      <c r="G8" s="55"/>
    </row>
    <row r="9" spans="2:9" ht="15.45" customHeight="1" x14ac:dyDescent="0.3">
      <c r="B9" s="33"/>
      <c r="C9" s="34" t="s">
        <v>74</v>
      </c>
      <c r="D9" s="12"/>
      <c r="E9" s="16"/>
      <c r="F9" s="37"/>
      <c r="G9" s="16"/>
    </row>
    <row r="10" spans="2:9" ht="26.7" customHeight="1" x14ac:dyDescent="0.3">
      <c r="B10" s="35" t="s">
        <v>3</v>
      </c>
      <c r="C10" s="13" t="s">
        <v>71</v>
      </c>
      <c r="D10" s="36" t="s">
        <v>53</v>
      </c>
      <c r="E10" s="37">
        <v>2001</v>
      </c>
      <c r="F10" s="37"/>
      <c r="G10" s="16">
        <f>F10*E10</f>
        <v>0</v>
      </c>
      <c r="H10" s="10"/>
      <c r="I10" s="10"/>
    </row>
    <row r="11" spans="2:9" ht="15.45" customHeight="1" x14ac:dyDescent="0.3">
      <c r="B11" s="35">
        <f>B10+1</f>
        <v>2</v>
      </c>
      <c r="C11" s="13" t="s">
        <v>54</v>
      </c>
      <c r="D11" s="36" t="s">
        <v>19</v>
      </c>
      <c r="E11" s="37">
        <v>3470</v>
      </c>
      <c r="F11" s="37"/>
      <c r="G11" s="16">
        <f t="shared" ref="G11:G62" si="0">F11*E11</f>
        <v>0</v>
      </c>
      <c r="H11" s="10"/>
      <c r="I11" s="10"/>
    </row>
    <row r="12" spans="2:9" ht="15.45" customHeight="1" x14ac:dyDescent="0.3">
      <c r="B12" s="35">
        <f>B11+1</f>
        <v>3</v>
      </c>
      <c r="C12" s="13" t="s">
        <v>55</v>
      </c>
      <c r="D12" s="36" t="s">
        <v>19</v>
      </c>
      <c r="E12" s="37">
        <v>627</v>
      </c>
      <c r="F12" s="37"/>
      <c r="G12" s="16">
        <f t="shared" si="0"/>
        <v>0</v>
      </c>
      <c r="H12" s="10"/>
      <c r="I12" s="10"/>
    </row>
    <row r="13" spans="2:9" ht="15.45" customHeight="1" x14ac:dyDescent="0.3">
      <c r="B13" s="35">
        <f t="shared" ref="B13:B14" si="1">B12+1</f>
        <v>4</v>
      </c>
      <c r="C13" s="13" t="s">
        <v>72</v>
      </c>
      <c r="D13" s="36" t="s">
        <v>19</v>
      </c>
      <c r="E13" s="37">
        <v>4097</v>
      </c>
      <c r="F13" s="37"/>
      <c r="G13" s="16">
        <f t="shared" si="0"/>
        <v>0</v>
      </c>
      <c r="H13" s="10"/>
      <c r="I13" s="10"/>
    </row>
    <row r="14" spans="2:9" ht="15.45" customHeight="1" x14ac:dyDescent="0.3">
      <c r="B14" s="35">
        <f t="shared" si="1"/>
        <v>5</v>
      </c>
      <c r="C14" s="13" t="s">
        <v>73</v>
      </c>
      <c r="D14" s="36" t="s">
        <v>19</v>
      </c>
      <c r="E14" s="37">
        <v>1200</v>
      </c>
      <c r="F14" s="37"/>
      <c r="G14" s="16">
        <f t="shared" si="0"/>
        <v>0</v>
      </c>
      <c r="H14" s="10"/>
      <c r="I14" s="10"/>
    </row>
    <row r="15" spans="2:9" ht="15.45" customHeight="1" x14ac:dyDescent="0.3">
      <c r="B15" s="33"/>
      <c r="C15" s="34" t="s">
        <v>76</v>
      </c>
      <c r="D15" s="12"/>
      <c r="E15" s="16"/>
      <c r="F15" s="37"/>
      <c r="G15" s="16">
        <f t="shared" si="0"/>
        <v>0</v>
      </c>
      <c r="H15" s="10"/>
      <c r="I15" s="10"/>
    </row>
    <row r="16" spans="2:9" ht="15.45" customHeight="1" x14ac:dyDescent="0.3">
      <c r="B16" s="35">
        <f>B14+1</f>
        <v>6</v>
      </c>
      <c r="C16" s="13" t="s">
        <v>56</v>
      </c>
      <c r="D16" s="36" t="s">
        <v>19</v>
      </c>
      <c r="E16" s="37">
        <v>47</v>
      </c>
      <c r="F16" s="37"/>
      <c r="G16" s="16">
        <f t="shared" si="0"/>
        <v>0</v>
      </c>
      <c r="H16" s="10"/>
      <c r="I16" s="10"/>
    </row>
    <row r="17" spans="2:9" ht="15.45" customHeight="1" x14ac:dyDescent="0.3">
      <c r="B17" s="35">
        <f>B16+1</f>
        <v>7</v>
      </c>
      <c r="C17" s="13" t="s">
        <v>57</v>
      </c>
      <c r="D17" s="36" t="s">
        <v>19</v>
      </c>
      <c r="E17" s="37">
        <v>20</v>
      </c>
      <c r="F17" s="37"/>
      <c r="G17" s="16">
        <f t="shared" si="0"/>
        <v>0</v>
      </c>
      <c r="H17" s="10"/>
      <c r="I17" s="10"/>
    </row>
    <row r="18" spans="2:9" ht="15.45" customHeight="1" x14ac:dyDescent="0.3">
      <c r="B18" s="35">
        <f t="shared" ref="B18:B25" si="2">B17+1</f>
        <v>8</v>
      </c>
      <c r="C18" s="38" t="s">
        <v>58</v>
      </c>
      <c r="D18" s="36" t="s">
        <v>19</v>
      </c>
      <c r="E18" s="37">
        <v>10</v>
      </c>
      <c r="F18" s="37"/>
      <c r="G18" s="16">
        <f t="shared" si="0"/>
        <v>0</v>
      </c>
      <c r="H18" s="10"/>
      <c r="I18" s="10"/>
    </row>
    <row r="19" spans="2:9" ht="15.45" customHeight="1" x14ac:dyDescent="0.3">
      <c r="B19" s="35">
        <f t="shared" si="2"/>
        <v>9</v>
      </c>
      <c r="C19" s="13" t="s">
        <v>59</v>
      </c>
      <c r="D19" s="36" t="s">
        <v>53</v>
      </c>
      <c r="E19" s="37">
        <v>20</v>
      </c>
      <c r="F19" s="37"/>
      <c r="G19" s="16">
        <f t="shared" si="0"/>
        <v>0</v>
      </c>
      <c r="H19" s="10"/>
      <c r="I19" s="10"/>
    </row>
    <row r="20" spans="2:9" ht="15.45" customHeight="1" x14ac:dyDescent="0.3">
      <c r="B20" s="35">
        <f t="shared" si="2"/>
        <v>10</v>
      </c>
      <c r="C20" s="13" t="s">
        <v>77</v>
      </c>
      <c r="D20" s="36" t="s">
        <v>19</v>
      </c>
      <c r="E20" s="37">
        <v>360</v>
      </c>
      <c r="F20" s="37"/>
      <c r="G20" s="16">
        <f t="shared" si="0"/>
        <v>0</v>
      </c>
      <c r="H20" s="10"/>
      <c r="I20" s="10"/>
    </row>
    <row r="21" spans="2:9" ht="15.45" customHeight="1" x14ac:dyDescent="0.3">
      <c r="B21" s="35">
        <f t="shared" si="2"/>
        <v>11</v>
      </c>
      <c r="C21" s="13" t="s">
        <v>78</v>
      </c>
      <c r="D21" s="36" t="s">
        <v>69</v>
      </c>
      <c r="E21" s="37">
        <v>36000</v>
      </c>
      <c r="F21" s="37"/>
      <c r="G21" s="16">
        <f t="shared" si="0"/>
        <v>0</v>
      </c>
      <c r="H21" s="10"/>
      <c r="I21" s="10"/>
    </row>
    <row r="22" spans="2:9" ht="15.45" customHeight="1" x14ac:dyDescent="0.3">
      <c r="B22" s="35">
        <f t="shared" si="2"/>
        <v>12</v>
      </c>
      <c r="C22" s="13" t="s">
        <v>70</v>
      </c>
      <c r="D22" s="36" t="s">
        <v>19</v>
      </c>
      <c r="E22" s="37">
        <v>10</v>
      </c>
      <c r="F22" s="37"/>
      <c r="G22" s="16">
        <f t="shared" si="0"/>
        <v>0</v>
      </c>
      <c r="H22" s="10"/>
      <c r="I22" s="10"/>
    </row>
    <row r="23" spans="2:9" ht="15.45" customHeight="1" x14ac:dyDescent="0.3">
      <c r="B23" s="35"/>
      <c r="C23" s="34" t="s">
        <v>79</v>
      </c>
      <c r="D23" s="36"/>
      <c r="E23" s="37"/>
      <c r="F23" s="37"/>
      <c r="G23" s="16">
        <f t="shared" si="0"/>
        <v>0</v>
      </c>
      <c r="H23" s="10"/>
      <c r="I23" s="10"/>
    </row>
    <row r="24" spans="2:9" ht="29.7" customHeight="1" x14ac:dyDescent="0.3">
      <c r="B24" s="35">
        <f>B22+1</f>
        <v>13</v>
      </c>
      <c r="C24" s="13" t="s">
        <v>80</v>
      </c>
      <c r="D24" s="36" t="s">
        <v>53</v>
      </c>
      <c r="E24" s="37">
        <v>781</v>
      </c>
      <c r="F24" s="37"/>
      <c r="G24" s="16">
        <f t="shared" si="0"/>
        <v>0</v>
      </c>
      <c r="H24" s="10"/>
      <c r="I24" s="10"/>
    </row>
    <row r="25" spans="2:9" ht="15.45" customHeight="1" x14ac:dyDescent="0.3">
      <c r="B25" s="35">
        <f t="shared" si="2"/>
        <v>14</v>
      </c>
      <c r="C25" s="13" t="s">
        <v>81</v>
      </c>
      <c r="D25" s="36" t="s">
        <v>53</v>
      </c>
      <c r="E25" s="37">
        <v>781</v>
      </c>
      <c r="F25" s="37"/>
      <c r="G25" s="16">
        <f t="shared" si="0"/>
        <v>0</v>
      </c>
      <c r="H25" s="10"/>
      <c r="I25" s="10"/>
    </row>
    <row r="26" spans="2:9" ht="39" customHeight="1" x14ac:dyDescent="0.3">
      <c r="B26" s="36"/>
      <c r="C26" s="34" t="s">
        <v>82</v>
      </c>
      <c r="D26" s="36"/>
      <c r="E26" s="37"/>
      <c r="F26" s="37"/>
      <c r="G26" s="16">
        <f t="shared" si="0"/>
        <v>0</v>
      </c>
      <c r="H26" s="10"/>
      <c r="I26" s="10"/>
    </row>
    <row r="27" spans="2:9" ht="28.5" customHeight="1" x14ac:dyDescent="0.3">
      <c r="B27" s="35"/>
      <c r="C27" s="13" t="s">
        <v>83</v>
      </c>
      <c r="D27" s="12"/>
      <c r="E27" s="39"/>
      <c r="F27" s="57"/>
      <c r="G27" s="16">
        <f t="shared" si="0"/>
        <v>0</v>
      </c>
      <c r="H27" s="10"/>
      <c r="I27" s="10"/>
    </row>
    <row r="28" spans="2:9" ht="15.45" customHeight="1" x14ac:dyDescent="0.3">
      <c r="B28" s="35">
        <f>B25+1</f>
        <v>15</v>
      </c>
      <c r="C28" s="28" t="s">
        <v>84</v>
      </c>
      <c r="D28" s="12" t="s">
        <v>60</v>
      </c>
      <c r="E28" s="16">
        <v>89</v>
      </c>
      <c r="F28" s="37"/>
      <c r="G28" s="16">
        <f t="shared" si="0"/>
        <v>0</v>
      </c>
      <c r="H28" s="10"/>
      <c r="I28" s="10"/>
    </row>
    <row r="29" spans="2:9" ht="15.45" customHeight="1" x14ac:dyDescent="0.3">
      <c r="B29" s="35">
        <f>B28+1</f>
        <v>16</v>
      </c>
      <c r="C29" s="28" t="s">
        <v>85</v>
      </c>
      <c r="D29" s="12" t="s">
        <v>60</v>
      </c>
      <c r="E29" s="16">
        <v>256</v>
      </c>
      <c r="F29" s="37"/>
      <c r="G29" s="16">
        <f t="shared" si="0"/>
        <v>0</v>
      </c>
      <c r="H29" s="10"/>
      <c r="I29" s="10"/>
    </row>
    <row r="30" spans="2:9" ht="15.45" customHeight="1" x14ac:dyDescent="0.3">
      <c r="B30" s="35"/>
      <c r="C30" s="28" t="s">
        <v>86</v>
      </c>
      <c r="D30" s="12"/>
      <c r="E30" s="16"/>
      <c r="F30" s="37"/>
      <c r="G30" s="16">
        <f t="shared" si="0"/>
        <v>0</v>
      </c>
      <c r="H30" s="10"/>
      <c r="I30" s="10"/>
    </row>
    <row r="31" spans="2:9" ht="15.45" customHeight="1" x14ac:dyDescent="0.3">
      <c r="B31" s="35">
        <f>B29+1</f>
        <v>17</v>
      </c>
      <c r="C31" s="28" t="s">
        <v>61</v>
      </c>
      <c r="D31" s="12" t="s">
        <v>0</v>
      </c>
      <c r="E31" s="16">
        <v>5</v>
      </c>
      <c r="F31" s="37"/>
      <c r="G31" s="16">
        <f t="shared" si="0"/>
        <v>0</v>
      </c>
      <c r="H31" s="10"/>
      <c r="I31" s="10"/>
    </row>
    <row r="32" spans="2:9" ht="15.45" customHeight="1" x14ac:dyDescent="0.3">
      <c r="B32" s="35">
        <f t="shared" ref="B32:B38" si="3">B31+1</f>
        <v>18</v>
      </c>
      <c r="C32" s="28" t="s">
        <v>62</v>
      </c>
      <c r="D32" s="12" t="s">
        <v>0</v>
      </c>
      <c r="E32" s="16">
        <v>4</v>
      </c>
      <c r="F32" s="37"/>
      <c r="G32" s="16">
        <f t="shared" si="0"/>
        <v>0</v>
      </c>
      <c r="H32" s="10"/>
      <c r="I32" s="10"/>
    </row>
    <row r="33" spans="2:9" ht="15.45" customHeight="1" x14ac:dyDescent="0.3">
      <c r="B33" s="35">
        <f t="shared" si="3"/>
        <v>19</v>
      </c>
      <c r="C33" s="28" t="s">
        <v>63</v>
      </c>
      <c r="D33" s="12" t="s">
        <v>0</v>
      </c>
      <c r="E33" s="16">
        <v>13</v>
      </c>
      <c r="F33" s="37"/>
      <c r="G33" s="16">
        <f t="shared" si="0"/>
        <v>0</v>
      </c>
      <c r="H33" s="10"/>
      <c r="I33" s="10"/>
    </row>
    <row r="34" spans="2:9" ht="15.45" customHeight="1" x14ac:dyDescent="0.3">
      <c r="B34" s="35">
        <f t="shared" si="3"/>
        <v>20</v>
      </c>
      <c r="C34" s="28" t="s">
        <v>64</v>
      </c>
      <c r="D34" s="12" t="s">
        <v>0</v>
      </c>
      <c r="E34" s="16">
        <v>13</v>
      </c>
      <c r="F34" s="37"/>
      <c r="G34" s="16">
        <f t="shared" si="0"/>
        <v>0</v>
      </c>
      <c r="H34" s="10"/>
      <c r="I34" s="10"/>
    </row>
    <row r="35" spans="2:9" ht="15.45" customHeight="1" x14ac:dyDescent="0.3">
      <c r="B35" s="35">
        <f t="shared" si="3"/>
        <v>21</v>
      </c>
      <c r="C35" s="28" t="s">
        <v>65</v>
      </c>
      <c r="D35" s="12" t="s">
        <v>0</v>
      </c>
      <c r="E35" s="16">
        <v>5</v>
      </c>
      <c r="F35" s="37"/>
      <c r="G35" s="16">
        <f t="shared" si="0"/>
        <v>0</v>
      </c>
      <c r="H35" s="10"/>
      <c r="I35" s="10"/>
    </row>
    <row r="36" spans="2:9" ht="15.45" customHeight="1" x14ac:dyDescent="0.3">
      <c r="B36" s="35">
        <f t="shared" si="3"/>
        <v>22</v>
      </c>
      <c r="C36" s="40" t="s">
        <v>66</v>
      </c>
      <c r="D36" s="12" t="s">
        <v>11</v>
      </c>
      <c r="E36" s="16">
        <v>12</v>
      </c>
      <c r="F36" s="37"/>
      <c r="G36" s="16">
        <f t="shared" si="0"/>
        <v>0</v>
      </c>
      <c r="H36" s="10"/>
      <c r="I36" s="10"/>
    </row>
    <row r="37" spans="2:9" ht="15.45" customHeight="1" x14ac:dyDescent="0.3">
      <c r="B37" s="35">
        <f t="shared" si="3"/>
        <v>23</v>
      </c>
      <c r="C37" s="40" t="s">
        <v>67</v>
      </c>
      <c r="D37" s="12" t="s">
        <v>0</v>
      </c>
      <c r="E37" s="16">
        <v>1</v>
      </c>
      <c r="F37" s="37"/>
      <c r="G37" s="16">
        <f t="shared" si="0"/>
        <v>0</v>
      </c>
      <c r="H37" s="10"/>
      <c r="I37" s="10"/>
    </row>
    <row r="38" spans="2:9" ht="15.45" customHeight="1" x14ac:dyDescent="0.3">
      <c r="B38" s="35">
        <f t="shared" si="3"/>
        <v>24</v>
      </c>
      <c r="C38" s="40" t="s">
        <v>87</v>
      </c>
      <c r="D38" s="12" t="s">
        <v>68</v>
      </c>
      <c r="E38" s="16">
        <v>1</v>
      </c>
      <c r="F38" s="37"/>
      <c r="G38" s="16">
        <f t="shared" si="0"/>
        <v>0</v>
      </c>
      <c r="H38" s="10"/>
      <c r="I38" s="10"/>
    </row>
    <row r="39" spans="2:9" ht="15.45" customHeight="1" x14ac:dyDescent="0.3">
      <c r="B39" s="41"/>
      <c r="C39" s="34" t="s">
        <v>88</v>
      </c>
      <c r="D39" s="12"/>
      <c r="E39" s="16"/>
      <c r="F39" s="37"/>
      <c r="G39" s="16">
        <f t="shared" si="0"/>
        <v>0</v>
      </c>
      <c r="H39" s="10"/>
      <c r="I39" s="10"/>
    </row>
    <row r="40" spans="2:9" ht="15.45" customHeight="1" x14ac:dyDescent="0.3">
      <c r="B40" s="35">
        <f>B38+1</f>
        <v>25</v>
      </c>
      <c r="C40" s="13" t="s">
        <v>89</v>
      </c>
      <c r="D40" s="36" t="s">
        <v>19</v>
      </c>
      <c r="E40" s="37">
        <v>848</v>
      </c>
      <c r="F40" s="37"/>
      <c r="G40" s="16">
        <f t="shared" si="0"/>
        <v>0</v>
      </c>
      <c r="H40" s="10"/>
      <c r="I40" s="10"/>
    </row>
    <row r="41" spans="2:9" ht="15.45" customHeight="1" x14ac:dyDescent="0.3">
      <c r="B41" s="35">
        <f t="shared" ref="B41:B52" si="4">B40+1</f>
        <v>26</v>
      </c>
      <c r="C41" s="13" t="s">
        <v>90</v>
      </c>
      <c r="D41" s="36" t="s">
        <v>69</v>
      </c>
      <c r="E41" s="37">
        <f>+E40*140</f>
        <v>118720</v>
      </c>
      <c r="F41" s="37"/>
      <c r="G41" s="16">
        <f t="shared" si="0"/>
        <v>0</v>
      </c>
      <c r="H41" s="10"/>
      <c r="I41" s="10"/>
    </row>
    <row r="42" spans="2:9" ht="15.45" customHeight="1" x14ac:dyDescent="0.3">
      <c r="B42" s="35">
        <f t="shared" si="4"/>
        <v>27</v>
      </c>
      <c r="C42" s="13" t="s">
        <v>91</v>
      </c>
      <c r="D42" s="36" t="s">
        <v>19</v>
      </c>
      <c r="E42" s="37">
        <v>178</v>
      </c>
      <c r="F42" s="37"/>
      <c r="G42" s="16">
        <f t="shared" si="0"/>
        <v>0</v>
      </c>
      <c r="H42" s="10"/>
      <c r="I42" s="10"/>
    </row>
    <row r="43" spans="2:9" ht="15.45" customHeight="1" x14ac:dyDescent="0.3">
      <c r="B43" s="35">
        <f t="shared" si="4"/>
        <v>28</v>
      </c>
      <c r="C43" s="13" t="s">
        <v>92</v>
      </c>
      <c r="D43" s="36" t="s">
        <v>69</v>
      </c>
      <c r="E43" s="37">
        <v>17101</v>
      </c>
      <c r="F43" s="37"/>
      <c r="G43" s="16">
        <f t="shared" si="0"/>
        <v>0</v>
      </c>
      <c r="H43" s="10"/>
      <c r="I43" s="10"/>
    </row>
    <row r="44" spans="2:9" ht="28.5" customHeight="1" x14ac:dyDescent="0.3">
      <c r="B44" s="35">
        <f t="shared" si="4"/>
        <v>29</v>
      </c>
      <c r="C44" s="13" t="s">
        <v>93</v>
      </c>
      <c r="D44" s="36" t="s">
        <v>2</v>
      </c>
      <c r="E44" s="37">
        <v>670</v>
      </c>
      <c r="F44" s="37"/>
      <c r="G44" s="16">
        <f t="shared" si="0"/>
        <v>0</v>
      </c>
      <c r="H44" s="10"/>
      <c r="I44" s="10"/>
    </row>
    <row r="45" spans="2:9" ht="15.45" customHeight="1" x14ac:dyDescent="0.3">
      <c r="B45" s="35">
        <f t="shared" si="4"/>
        <v>30</v>
      </c>
      <c r="C45" s="13" t="s">
        <v>94</v>
      </c>
      <c r="D45" s="36" t="s">
        <v>11</v>
      </c>
      <c r="E45" s="37">
        <v>108</v>
      </c>
      <c r="F45" s="37"/>
      <c r="G45" s="16">
        <f t="shared" si="0"/>
        <v>0</v>
      </c>
      <c r="H45" s="10"/>
      <c r="I45" s="10"/>
    </row>
    <row r="46" spans="2:9" ht="30.45" customHeight="1" x14ac:dyDescent="0.3">
      <c r="B46" s="35"/>
      <c r="C46" s="34" t="s">
        <v>95</v>
      </c>
      <c r="D46" s="42"/>
      <c r="E46" s="37"/>
      <c r="F46" s="57"/>
      <c r="G46" s="16">
        <f t="shared" si="0"/>
        <v>0</v>
      </c>
      <c r="H46" s="10"/>
      <c r="I46" s="10"/>
    </row>
    <row r="47" spans="2:9" ht="15.45" customHeight="1" x14ac:dyDescent="0.3">
      <c r="B47" s="35">
        <f>B45+1</f>
        <v>31</v>
      </c>
      <c r="C47" s="13" t="s">
        <v>96</v>
      </c>
      <c r="D47" s="36" t="s">
        <v>2</v>
      </c>
      <c r="E47" s="37">
        <v>60</v>
      </c>
      <c r="F47" s="37"/>
      <c r="G47" s="16">
        <f t="shared" si="0"/>
        <v>0</v>
      </c>
      <c r="H47" s="10"/>
      <c r="I47" s="10"/>
    </row>
    <row r="48" spans="2:9" ht="15.45" customHeight="1" x14ac:dyDescent="0.3">
      <c r="B48" s="35">
        <f t="shared" si="4"/>
        <v>32</v>
      </c>
      <c r="C48" s="13" t="s">
        <v>97</v>
      </c>
      <c r="D48" s="36" t="s">
        <v>2</v>
      </c>
      <c r="E48" s="37">
        <v>40</v>
      </c>
      <c r="F48" s="37"/>
      <c r="G48" s="16">
        <f t="shared" si="0"/>
        <v>0</v>
      </c>
      <c r="H48" s="10"/>
      <c r="I48" s="10"/>
    </row>
    <row r="49" spans="2:9" ht="15.45" customHeight="1" x14ac:dyDescent="0.3">
      <c r="B49" s="35">
        <f t="shared" si="4"/>
        <v>33</v>
      </c>
      <c r="C49" s="13" t="s">
        <v>98</v>
      </c>
      <c r="D49" s="36" t="s">
        <v>2</v>
      </c>
      <c r="E49" s="37">
        <v>910</v>
      </c>
      <c r="F49" s="37"/>
      <c r="G49" s="16">
        <f t="shared" si="0"/>
        <v>0</v>
      </c>
      <c r="H49" s="10"/>
      <c r="I49" s="10"/>
    </row>
    <row r="50" spans="2:9" ht="15.45" customHeight="1" x14ac:dyDescent="0.3">
      <c r="B50" s="35">
        <f t="shared" si="4"/>
        <v>34</v>
      </c>
      <c r="C50" s="13" t="s">
        <v>99</v>
      </c>
      <c r="D50" s="36" t="s">
        <v>2</v>
      </c>
      <c r="E50" s="37">
        <v>705</v>
      </c>
      <c r="F50" s="37"/>
      <c r="G50" s="16">
        <f t="shared" si="0"/>
        <v>0</v>
      </c>
      <c r="H50" s="10"/>
      <c r="I50" s="10"/>
    </row>
    <row r="51" spans="2:9" ht="15.45" customHeight="1" x14ac:dyDescent="0.3">
      <c r="B51" s="35">
        <f t="shared" si="4"/>
        <v>35</v>
      </c>
      <c r="C51" s="13" t="s">
        <v>100</v>
      </c>
      <c r="D51" s="36" t="s">
        <v>2</v>
      </c>
      <c r="E51" s="37">
        <v>326</v>
      </c>
      <c r="F51" s="37"/>
      <c r="G51" s="16">
        <f t="shared" si="0"/>
        <v>0</v>
      </c>
      <c r="H51" s="10"/>
      <c r="I51" s="10"/>
    </row>
    <row r="52" spans="2:9" ht="15.45" customHeight="1" x14ac:dyDescent="0.3">
      <c r="B52" s="35">
        <f t="shared" si="4"/>
        <v>36</v>
      </c>
      <c r="C52" s="13" t="s">
        <v>101</v>
      </c>
      <c r="D52" s="36" t="s">
        <v>2</v>
      </c>
      <c r="E52" s="37">
        <v>190</v>
      </c>
      <c r="F52" s="37"/>
      <c r="G52" s="16">
        <f t="shared" si="0"/>
        <v>0</v>
      </c>
      <c r="H52" s="10"/>
      <c r="I52" s="10"/>
    </row>
    <row r="53" spans="2:9" ht="15.45" customHeight="1" x14ac:dyDescent="0.3">
      <c r="B53" s="36"/>
      <c r="C53" s="43" t="s">
        <v>102</v>
      </c>
      <c r="D53" s="36"/>
      <c r="E53" s="37"/>
      <c r="F53" s="37"/>
      <c r="G53" s="16">
        <f t="shared" si="0"/>
        <v>0</v>
      </c>
      <c r="H53" s="10"/>
      <c r="I53" s="10"/>
    </row>
    <row r="54" spans="2:9" ht="15.45" customHeight="1" x14ac:dyDescent="0.3">
      <c r="B54" s="35">
        <f>B52+1</f>
        <v>37</v>
      </c>
      <c r="C54" s="13" t="s">
        <v>103</v>
      </c>
      <c r="D54" s="36" t="s">
        <v>2</v>
      </c>
      <c r="E54" s="37">
        <v>1961</v>
      </c>
      <c r="F54" s="37"/>
      <c r="G54" s="16">
        <f t="shared" si="0"/>
        <v>0</v>
      </c>
      <c r="H54" s="10"/>
      <c r="I54" s="10"/>
    </row>
    <row r="55" spans="2:9" ht="15.45" customHeight="1" x14ac:dyDescent="0.3">
      <c r="B55" s="35">
        <f>B54+1</f>
        <v>38</v>
      </c>
      <c r="C55" s="13" t="s">
        <v>104</v>
      </c>
      <c r="D55" s="36" t="s">
        <v>2</v>
      </c>
      <c r="E55" s="37">
        <v>2792</v>
      </c>
      <c r="F55" s="37"/>
      <c r="G55" s="16">
        <f t="shared" si="0"/>
        <v>0</v>
      </c>
      <c r="H55" s="10"/>
      <c r="I55" s="10"/>
    </row>
    <row r="56" spans="2:9" ht="15.45" customHeight="1" x14ac:dyDescent="0.3">
      <c r="B56" s="35">
        <f t="shared" ref="B56" si="5">B55+1</f>
        <v>39</v>
      </c>
      <c r="C56" s="13" t="s">
        <v>105</v>
      </c>
      <c r="D56" s="36" t="s">
        <v>2</v>
      </c>
      <c r="E56" s="37">
        <v>100</v>
      </c>
      <c r="F56" s="37"/>
      <c r="G56" s="16">
        <f t="shared" si="0"/>
        <v>0</v>
      </c>
      <c r="H56" s="10"/>
      <c r="I56" s="10"/>
    </row>
    <row r="57" spans="2:9" ht="15.45" customHeight="1" x14ac:dyDescent="0.3">
      <c r="B57" s="36"/>
      <c r="C57" s="43" t="s">
        <v>106</v>
      </c>
      <c r="D57" s="36"/>
      <c r="E57" s="37"/>
      <c r="F57" s="37"/>
      <c r="G57" s="16">
        <f t="shared" si="0"/>
        <v>0</v>
      </c>
      <c r="H57" s="10"/>
      <c r="I57" s="10"/>
    </row>
    <row r="58" spans="2:9" ht="15.45" customHeight="1" x14ac:dyDescent="0.3">
      <c r="B58" s="35">
        <f>B56+1</f>
        <v>40</v>
      </c>
      <c r="C58" s="44" t="s">
        <v>107</v>
      </c>
      <c r="D58" s="36" t="s">
        <v>2</v>
      </c>
      <c r="E58" s="37">
        <v>50</v>
      </c>
      <c r="F58" s="37"/>
      <c r="G58" s="16">
        <f t="shared" si="0"/>
        <v>0</v>
      </c>
      <c r="H58" s="10"/>
      <c r="I58" s="10"/>
    </row>
    <row r="59" spans="2:9" ht="15.45" customHeight="1" x14ac:dyDescent="0.3">
      <c r="B59" s="35">
        <f>B58+1</f>
        <v>41</v>
      </c>
      <c r="C59" s="44" t="s">
        <v>108</v>
      </c>
      <c r="D59" s="36" t="s">
        <v>2</v>
      </c>
      <c r="E59" s="37">
        <v>8000</v>
      </c>
      <c r="F59" s="37"/>
      <c r="G59" s="16">
        <f t="shared" si="0"/>
        <v>0</v>
      </c>
      <c r="H59" s="10"/>
      <c r="I59" s="10"/>
    </row>
    <row r="60" spans="2:9" ht="15.45" customHeight="1" x14ac:dyDescent="0.3">
      <c r="B60" s="36"/>
      <c r="C60" s="43" t="s">
        <v>109</v>
      </c>
      <c r="D60" s="36"/>
      <c r="E60" s="37"/>
      <c r="F60" s="37"/>
      <c r="G60" s="16">
        <f t="shared" si="0"/>
        <v>0</v>
      </c>
      <c r="H60" s="10"/>
      <c r="I60" s="10"/>
    </row>
    <row r="61" spans="2:9" ht="15.45" customHeight="1" x14ac:dyDescent="0.3">
      <c r="B61" s="11">
        <f>B59+1</f>
        <v>42</v>
      </c>
      <c r="C61" s="13" t="s">
        <v>110</v>
      </c>
      <c r="D61" s="36" t="s">
        <v>2</v>
      </c>
      <c r="E61" s="16">
        <v>20</v>
      </c>
      <c r="F61" s="37"/>
      <c r="G61" s="16">
        <f t="shared" si="0"/>
        <v>0</v>
      </c>
      <c r="H61" s="10"/>
      <c r="I61" s="10"/>
    </row>
    <row r="62" spans="2:9" ht="15.45" customHeight="1" x14ac:dyDescent="0.3">
      <c r="B62" s="11">
        <f>B61+1</f>
        <v>43</v>
      </c>
      <c r="C62" s="13" t="s">
        <v>111</v>
      </c>
      <c r="D62" s="36" t="s">
        <v>11</v>
      </c>
      <c r="E62" s="16">
        <v>302</v>
      </c>
      <c r="F62" s="37"/>
      <c r="G62" s="16">
        <f t="shared" si="0"/>
        <v>0</v>
      </c>
      <c r="H62" s="10"/>
      <c r="I62" s="10"/>
    </row>
    <row r="63" spans="2:9" ht="15.45" customHeight="1" x14ac:dyDescent="0.3">
      <c r="B63" s="11"/>
      <c r="C63" s="45" t="s">
        <v>114</v>
      </c>
      <c r="D63" s="46"/>
      <c r="E63" s="47"/>
      <c r="F63" s="79"/>
      <c r="G63" s="63">
        <f>SUM(G10:G62)</f>
        <v>0</v>
      </c>
      <c r="H63" s="10"/>
      <c r="I63" s="10"/>
    </row>
    <row r="64" spans="2:9" ht="15.45" customHeight="1" x14ac:dyDescent="0.3">
      <c r="B64" s="31" t="s">
        <v>112</v>
      </c>
      <c r="C64" s="32" t="s">
        <v>113</v>
      </c>
      <c r="D64" s="31"/>
      <c r="E64" s="55"/>
      <c r="F64" s="78"/>
      <c r="G64" s="55"/>
      <c r="H64" s="10"/>
      <c r="I64" s="10"/>
    </row>
    <row r="65" spans="1:9" ht="15.45" customHeight="1" x14ac:dyDescent="0.3">
      <c r="B65" s="11">
        <f>B62+1</f>
        <v>44</v>
      </c>
      <c r="C65" s="13" t="s">
        <v>115</v>
      </c>
      <c r="D65" s="36" t="s">
        <v>2</v>
      </c>
      <c r="E65" s="37">
        <v>744</v>
      </c>
      <c r="F65" s="37"/>
      <c r="G65" s="16">
        <f>E65*F65</f>
        <v>0</v>
      </c>
      <c r="H65" s="10"/>
      <c r="I65" s="10"/>
    </row>
    <row r="66" spans="1:9" ht="15.45" customHeight="1" x14ac:dyDescent="0.3">
      <c r="B66" s="11">
        <f>B65+1</f>
        <v>45</v>
      </c>
      <c r="C66" s="13" t="s">
        <v>116</v>
      </c>
      <c r="D66" s="36" t="s">
        <v>2</v>
      </c>
      <c r="E66" s="37">
        <v>744</v>
      </c>
      <c r="F66" s="37"/>
      <c r="G66" s="16">
        <f t="shared" ref="G66:G73" si="6">E66*F66</f>
        <v>0</v>
      </c>
      <c r="H66" s="10"/>
      <c r="I66" s="10"/>
    </row>
    <row r="67" spans="1:9" ht="15.45" customHeight="1" x14ac:dyDescent="0.3">
      <c r="B67" s="11">
        <f t="shared" ref="B67:B73" si="7">B66+1</f>
        <v>46</v>
      </c>
      <c r="C67" s="13" t="s">
        <v>117</v>
      </c>
      <c r="D67" s="36" t="s">
        <v>2</v>
      </c>
      <c r="E67" s="37">
        <v>744</v>
      </c>
      <c r="F67" s="37"/>
      <c r="G67" s="16">
        <f t="shared" si="6"/>
        <v>0</v>
      </c>
      <c r="H67" s="10"/>
      <c r="I67" s="10"/>
    </row>
    <row r="68" spans="1:9" ht="15.45" customHeight="1" x14ac:dyDescent="0.3">
      <c r="B68" s="11">
        <f t="shared" si="7"/>
        <v>47</v>
      </c>
      <c r="C68" s="13" t="s">
        <v>118</v>
      </c>
      <c r="D68" s="36" t="s">
        <v>2</v>
      </c>
      <c r="E68" s="37">
        <v>744</v>
      </c>
      <c r="F68" s="37"/>
      <c r="G68" s="16">
        <f t="shared" si="6"/>
        <v>0</v>
      </c>
      <c r="H68" s="10"/>
      <c r="I68" s="10"/>
    </row>
    <row r="69" spans="1:9" ht="15.45" customHeight="1" x14ac:dyDescent="0.3">
      <c r="B69" s="11">
        <f t="shared" si="7"/>
        <v>48</v>
      </c>
      <c r="C69" s="13" t="s">
        <v>119</v>
      </c>
      <c r="D69" s="36" t="s">
        <v>11</v>
      </c>
      <c r="E69" s="37">
        <v>302</v>
      </c>
      <c r="F69" s="37"/>
      <c r="G69" s="16">
        <f t="shared" si="6"/>
        <v>0</v>
      </c>
      <c r="H69" s="10"/>
      <c r="I69" s="10"/>
    </row>
    <row r="70" spans="1:9" ht="15.45" customHeight="1" x14ac:dyDescent="0.3">
      <c r="B70" s="11">
        <f t="shared" si="7"/>
        <v>49</v>
      </c>
      <c r="C70" s="13" t="s">
        <v>120</v>
      </c>
      <c r="D70" s="36" t="s">
        <v>2</v>
      </c>
      <c r="E70" s="37">
        <v>744</v>
      </c>
      <c r="F70" s="37"/>
      <c r="G70" s="16">
        <f t="shared" si="6"/>
        <v>0</v>
      </c>
      <c r="H70" s="10"/>
      <c r="I70" s="10"/>
    </row>
    <row r="71" spans="1:9" ht="15.45" customHeight="1" x14ac:dyDescent="0.3">
      <c r="B71" s="11">
        <f t="shared" si="7"/>
        <v>50</v>
      </c>
      <c r="C71" s="13" t="s">
        <v>121</v>
      </c>
      <c r="D71" s="36" t="s">
        <v>122</v>
      </c>
      <c r="E71" s="37">
        <v>10</v>
      </c>
      <c r="F71" s="37"/>
      <c r="G71" s="16">
        <f t="shared" si="6"/>
        <v>0</v>
      </c>
      <c r="H71" s="10"/>
      <c r="I71" s="10"/>
    </row>
    <row r="72" spans="1:9" ht="15.45" customHeight="1" x14ac:dyDescent="0.3">
      <c r="B72" s="11">
        <f t="shared" si="7"/>
        <v>51</v>
      </c>
      <c r="C72" s="13" t="s">
        <v>123</v>
      </c>
      <c r="D72" s="36" t="s">
        <v>2</v>
      </c>
      <c r="E72" s="37">
        <v>380</v>
      </c>
      <c r="F72" s="37"/>
      <c r="G72" s="16">
        <f t="shared" si="6"/>
        <v>0</v>
      </c>
      <c r="H72" s="10"/>
      <c r="I72" s="10"/>
    </row>
    <row r="73" spans="1:9" ht="15.45" customHeight="1" x14ac:dyDescent="0.3">
      <c r="B73" s="11">
        <f t="shared" si="7"/>
        <v>52</v>
      </c>
      <c r="C73" s="13" t="s">
        <v>124</v>
      </c>
      <c r="D73" s="36" t="s">
        <v>2</v>
      </c>
      <c r="E73" s="37">
        <v>480</v>
      </c>
      <c r="F73" s="37"/>
      <c r="G73" s="16">
        <f t="shared" si="6"/>
        <v>0</v>
      </c>
      <c r="H73" s="10"/>
      <c r="I73" s="10"/>
    </row>
    <row r="74" spans="1:9" ht="15.45" customHeight="1" x14ac:dyDescent="0.3">
      <c r="B74" s="11"/>
      <c r="C74" s="45" t="s">
        <v>125</v>
      </c>
      <c r="D74" s="46"/>
      <c r="E74" s="47"/>
      <c r="F74" s="79"/>
      <c r="G74" s="63">
        <f>SUM(G65:G73)</f>
        <v>0</v>
      </c>
      <c r="H74" s="10"/>
      <c r="I74" s="10"/>
    </row>
    <row r="75" spans="1:9" ht="15.45" customHeight="1" x14ac:dyDescent="0.3">
      <c r="B75" s="31" t="s">
        <v>1</v>
      </c>
      <c r="C75" s="32" t="s">
        <v>129</v>
      </c>
      <c r="D75" s="31"/>
      <c r="E75" s="55"/>
      <c r="F75" s="78"/>
      <c r="G75" s="55"/>
      <c r="H75" s="10"/>
      <c r="I75" s="10"/>
    </row>
    <row r="76" spans="1:9" s="2" customFormat="1" x14ac:dyDescent="0.3">
      <c r="A76" s="3"/>
      <c r="B76" s="11">
        <f>+B73+1</f>
        <v>53</v>
      </c>
      <c r="C76" s="61" t="s">
        <v>483</v>
      </c>
      <c r="D76" s="62" t="s">
        <v>2</v>
      </c>
      <c r="E76" s="37">
        <v>340</v>
      </c>
      <c r="F76" s="37"/>
      <c r="G76" s="64">
        <f>E76*F76</f>
        <v>0</v>
      </c>
      <c r="H76" s="10"/>
      <c r="I76" s="10"/>
    </row>
    <row r="77" spans="1:9" s="2" customFormat="1" x14ac:dyDescent="0.3">
      <c r="A77" s="3"/>
      <c r="B77" s="11">
        <f>+B76+1</f>
        <v>54</v>
      </c>
      <c r="C77" s="61" t="s">
        <v>175</v>
      </c>
      <c r="D77" s="62" t="s">
        <v>2</v>
      </c>
      <c r="E77" s="37">
        <v>200</v>
      </c>
      <c r="F77" s="37"/>
      <c r="G77" s="64">
        <f t="shared" ref="G77:G90" si="8">E77*F77</f>
        <v>0</v>
      </c>
      <c r="H77" s="10"/>
      <c r="I77" s="10"/>
    </row>
    <row r="78" spans="1:9" s="2" customFormat="1" ht="27.6" x14ac:dyDescent="0.3">
      <c r="A78" s="3"/>
      <c r="B78" s="11">
        <f t="shared" ref="B78:B83" si="9">+B77+1</f>
        <v>55</v>
      </c>
      <c r="C78" s="61" t="s">
        <v>130</v>
      </c>
      <c r="D78" s="62" t="s">
        <v>2</v>
      </c>
      <c r="E78" s="37">
        <v>270</v>
      </c>
      <c r="F78" s="37"/>
      <c r="G78" s="64">
        <f t="shared" si="8"/>
        <v>0</v>
      </c>
      <c r="H78" s="10"/>
      <c r="I78" s="10"/>
    </row>
    <row r="79" spans="1:9" s="2" customFormat="1" x14ac:dyDescent="0.3">
      <c r="A79" s="3"/>
      <c r="B79" s="11">
        <f t="shared" si="9"/>
        <v>56</v>
      </c>
      <c r="C79" s="61" t="s">
        <v>176</v>
      </c>
      <c r="D79" s="62" t="s">
        <v>2</v>
      </c>
      <c r="E79" s="37">
        <v>2200</v>
      </c>
      <c r="F79" s="37"/>
      <c r="G79" s="64">
        <f t="shared" si="8"/>
        <v>0</v>
      </c>
      <c r="H79" s="10"/>
      <c r="I79" s="10"/>
    </row>
    <row r="80" spans="1:9" s="2" customFormat="1" x14ac:dyDescent="0.3">
      <c r="A80" s="3"/>
      <c r="B80" s="11">
        <f t="shared" si="9"/>
        <v>57</v>
      </c>
      <c r="C80" s="61" t="s">
        <v>131</v>
      </c>
      <c r="D80" s="62" t="s">
        <v>11</v>
      </c>
      <c r="E80" s="37">
        <v>400</v>
      </c>
      <c r="F80" s="37"/>
      <c r="G80" s="64">
        <f t="shared" si="8"/>
        <v>0</v>
      </c>
      <c r="H80" s="10"/>
      <c r="I80" s="10"/>
    </row>
    <row r="81" spans="1:9" s="2" customFormat="1" x14ac:dyDescent="0.3">
      <c r="A81" s="3"/>
      <c r="B81" s="11">
        <f t="shared" si="9"/>
        <v>58</v>
      </c>
      <c r="C81" s="61" t="s">
        <v>177</v>
      </c>
      <c r="D81" s="62" t="s">
        <v>2</v>
      </c>
      <c r="E81" s="37">
        <v>120</v>
      </c>
      <c r="F81" s="37"/>
      <c r="G81" s="64">
        <f t="shared" si="8"/>
        <v>0</v>
      </c>
      <c r="H81" s="10"/>
      <c r="I81" s="10"/>
    </row>
    <row r="82" spans="1:9" s="2" customFormat="1" x14ac:dyDescent="0.3">
      <c r="A82" s="3"/>
      <c r="B82" s="11">
        <f t="shared" si="9"/>
        <v>59</v>
      </c>
      <c r="C82" s="61" t="s">
        <v>178</v>
      </c>
      <c r="D82" s="62" t="s">
        <v>2</v>
      </c>
      <c r="E82" s="37">
        <v>460</v>
      </c>
      <c r="F82" s="37"/>
      <c r="G82" s="64">
        <f t="shared" si="8"/>
        <v>0</v>
      </c>
      <c r="H82" s="10"/>
      <c r="I82" s="10"/>
    </row>
    <row r="83" spans="1:9" s="2" customFormat="1" x14ac:dyDescent="0.3">
      <c r="A83" s="3"/>
      <c r="B83" s="11">
        <f t="shared" si="9"/>
        <v>60</v>
      </c>
      <c r="C83" s="61" t="s">
        <v>174</v>
      </c>
      <c r="D83" s="62" t="s">
        <v>2</v>
      </c>
      <c r="E83" s="37">
        <v>40</v>
      </c>
      <c r="F83" s="37"/>
      <c r="G83" s="64">
        <f t="shared" si="8"/>
        <v>0</v>
      </c>
      <c r="H83" s="10"/>
      <c r="I83" s="10"/>
    </row>
    <row r="84" spans="1:9" x14ac:dyDescent="0.3">
      <c r="B84" s="11"/>
      <c r="C84" s="48" t="s">
        <v>18</v>
      </c>
      <c r="D84" s="9"/>
      <c r="E84" s="37"/>
      <c r="F84" s="81"/>
      <c r="G84" s="64">
        <f t="shared" si="8"/>
        <v>0</v>
      </c>
      <c r="H84" s="10"/>
      <c r="I84" s="10"/>
    </row>
    <row r="85" spans="1:9" s="2" customFormat="1" x14ac:dyDescent="0.3">
      <c r="A85" s="3"/>
      <c r="B85" s="11">
        <f>B83+1</f>
        <v>61</v>
      </c>
      <c r="C85" s="61" t="s">
        <v>39</v>
      </c>
      <c r="D85" s="62" t="s">
        <v>2</v>
      </c>
      <c r="E85" s="37">
        <v>1200</v>
      </c>
      <c r="F85" s="37"/>
      <c r="G85" s="64">
        <f t="shared" si="8"/>
        <v>0</v>
      </c>
      <c r="H85" s="10"/>
      <c r="I85" s="10"/>
    </row>
    <row r="86" spans="1:9" x14ac:dyDescent="0.3">
      <c r="B86" s="11"/>
      <c r="C86" s="48" t="s">
        <v>13</v>
      </c>
      <c r="D86" s="9"/>
      <c r="E86" s="37"/>
      <c r="F86" s="81"/>
      <c r="G86" s="64">
        <f t="shared" si="8"/>
        <v>0</v>
      </c>
      <c r="H86" s="10"/>
      <c r="I86" s="10"/>
    </row>
    <row r="87" spans="1:9" s="2" customFormat="1" x14ac:dyDescent="0.3">
      <c r="A87" s="3"/>
      <c r="B87" s="11">
        <f>B85+1</f>
        <v>62</v>
      </c>
      <c r="C87" s="61" t="s">
        <v>132</v>
      </c>
      <c r="D87" s="62" t="s">
        <v>2</v>
      </c>
      <c r="E87" s="37">
        <v>2800</v>
      </c>
      <c r="F87" s="37"/>
      <c r="G87" s="64">
        <f t="shared" si="8"/>
        <v>0</v>
      </c>
      <c r="H87" s="10"/>
      <c r="I87" s="10"/>
    </row>
    <row r="88" spans="1:9" s="2" customFormat="1" x14ac:dyDescent="0.3">
      <c r="A88" s="3"/>
      <c r="B88" s="11">
        <f>B87+1</f>
        <v>63</v>
      </c>
      <c r="C88" s="61" t="s">
        <v>14</v>
      </c>
      <c r="D88" s="62" t="s">
        <v>2</v>
      </c>
      <c r="E88" s="37">
        <v>300</v>
      </c>
      <c r="F88" s="37"/>
      <c r="G88" s="64">
        <f t="shared" si="8"/>
        <v>0</v>
      </c>
      <c r="H88" s="10"/>
      <c r="I88" s="10"/>
    </row>
    <row r="89" spans="1:9" s="2" customFormat="1" ht="27.6" x14ac:dyDescent="0.3">
      <c r="A89" s="3"/>
      <c r="B89" s="11">
        <f t="shared" ref="B89" si="10">B88+1</f>
        <v>64</v>
      </c>
      <c r="C89" s="61" t="s">
        <v>133</v>
      </c>
      <c r="D89" s="62" t="s">
        <v>2</v>
      </c>
      <c r="E89" s="37">
        <v>500</v>
      </c>
      <c r="F89" s="37"/>
      <c r="G89" s="64">
        <f t="shared" si="8"/>
        <v>0</v>
      </c>
      <c r="H89" s="10"/>
      <c r="I89" s="10"/>
    </row>
    <row r="90" spans="1:9" s="2" customFormat="1" x14ac:dyDescent="0.3">
      <c r="A90" s="3"/>
      <c r="B90" s="11">
        <v>65</v>
      </c>
      <c r="C90" s="61" t="s">
        <v>179</v>
      </c>
      <c r="D90" s="62" t="s">
        <v>2</v>
      </c>
      <c r="E90" s="37">
        <v>120</v>
      </c>
      <c r="F90" s="37"/>
      <c r="G90" s="64">
        <f t="shared" si="8"/>
        <v>0</v>
      </c>
      <c r="H90" s="10"/>
      <c r="I90" s="10"/>
    </row>
    <row r="91" spans="1:9" ht="15.45" customHeight="1" x14ac:dyDescent="0.3">
      <c r="B91" s="11"/>
      <c r="C91" s="45" t="s">
        <v>134</v>
      </c>
      <c r="D91" s="46"/>
      <c r="E91" s="47"/>
      <c r="F91" s="79"/>
      <c r="G91" s="63">
        <f>SUM(G76:G90)</f>
        <v>0</v>
      </c>
      <c r="H91" s="10"/>
      <c r="I91" s="10"/>
    </row>
    <row r="92" spans="1:9" ht="15.45" customHeight="1" x14ac:dyDescent="0.3">
      <c r="B92" s="31" t="s">
        <v>135</v>
      </c>
      <c r="C92" s="32" t="s">
        <v>136</v>
      </c>
      <c r="D92" s="31"/>
      <c r="E92" s="55"/>
      <c r="F92" s="78"/>
      <c r="G92" s="55"/>
      <c r="H92" s="10"/>
      <c r="I92" s="10"/>
    </row>
    <row r="93" spans="1:9" ht="24.6" customHeight="1" x14ac:dyDescent="0.3">
      <c r="B93" s="11">
        <f>B90+1</f>
        <v>66</v>
      </c>
      <c r="C93" s="61" t="s">
        <v>180</v>
      </c>
      <c r="D93" s="62" t="s">
        <v>2</v>
      </c>
      <c r="E93" s="37">
        <v>1400</v>
      </c>
      <c r="F93" s="37"/>
      <c r="G93" s="64">
        <f>+E93*F93</f>
        <v>0</v>
      </c>
      <c r="H93" s="10"/>
      <c r="I93" s="10"/>
    </row>
    <row r="94" spans="1:9" s="2" customFormat="1" x14ac:dyDescent="0.3">
      <c r="A94" s="3"/>
      <c r="B94" s="11">
        <f>B93+1</f>
        <v>67</v>
      </c>
      <c r="C94" s="61" t="s">
        <v>15</v>
      </c>
      <c r="D94" s="62" t="s">
        <v>2</v>
      </c>
      <c r="E94" s="37">
        <v>1020</v>
      </c>
      <c r="F94" s="37"/>
      <c r="G94" s="64">
        <f t="shared" ref="G94:G98" si="11">+E94*F94</f>
        <v>0</v>
      </c>
      <c r="H94" s="10"/>
      <c r="I94" s="10"/>
    </row>
    <row r="95" spans="1:9" s="2" customFormat="1" x14ac:dyDescent="0.3">
      <c r="A95" s="3"/>
      <c r="B95" s="11">
        <f>B94+1</f>
        <v>68</v>
      </c>
      <c r="C95" s="61" t="s">
        <v>4</v>
      </c>
      <c r="D95" s="62" t="s">
        <v>2</v>
      </c>
      <c r="E95" s="37">
        <v>200</v>
      </c>
      <c r="F95" s="37"/>
      <c r="G95" s="64">
        <f t="shared" si="11"/>
        <v>0</v>
      </c>
      <c r="H95" s="10"/>
      <c r="I95" s="10"/>
    </row>
    <row r="96" spans="1:9" s="2" customFormat="1" x14ac:dyDescent="0.3">
      <c r="A96" s="3"/>
      <c r="B96" s="11">
        <f t="shared" ref="B96:B98" si="12">B95+1</f>
        <v>69</v>
      </c>
      <c r="C96" s="61" t="s">
        <v>5</v>
      </c>
      <c r="D96" s="62" t="s">
        <v>2</v>
      </c>
      <c r="E96" s="37">
        <v>600</v>
      </c>
      <c r="F96" s="37"/>
      <c r="G96" s="64">
        <f t="shared" si="11"/>
        <v>0</v>
      </c>
      <c r="H96" s="10"/>
      <c r="I96" s="10"/>
    </row>
    <row r="97" spans="1:9" s="2" customFormat="1" x14ac:dyDescent="0.3">
      <c r="A97" s="3"/>
      <c r="B97" s="11">
        <f t="shared" si="12"/>
        <v>70</v>
      </c>
      <c r="C97" s="61" t="s">
        <v>10</v>
      </c>
      <c r="D97" s="62" t="s">
        <v>0</v>
      </c>
      <c r="E97" s="37">
        <v>30</v>
      </c>
      <c r="F97" s="37"/>
      <c r="G97" s="64">
        <f t="shared" si="11"/>
        <v>0</v>
      </c>
      <c r="H97" s="10"/>
      <c r="I97" s="10"/>
    </row>
    <row r="98" spans="1:9" s="2" customFormat="1" x14ac:dyDescent="0.3">
      <c r="A98" s="3"/>
      <c r="B98" s="11">
        <f t="shared" si="12"/>
        <v>71</v>
      </c>
      <c r="C98" s="61" t="s">
        <v>16</v>
      </c>
      <c r="D98" s="62" t="s">
        <v>2</v>
      </c>
      <c r="E98" s="37">
        <v>220</v>
      </c>
      <c r="F98" s="37"/>
      <c r="G98" s="64">
        <f t="shared" si="11"/>
        <v>0</v>
      </c>
      <c r="H98" s="10"/>
      <c r="I98" s="10"/>
    </row>
    <row r="99" spans="1:9" s="2" customFormat="1" x14ac:dyDescent="0.3">
      <c r="A99" s="3"/>
      <c r="B99" s="11"/>
      <c r="C99" s="45" t="s">
        <v>137</v>
      </c>
      <c r="D99" s="46"/>
      <c r="E99" s="47"/>
      <c r="F99" s="79"/>
      <c r="G99" s="63">
        <f>SUM(G93:G98)</f>
        <v>0</v>
      </c>
      <c r="H99" s="10"/>
      <c r="I99" s="10"/>
    </row>
    <row r="100" spans="1:9" ht="15.45" customHeight="1" x14ac:dyDescent="0.3">
      <c r="B100" s="31" t="s">
        <v>139</v>
      </c>
      <c r="C100" s="32" t="s">
        <v>138</v>
      </c>
      <c r="D100" s="31"/>
      <c r="E100" s="55"/>
      <c r="F100" s="78"/>
      <c r="G100" s="55"/>
      <c r="H100" s="10"/>
      <c r="I100" s="10"/>
    </row>
    <row r="101" spans="1:9" ht="15.45" customHeight="1" x14ac:dyDescent="0.3">
      <c r="B101" s="11"/>
      <c r="C101" s="48" t="s">
        <v>140</v>
      </c>
      <c r="D101" s="9"/>
      <c r="E101" s="56"/>
      <c r="F101" s="81"/>
      <c r="G101" s="60"/>
      <c r="H101" s="10"/>
      <c r="I101" s="10"/>
    </row>
    <row r="102" spans="1:9" ht="27.6" x14ac:dyDescent="0.3">
      <c r="B102" s="11">
        <f>+B98+1</f>
        <v>72</v>
      </c>
      <c r="C102" s="61" t="s">
        <v>6</v>
      </c>
      <c r="D102" s="62" t="s">
        <v>2</v>
      </c>
      <c r="E102" s="37">
        <v>50</v>
      </c>
      <c r="F102" s="37"/>
      <c r="G102" s="64">
        <f>E102*F102</f>
        <v>0</v>
      </c>
      <c r="H102" s="10"/>
      <c r="I102" s="10"/>
    </row>
    <row r="103" spans="1:9" s="2" customFormat="1" ht="27.6" x14ac:dyDescent="0.3">
      <c r="A103" s="3"/>
      <c r="B103" s="11">
        <f>+B102+1</f>
        <v>73</v>
      </c>
      <c r="C103" s="61" t="s">
        <v>482</v>
      </c>
      <c r="D103" s="62" t="s">
        <v>2</v>
      </c>
      <c r="E103" s="37">
        <v>4</v>
      </c>
      <c r="F103" s="37"/>
      <c r="G103" s="64">
        <f t="shared" ref="G103:G126" si="13">E103*F103</f>
        <v>0</v>
      </c>
      <c r="H103" s="10"/>
      <c r="I103" s="10"/>
    </row>
    <row r="104" spans="1:9" s="2" customFormat="1" x14ac:dyDescent="0.3">
      <c r="A104" s="3"/>
      <c r="B104" s="11">
        <f t="shared" ref="B104:B109" si="14">+B103+1</f>
        <v>74</v>
      </c>
      <c r="C104" s="61" t="s">
        <v>17</v>
      </c>
      <c r="D104" s="62" t="s">
        <v>2</v>
      </c>
      <c r="E104" s="37">
        <v>380</v>
      </c>
      <c r="F104" s="37"/>
      <c r="G104" s="64">
        <f t="shared" si="13"/>
        <v>0</v>
      </c>
      <c r="H104" s="10"/>
      <c r="I104" s="10"/>
    </row>
    <row r="105" spans="1:9" s="2" customFormat="1" x14ac:dyDescent="0.3">
      <c r="A105" s="3"/>
      <c r="B105" s="11">
        <f t="shared" si="14"/>
        <v>75</v>
      </c>
      <c r="C105" s="61" t="s">
        <v>7</v>
      </c>
      <c r="D105" s="62" t="s">
        <v>2</v>
      </c>
      <c r="E105" s="37">
        <v>140</v>
      </c>
      <c r="F105" s="37"/>
      <c r="G105" s="64">
        <f t="shared" si="13"/>
        <v>0</v>
      </c>
      <c r="H105" s="10"/>
      <c r="I105" s="10"/>
    </row>
    <row r="106" spans="1:9" s="2" customFormat="1" x14ac:dyDescent="0.3">
      <c r="A106" s="3"/>
      <c r="B106" s="11">
        <f t="shared" si="14"/>
        <v>76</v>
      </c>
      <c r="C106" s="61" t="s">
        <v>141</v>
      </c>
      <c r="D106" s="62" t="s">
        <v>2</v>
      </c>
      <c r="E106" s="37">
        <v>60</v>
      </c>
      <c r="F106" s="37"/>
      <c r="G106" s="64">
        <f t="shared" si="13"/>
        <v>0</v>
      </c>
      <c r="H106" s="10"/>
      <c r="I106" s="10"/>
    </row>
    <row r="107" spans="1:9" s="2" customFormat="1" x14ac:dyDescent="0.3">
      <c r="A107" s="3"/>
      <c r="B107" s="11">
        <f t="shared" si="14"/>
        <v>77</v>
      </c>
      <c r="C107" s="61" t="s">
        <v>186</v>
      </c>
      <c r="D107" s="62" t="s">
        <v>2</v>
      </c>
      <c r="E107" s="37">
        <v>34</v>
      </c>
      <c r="F107" s="37"/>
      <c r="G107" s="64">
        <f t="shared" si="13"/>
        <v>0</v>
      </c>
      <c r="H107" s="10"/>
      <c r="I107" s="10"/>
    </row>
    <row r="108" spans="1:9" s="2" customFormat="1" x14ac:dyDescent="0.3">
      <c r="A108" s="3"/>
      <c r="B108" s="11">
        <f t="shared" si="14"/>
        <v>78</v>
      </c>
      <c r="C108" s="61" t="s">
        <v>187</v>
      </c>
      <c r="D108" s="62" t="s">
        <v>2</v>
      </c>
      <c r="E108" s="37">
        <v>60</v>
      </c>
      <c r="F108" s="37"/>
      <c r="G108" s="64">
        <f t="shared" si="13"/>
        <v>0</v>
      </c>
      <c r="H108" s="10"/>
      <c r="I108" s="10"/>
    </row>
    <row r="109" spans="1:9" s="2" customFormat="1" x14ac:dyDescent="0.3">
      <c r="A109" s="3"/>
      <c r="B109" s="11">
        <f t="shared" si="14"/>
        <v>79</v>
      </c>
      <c r="C109" s="61" t="s">
        <v>484</v>
      </c>
      <c r="D109" s="62" t="s">
        <v>2</v>
      </c>
      <c r="E109" s="37">
        <v>15</v>
      </c>
      <c r="F109" s="37"/>
      <c r="G109" s="64">
        <f t="shared" si="13"/>
        <v>0</v>
      </c>
      <c r="H109" s="10"/>
      <c r="I109" s="10"/>
    </row>
    <row r="110" spans="1:9" s="2" customFormat="1" x14ac:dyDescent="0.3">
      <c r="A110" s="3"/>
      <c r="B110" s="11"/>
      <c r="C110" s="48" t="s">
        <v>181</v>
      </c>
      <c r="D110" s="9"/>
      <c r="E110" s="56"/>
      <c r="F110" s="81"/>
      <c r="G110" s="64"/>
      <c r="H110" s="10"/>
      <c r="I110" s="10"/>
    </row>
    <row r="111" spans="1:9" x14ac:dyDescent="0.3">
      <c r="B111" s="11">
        <f>+B109+1</f>
        <v>80</v>
      </c>
      <c r="C111" s="61" t="s">
        <v>189</v>
      </c>
      <c r="D111" s="62" t="s">
        <v>0</v>
      </c>
      <c r="E111" s="37">
        <v>3</v>
      </c>
      <c r="F111" s="37"/>
      <c r="G111" s="64">
        <f t="shared" si="13"/>
        <v>0</v>
      </c>
      <c r="H111" s="10"/>
      <c r="I111" s="10"/>
    </row>
    <row r="112" spans="1:9" s="2" customFormat="1" ht="27.6" x14ac:dyDescent="0.3">
      <c r="A112" s="3"/>
      <c r="B112" s="11">
        <f>+B111+1</f>
        <v>81</v>
      </c>
      <c r="C112" s="61" t="s">
        <v>182</v>
      </c>
      <c r="D112" s="62" t="s">
        <v>2</v>
      </c>
      <c r="E112" s="37">
        <v>45</v>
      </c>
      <c r="F112" s="37"/>
      <c r="G112" s="64">
        <f t="shared" si="13"/>
        <v>0</v>
      </c>
      <c r="H112" s="10"/>
      <c r="I112" s="10"/>
    </row>
    <row r="113" spans="1:9" s="2" customFormat="1" x14ac:dyDescent="0.3">
      <c r="A113" s="3"/>
      <c r="B113" s="11">
        <f t="shared" ref="B113:B121" si="15">+B112+1</f>
        <v>82</v>
      </c>
      <c r="C113" s="61" t="s">
        <v>142</v>
      </c>
      <c r="D113" s="62" t="s">
        <v>2</v>
      </c>
      <c r="E113" s="37">
        <v>6</v>
      </c>
      <c r="F113" s="37"/>
      <c r="G113" s="64">
        <f t="shared" si="13"/>
        <v>0</v>
      </c>
      <c r="H113" s="10"/>
      <c r="I113" s="10"/>
    </row>
    <row r="114" spans="1:9" s="2" customFormat="1" ht="27.6" x14ac:dyDescent="0.3">
      <c r="A114" s="3"/>
      <c r="B114" s="11">
        <f t="shared" si="15"/>
        <v>83</v>
      </c>
      <c r="C114" s="61" t="s">
        <v>8</v>
      </c>
      <c r="D114" s="62" t="s">
        <v>2</v>
      </c>
      <c r="E114" s="37">
        <v>312</v>
      </c>
      <c r="F114" s="37"/>
      <c r="G114" s="64">
        <f t="shared" si="13"/>
        <v>0</v>
      </c>
      <c r="H114" s="10"/>
      <c r="I114" s="10"/>
    </row>
    <row r="115" spans="1:9" s="2" customFormat="1" ht="27.6" x14ac:dyDescent="0.3">
      <c r="A115" s="3"/>
      <c r="B115" s="11">
        <f t="shared" si="15"/>
        <v>84</v>
      </c>
      <c r="C115" s="61" t="s">
        <v>143</v>
      </c>
      <c r="D115" s="62" t="s">
        <v>2</v>
      </c>
      <c r="E115" s="37">
        <v>13</v>
      </c>
      <c r="F115" s="37"/>
      <c r="G115" s="64">
        <f t="shared" si="13"/>
        <v>0</v>
      </c>
      <c r="H115" s="10"/>
      <c r="I115" s="10"/>
    </row>
    <row r="116" spans="1:9" s="2" customFormat="1" x14ac:dyDescent="0.3">
      <c r="A116" s="3"/>
      <c r="B116" s="11">
        <f t="shared" si="15"/>
        <v>85</v>
      </c>
      <c r="C116" s="61" t="s">
        <v>9</v>
      </c>
      <c r="D116" s="62" t="s">
        <v>2</v>
      </c>
      <c r="E116" s="37">
        <v>45</v>
      </c>
      <c r="F116" s="37"/>
      <c r="G116" s="64">
        <f t="shared" si="13"/>
        <v>0</v>
      </c>
      <c r="H116" s="10"/>
      <c r="I116" s="10"/>
    </row>
    <row r="117" spans="1:9" s="2" customFormat="1" ht="27.6" x14ac:dyDescent="0.3">
      <c r="A117" s="3"/>
      <c r="B117" s="11">
        <f t="shared" si="15"/>
        <v>86</v>
      </c>
      <c r="C117" s="61" t="s">
        <v>144</v>
      </c>
      <c r="D117" s="62" t="s">
        <v>2</v>
      </c>
      <c r="E117" s="37">
        <v>46</v>
      </c>
      <c r="F117" s="37"/>
      <c r="G117" s="64">
        <f t="shared" si="13"/>
        <v>0</v>
      </c>
      <c r="H117" s="10"/>
      <c r="I117" s="10"/>
    </row>
    <row r="118" spans="1:9" s="2" customFormat="1" x14ac:dyDescent="0.3">
      <c r="A118" s="3"/>
      <c r="B118" s="11">
        <f t="shared" si="15"/>
        <v>87</v>
      </c>
      <c r="C118" s="61" t="s">
        <v>145</v>
      </c>
      <c r="D118" s="62" t="s">
        <v>2</v>
      </c>
      <c r="E118" s="37">
        <v>220</v>
      </c>
      <c r="F118" s="37"/>
      <c r="G118" s="64">
        <f t="shared" si="13"/>
        <v>0</v>
      </c>
      <c r="H118" s="10"/>
      <c r="I118" s="10"/>
    </row>
    <row r="119" spans="1:9" s="2" customFormat="1" x14ac:dyDescent="0.3">
      <c r="A119" s="3"/>
      <c r="B119" s="11">
        <f t="shared" si="15"/>
        <v>88</v>
      </c>
      <c r="C119" s="61" t="s">
        <v>146</v>
      </c>
      <c r="D119" s="62" t="s">
        <v>2</v>
      </c>
      <c r="E119" s="37">
        <v>4.5</v>
      </c>
      <c r="F119" s="37"/>
      <c r="G119" s="64">
        <f t="shared" si="13"/>
        <v>0</v>
      </c>
      <c r="H119" s="10"/>
      <c r="I119" s="10"/>
    </row>
    <row r="120" spans="1:9" s="2" customFormat="1" x14ac:dyDescent="0.3">
      <c r="A120" s="3"/>
      <c r="B120" s="11">
        <f t="shared" si="15"/>
        <v>89</v>
      </c>
      <c r="C120" s="61" t="s">
        <v>183</v>
      </c>
      <c r="D120" s="62" t="s">
        <v>2</v>
      </c>
      <c r="E120" s="37">
        <v>100</v>
      </c>
      <c r="F120" s="37"/>
      <c r="G120" s="64">
        <f t="shared" si="13"/>
        <v>0</v>
      </c>
      <c r="H120" s="10"/>
      <c r="I120" s="10"/>
    </row>
    <row r="121" spans="1:9" s="2" customFormat="1" x14ac:dyDescent="0.3">
      <c r="A121" s="3"/>
      <c r="B121" s="11">
        <f t="shared" si="15"/>
        <v>90</v>
      </c>
      <c r="C121" s="61" t="s">
        <v>147</v>
      </c>
      <c r="D121" s="62" t="s">
        <v>2</v>
      </c>
      <c r="E121" s="37">
        <v>72</v>
      </c>
      <c r="F121" s="37"/>
      <c r="G121" s="64">
        <f t="shared" si="13"/>
        <v>0</v>
      </c>
      <c r="H121" s="10"/>
      <c r="I121" s="10"/>
    </row>
    <row r="122" spans="1:9" s="2" customFormat="1" x14ac:dyDescent="0.3">
      <c r="A122" s="3"/>
      <c r="B122" s="11"/>
      <c r="C122" s="48" t="s">
        <v>148</v>
      </c>
      <c r="D122" s="62"/>
      <c r="E122" s="37"/>
      <c r="F122" s="37"/>
      <c r="G122" s="64">
        <f t="shared" si="13"/>
        <v>0</v>
      </c>
      <c r="H122" s="10"/>
      <c r="I122" s="10"/>
    </row>
    <row r="123" spans="1:9" s="2" customFormat="1" x14ac:dyDescent="0.3">
      <c r="A123" s="3"/>
      <c r="B123" s="11">
        <f>B121+1</f>
        <v>91</v>
      </c>
      <c r="C123" s="61" t="s">
        <v>149</v>
      </c>
      <c r="D123" s="62" t="s">
        <v>11</v>
      </c>
      <c r="E123" s="37">
        <v>172</v>
      </c>
      <c r="F123" s="37"/>
      <c r="G123" s="64">
        <f t="shared" si="13"/>
        <v>0</v>
      </c>
      <c r="H123" s="10"/>
      <c r="I123" s="10"/>
    </row>
    <row r="124" spans="1:9" s="2" customFormat="1" x14ac:dyDescent="0.3">
      <c r="A124" s="3"/>
      <c r="B124" s="11">
        <f>B123+1</f>
        <v>92</v>
      </c>
      <c r="C124" s="61" t="s">
        <v>150</v>
      </c>
      <c r="D124" s="62" t="s">
        <v>2</v>
      </c>
      <c r="E124" s="37">
        <v>13</v>
      </c>
      <c r="F124" s="37"/>
      <c r="G124" s="64">
        <f t="shared" si="13"/>
        <v>0</v>
      </c>
      <c r="H124" s="10"/>
      <c r="I124" s="10"/>
    </row>
    <row r="125" spans="1:9" s="2" customFormat="1" x14ac:dyDescent="0.3">
      <c r="A125" s="3"/>
      <c r="B125" s="11">
        <f>+B124+1</f>
        <v>93</v>
      </c>
      <c r="C125" s="61" t="s">
        <v>151</v>
      </c>
      <c r="D125" s="62" t="s">
        <v>2</v>
      </c>
      <c r="E125" s="37">
        <v>13</v>
      </c>
      <c r="F125" s="37"/>
      <c r="G125" s="64">
        <f t="shared" si="13"/>
        <v>0</v>
      </c>
      <c r="H125" s="10"/>
      <c r="I125" s="10"/>
    </row>
    <row r="126" spans="1:9" s="2" customFormat="1" x14ac:dyDescent="0.3">
      <c r="A126" s="3"/>
      <c r="B126" s="11">
        <f>+B125+1</f>
        <v>94</v>
      </c>
      <c r="C126" s="61" t="s">
        <v>152</v>
      </c>
      <c r="D126" s="62" t="s">
        <v>11</v>
      </c>
      <c r="E126" s="37">
        <v>40</v>
      </c>
      <c r="F126" s="37"/>
      <c r="G126" s="64">
        <f t="shared" si="13"/>
        <v>0</v>
      </c>
      <c r="H126" s="10"/>
      <c r="I126" s="10"/>
    </row>
    <row r="127" spans="1:9" s="2" customFormat="1" x14ac:dyDescent="0.3">
      <c r="A127" s="3"/>
      <c r="B127" s="11"/>
      <c r="C127" s="45" t="s">
        <v>153</v>
      </c>
      <c r="D127" s="46"/>
      <c r="E127" s="47"/>
      <c r="F127" s="79"/>
      <c r="G127" s="63">
        <f>SUM(G102:G126)</f>
        <v>0</v>
      </c>
      <c r="H127" s="10"/>
      <c r="I127" s="10"/>
    </row>
    <row r="128" spans="1:9" ht="15.45" customHeight="1" x14ac:dyDescent="0.3">
      <c r="B128" s="31" t="s">
        <v>159</v>
      </c>
      <c r="C128" s="32" t="s">
        <v>158</v>
      </c>
      <c r="D128" s="31"/>
      <c r="E128" s="55"/>
      <c r="F128" s="78"/>
      <c r="G128" s="55"/>
      <c r="H128" s="10"/>
      <c r="I128" s="10"/>
    </row>
    <row r="129" spans="1:9" ht="15.45" customHeight="1" x14ac:dyDescent="0.3">
      <c r="B129" s="11">
        <f>B126+1</f>
        <v>95</v>
      </c>
      <c r="C129" s="61" t="s">
        <v>156</v>
      </c>
      <c r="D129" s="62" t="s">
        <v>2</v>
      </c>
      <c r="E129" s="37">
        <v>10500</v>
      </c>
      <c r="F129" s="37"/>
      <c r="G129" s="64">
        <f>E129*F129</f>
        <v>0</v>
      </c>
      <c r="H129" s="10"/>
      <c r="I129" s="10"/>
    </row>
    <row r="130" spans="1:9" s="2" customFormat="1" x14ac:dyDescent="0.3">
      <c r="A130" s="3"/>
      <c r="B130" s="11">
        <f>B129+1</f>
        <v>96</v>
      </c>
      <c r="C130" s="61" t="s">
        <v>157</v>
      </c>
      <c r="D130" s="62" t="s">
        <v>2</v>
      </c>
      <c r="E130" s="37">
        <v>500</v>
      </c>
      <c r="F130" s="37"/>
      <c r="G130" s="64">
        <f t="shared" ref="G130:G133" si="16">E130*F130</f>
        <v>0</v>
      </c>
      <c r="H130" s="10"/>
      <c r="I130" s="10"/>
    </row>
    <row r="131" spans="1:9" s="2" customFormat="1" x14ac:dyDescent="0.3">
      <c r="A131" s="3"/>
      <c r="B131" s="11">
        <f t="shared" ref="B131" si="17">B130+1</f>
        <v>97</v>
      </c>
      <c r="C131" s="61" t="s">
        <v>154</v>
      </c>
      <c r="D131" s="62" t="s">
        <v>2</v>
      </c>
      <c r="E131" s="37">
        <v>400</v>
      </c>
      <c r="F131" s="37"/>
      <c r="G131" s="64">
        <f t="shared" si="16"/>
        <v>0</v>
      </c>
      <c r="H131" s="10"/>
      <c r="I131" s="10"/>
    </row>
    <row r="132" spans="1:9" s="2" customFormat="1" x14ac:dyDescent="0.3">
      <c r="A132" s="3"/>
      <c r="B132" s="11">
        <f>B131+1</f>
        <v>98</v>
      </c>
      <c r="C132" s="61" t="s">
        <v>155</v>
      </c>
      <c r="D132" s="62" t="s">
        <v>2</v>
      </c>
      <c r="E132" s="37">
        <v>280</v>
      </c>
      <c r="F132" s="37"/>
      <c r="G132" s="64">
        <f t="shared" si="16"/>
        <v>0</v>
      </c>
      <c r="H132" s="10"/>
      <c r="I132" s="10"/>
    </row>
    <row r="133" spans="1:9" s="2" customFormat="1" x14ac:dyDescent="0.3">
      <c r="A133" s="3"/>
      <c r="B133" s="11">
        <f>B132+1</f>
        <v>99</v>
      </c>
      <c r="C133" s="61" t="s">
        <v>485</v>
      </c>
      <c r="D133" s="62" t="s">
        <v>2</v>
      </c>
      <c r="E133" s="37">
        <v>460</v>
      </c>
      <c r="F133" s="37"/>
      <c r="G133" s="64">
        <f t="shared" si="16"/>
        <v>0</v>
      </c>
      <c r="H133" s="10"/>
      <c r="I133" s="10"/>
    </row>
    <row r="134" spans="1:9" s="2" customFormat="1" x14ac:dyDescent="0.3">
      <c r="A134" s="3"/>
      <c r="B134" s="11"/>
      <c r="C134" s="45" t="s">
        <v>160</v>
      </c>
      <c r="D134" s="46"/>
      <c r="E134" s="47"/>
      <c r="F134" s="79"/>
      <c r="G134" s="63">
        <f>SUM(G129:G133)</f>
        <v>0</v>
      </c>
      <c r="H134" s="10"/>
      <c r="I134" s="10"/>
    </row>
    <row r="135" spans="1:9" ht="15.45" customHeight="1" x14ac:dyDescent="0.3">
      <c r="B135" s="31" t="s">
        <v>474</v>
      </c>
      <c r="C135" s="32" t="s">
        <v>161</v>
      </c>
      <c r="D135" s="31"/>
      <c r="E135" s="55"/>
      <c r="F135" s="78"/>
      <c r="G135" s="55"/>
      <c r="H135" s="10"/>
      <c r="I135" s="10"/>
    </row>
    <row r="136" spans="1:9" ht="15.45" customHeight="1" x14ac:dyDescent="0.3">
      <c r="B136" s="11">
        <f>+B133+1</f>
        <v>100</v>
      </c>
      <c r="C136" s="61" t="s">
        <v>162</v>
      </c>
      <c r="D136" s="62" t="s">
        <v>11</v>
      </c>
      <c r="E136" s="37">
        <v>10</v>
      </c>
      <c r="F136" s="37"/>
      <c r="G136" s="64">
        <f>E136*F136</f>
        <v>0</v>
      </c>
      <c r="H136" s="10"/>
      <c r="I136" s="10"/>
    </row>
    <row r="137" spans="1:9" s="2" customFormat="1" x14ac:dyDescent="0.3">
      <c r="A137" s="3"/>
      <c r="B137" s="11">
        <f>B136+1</f>
        <v>101</v>
      </c>
      <c r="C137" s="61" t="s">
        <v>163</v>
      </c>
      <c r="D137" s="62" t="s">
        <v>11</v>
      </c>
      <c r="E137" s="37">
        <v>120</v>
      </c>
      <c r="F137" s="37"/>
      <c r="G137" s="64">
        <f t="shared" ref="G137:G170" si="18">E137*F137</f>
        <v>0</v>
      </c>
      <c r="H137" s="10"/>
      <c r="I137" s="10"/>
    </row>
    <row r="138" spans="1:9" s="2" customFormat="1" x14ac:dyDescent="0.3">
      <c r="A138" s="3"/>
      <c r="B138" s="11">
        <f>B137+1</f>
        <v>102</v>
      </c>
      <c r="C138" s="61" t="s">
        <v>164</v>
      </c>
      <c r="D138" s="62" t="s">
        <v>2</v>
      </c>
      <c r="E138" s="37">
        <v>450</v>
      </c>
      <c r="F138" s="37"/>
      <c r="G138" s="64">
        <f t="shared" si="18"/>
        <v>0</v>
      </c>
      <c r="H138" s="10"/>
      <c r="I138" s="10"/>
    </row>
    <row r="139" spans="1:9" s="2" customFormat="1" ht="27.6" x14ac:dyDescent="0.3">
      <c r="A139" s="3"/>
      <c r="B139" s="11">
        <f t="shared" ref="B139:B170" si="19">B138+1</f>
        <v>103</v>
      </c>
      <c r="C139" s="61" t="s">
        <v>165</v>
      </c>
      <c r="D139" s="62" t="s">
        <v>2</v>
      </c>
      <c r="E139" s="37">
        <v>560</v>
      </c>
      <c r="F139" s="37"/>
      <c r="G139" s="64">
        <f t="shared" si="18"/>
        <v>0</v>
      </c>
      <c r="H139" s="10"/>
      <c r="I139" s="10"/>
    </row>
    <row r="140" spans="1:9" s="2" customFormat="1" ht="27.6" x14ac:dyDescent="0.3">
      <c r="A140" s="3"/>
      <c r="B140" s="11">
        <f t="shared" si="19"/>
        <v>104</v>
      </c>
      <c r="C140" s="61" t="s">
        <v>12</v>
      </c>
      <c r="D140" s="62" t="s">
        <v>2</v>
      </c>
      <c r="E140" s="37">
        <v>340</v>
      </c>
      <c r="F140" s="37"/>
      <c r="G140" s="64">
        <f t="shared" si="18"/>
        <v>0</v>
      </c>
      <c r="H140" s="10"/>
      <c r="I140" s="10"/>
    </row>
    <row r="141" spans="1:9" s="2" customFormat="1" x14ac:dyDescent="0.3">
      <c r="A141" s="3"/>
      <c r="B141" s="11">
        <f t="shared" si="19"/>
        <v>105</v>
      </c>
      <c r="C141" s="61" t="s">
        <v>40</v>
      </c>
      <c r="D141" s="62" t="s">
        <v>2</v>
      </c>
      <c r="E141" s="37">
        <v>300</v>
      </c>
      <c r="F141" s="37"/>
      <c r="G141" s="64">
        <f t="shared" si="18"/>
        <v>0</v>
      </c>
      <c r="H141" s="10"/>
      <c r="I141" s="10"/>
    </row>
    <row r="142" spans="1:9" s="2" customFormat="1" x14ac:dyDescent="0.3">
      <c r="A142" s="3"/>
      <c r="B142" s="11">
        <f t="shared" si="19"/>
        <v>106</v>
      </c>
      <c r="C142" s="61" t="s">
        <v>486</v>
      </c>
      <c r="D142" s="62" t="s">
        <v>41</v>
      </c>
      <c r="E142" s="37">
        <v>250</v>
      </c>
      <c r="F142" s="37"/>
      <c r="G142" s="64">
        <f t="shared" si="18"/>
        <v>0</v>
      </c>
      <c r="H142" s="10"/>
      <c r="I142" s="10"/>
    </row>
    <row r="143" spans="1:9" s="2" customFormat="1" x14ac:dyDescent="0.3">
      <c r="A143" s="3"/>
      <c r="B143" s="11">
        <f t="shared" si="19"/>
        <v>107</v>
      </c>
      <c r="C143" s="61" t="s">
        <v>487</v>
      </c>
      <c r="D143" s="62" t="s">
        <v>41</v>
      </c>
      <c r="E143" s="37">
        <v>60</v>
      </c>
      <c r="F143" s="37"/>
      <c r="G143" s="64">
        <f t="shared" si="18"/>
        <v>0</v>
      </c>
      <c r="H143" s="10"/>
      <c r="I143" s="10"/>
    </row>
    <row r="144" spans="1:9" s="2" customFormat="1" x14ac:dyDescent="0.3">
      <c r="A144" s="3"/>
      <c r="B144" s="11">
        <f t="shared" si="19"/>
        <v>108</v>
      </c>
      <c r="C144" s="61" t="s">
        <v>166</v>
      </c>
      <c r="D144" s="62" t="s">
        <v>42</v>
      </c>
      <c r="E144" s="37">
        <v>1</v>
      </c>
      <c r="F144" s="37"/>
      <c r="G144" s="64">
        <f t="shared" si="18"/>
        <v>0</v>
      </c>
      <c r="H144" s="10"/>
      <c r="I144" s="10"/>
    </row>
    <row r="145" spans="1:9" s="2" customFormat="1" x14ac:dyDescent="0.3">
      <c r="A145" s="3"/>
      <c r="B145" s="11"/>
      <c r="C145" s="48" t="s">
        <v>488</v>
      </c>
      <c r="D145" s="9"/>
      <c r="E145" s="37"/>
      <c r="F145" s="81"/>
      <c r="G145" s="64">
        <f t="shared" si="18"/>
        <v>0</v>
      </c>
      <c r="H145" s="10"/>
      <c r="I145" s="10"/>
    </row>
    <row r="146" spans="1:9" x14ac:dyDescent="0.3">
      <c r="B146" s="11">
        <f>B144+1</f>
        <v>109</v>
      </c>
      <c r="C146" s="61" t="s">
        <v>167</v>
      </c>
      <c r="D146" s="62" t="s">
        <v>19</v>
      </c>
      <c r="E146" s="37">
        <v>126</v>
      </c>
      <c r="F146" s="37"/>
      <c r="G146" s="64">
        <f t="shared" si="18"/>
        <v>0</v>
      </c>
      <c r="H146" s="10"/>
      <c r="I146" s="10"/>
    </row>
    <row r="147" spans="1:9" s="2" customFormat="1" x14ac:dyDescent="0.3">
      <c r="A147" s="3"/>
      <c r="B147" s="11"/>
      <c r="C147" s="48" t="s">
        <v>168</v>
      </c>
      <c r="D147" s="9"/>
      <c r="E147" s="37"/>
      <c r="F147" s="81"/>
      <c r="G147" s="64">
        <f t="shared" si="18"/>
        <v>0</v>
      </c>
      <c r="H147" s="10"/>
      <c r="I147" s="10"/>
    </row>
    <row r="148" spans="1:9" x14ac:dyDescent="0.3">
      <c r="B148" s="11">
        <f>B146+1</f>
        <v>110</v>
      </c>
      <c r="C148" s="61" t="s">
        <v>20</v>
      </c>
      <c r="D148" s="62" t="s">
        <v>0</v>
      </c>
      <c r="E148" s="37">
        <v>14</v>
      </c>
      <c r="F148" s="37"/>
      <c r="G148" s="64">
        <f t="shared" si="18"/>
        <v>0</v>
      </c>
      <c r="H148" s="10"/>
      <c r="I148" s="10"/>
    </row>
    <row r="149" spans="1:9" s="2" customFormat="1" x14ac:dyDescent="0.3">
      <c r="A149" s="3"/>
      <c r="B149" s="11">
        <f t="shared" si="19"/>
        <v>111</v>
      </c>
      <c r="C149" s="61" t="s">
        <v>21</v>
      </c>
      <c r="D149" s="62" t="s">
        <v>0</v>
      </c>
      <c r="E149" s="37">
        <v>19</v>
      </c>
      <c r="F149" s="37"/>
      <c r="G149" s="64">
        <f t="shared" si="18"/>
        <v>0</v>
      </c>
      <c r="H149" s="10"/>
      <c r="I149" s="10"/>
    </row>
    <row r="150" spans="1:9" s="2" customFormat="1" x14ac:dyDescent="0.3">
      <c r="A150" s="3"/>
      <c r="B150" s="11">
        <f t="shared" si="19"/>
        <v>112</v>
      </c>
      <c r="C150" s="61" t="s">
        <v>22</v>
      </c>
      <c r="D150" s="62" t="s">
        <v>0</v>
      </c>
      <c r="E150" s="37">
        <v>5</v>
      </c>
      <c r="F150" s="37"/>
      <c r="G150" s="64">
        <f t="shared" si="18"/>
        <v>0</v>
      </c>
      <c r="H150" s="10"/>
      <c r="I150" s="10"/>
    </row>
    <row r="151" spans="1:9" s="2" customFormat="1" x14ac:dyDescent="0.3">
      <c r="A151" s="3"/>
      <c r="B151" s="11">
        <f t="shared" si="19"/>
        <v>113</v>
      </c>
      <c r="C151" s="61" t="s">
        <v>23</v>
      </c>
      <c r="D151" s="62" t="s">
        <v>0</v>
      </c>
      <c r="E151" s="37">
        <v>2</v>
      </c>
      <c r="F151" s="37"/>
      <c r="G151" s="64">
        <f t="shared" si="18"/>
        <v>0</v>
      </c>
      <c r="H151" s="10"/>
      <c r="I151" s="10"/>
    </row>
    <row r="152" spans="1:9" s="2" customFormat="1" x14ac:dyDescent="0.3">
      <c r="A152" s="3"/>
      <c r="B152" s="11">
        <f>B151+1</f>
        <v>114</v>
      </c>
      <c r="C152" s="61" t="s">
        <v>24</v>
      </c>
      <c r="D152" s="62" t="s">
        <v>0</v>
      </c>
      <c r="E152" s="37">
        <v>4</v>
      </c>
      <c r="F152" s="37"/>
      <c r="G152" s="64">
        <f t="shared" si="18"/>
        <v>0</v>
      </c>
      <c r="H152" s="10"/>
      <c r="I152" s="10"/>
    </row>
    <row r="153" spans="1:9" s="2" customFormat="1" x14ac:dyDescent="0.3">
      <c r="A153" s="3"/>
      <c r="B153" s="11">
        <f t="shared" si="19"/>
        <v>115</v>
      </c>
      <c r="C153" s="61" t="s">
        <v>25</v>
      </c>
      <c r="D153" s="62" t="s">
        <v>0</v>
      </c>
      <c r="E153" s="37">
        <v>2</v>
      </c>
      <c r="F153" s="37"/>
      <c r="G153" s="64">
        <f t="shared" si="18"/>
        <v>0</v>
      </c>
      <c r="H153" s="10"/>
      <c r="I153" s="10"/>
    </row>
    <row r="154" spans="1:9" s="2" customFormat="1" x14ac:dyDescent="0.3">
      <c r="A154" s="3"/>
      <c r="B154" s="11"/>
      <c r="C154" s="48" t="s">
        <v>169</v>
      </c>
      <c r="D154" s="9"/>
      <c r="E154" s="37"/>
      <c r="F154" s="80"/>
      <c r="G154" s="64">
        <f t="shared" si="18"/>
        <v>0</v>
      </c>
      <c r="H154" s="10"/>
      <c r="I154" s="10"/>
    </row>
    <row r="155" spans="1:9" x14ac:dyDescent="0.3">
      <c r="B155" s="11">
        <f>B153+1</f>
        <v>116</v>
      </c>
      <c r="C155" s="61" t="s">
        <v>26</v>
      </c>
      <c r="D155" s="62" t="s">
        <v>0</v>
      </c>
      <c r="E155" s="37">
        <v>232</v>
      </c>
      <c r="F155" s="37"/>
      <c r="G155" s="64">
        <f t="shared" si="18"/>
        <v>0</v>
      </c>
      <c r="H155" s="10"/>
      <c r="I155" s="10"/>
    </row>
    <row r="156" spans="1:9" s="2" customFormat="1" x14ac:dyDescent="0.3">
      <c r="A156" s="3"/>
      <c r="B156" s="11">
        <f t="shared" si="19"/>
        <v>117</v>
      </c>
      <c r="C156" s="61" t="s">
        <v>27</v>
      </c>
      <c r="D156" s="62" t="s">
        <v>0</v>
      </c>
      <c r="E156" s="37">
        <v>87</v>
      </c>
      <c r="F156" s="37"/>
      <c r="G156" s="64">
        <f t="shared" si="18"/>
        <v>0</v>
      </c>
      <c r="H156" s="10"/>
      <c r="I156" s="10"/>
    </row>
    <row r="157" spans="1:9" s="2" customFormat="1" x14ac:dyDescent="0.3">
      <c r="A157" s="3"/>
      <c r="B157" s="11">
        <f t="shared" si="19"/>
        <v>118</v>
      </c>
      <c r="C157" s="61" t="s">
        <v>28</v>
      </c>
      <c r="D157" s="62" t="s">
        <v>0</v>
      </c>
      <c r="E157" s="37">
        <v>88</v>
      </c>
      <c r="F157" s="37"/>
      <c r="G157" s="64">
        <f t="shared" si="18"/>
        <v>0</v>
      </c>
      <c r="H157" s="10"/>
      <c r="I157" s="10"/>
    </row>
    <row r="158" spans="1:9" s="2" customFormat="1" x14ac:dyDescent="0.3">
      <c r="A158" s="3"/>
      <c r="B158" s="11">
        <f t="shared" si="19"/>
        <v>119</v>
      </c>
      <c r="C158" s="61" t="s">
        <v>29</v>
      </c>
      <c r="D158" s="62" t="s">
        <v>0</v>
      </c>
      <c r="E158" s="37">
        <v>72</v>
      </c>
      <c r="F158" s="37"/>
      <c r="G158" s="64">
        <f t="shared" si="18"/>
        <v>0</v>
      </c>
      <c r="H158" s="10"/>
      <c r="I158" s="10"/>
    </row>
    <row r="159" spans="1:9" s="2" customFormat="1" x14ac:dyDescent="0.3">
      <c r="A159" s="3"/>
      <c r="B159" s="11">
        <f t="shared" si="19"/>
        <v>120</v>
      </c>
      <c r="C159" s="61" t="s">
        <v>43</v>
      </c>
      <c r="D159" s="62" t="s">
        <v>0</v>
      </c>
      <c r="E159" s="37">
        <v>64</v>
      </c>
      <c r="F159" s="37"/>
      <c r="G159" s="64">
        <f t="shared" si="18"/>
        <v>0</v>
      </c>
      <c r="H159" s="10"/>
      <c r="I159" s="10"/>
    </row>
    <row r="160" spans="1:9" s="2" customFormat="1" x14ac:dyDescent="0.3">
      <c r="A160" s="3"/>
      <c r="B160" s="11">
        <f t="shared" si="19"/>
        <v>121</v>
      </c>
      <c r="C160" s="61" t="s">
        <v>30</v>
      </c>
      <c r="D160" s="62" t="s">
        <v>0</v>
      </c>
      <c r="E160" s="37">
        <v>283</v>
      </c>
      <c r="F160" s="37"/>
      <c r="G160" s="64">
        <f t="shared" si="18"/>
        <v>0</v>
      </c>
      <c r="H160" s="10"/>
      <c r="I160" s="10"/>
    </row>
    <row r="161" spans="1:9" s="2" customFormat="1" x14ac:dyDescent="0.3">
      <c r="A161" s="3"/>
      <c r="B161" s="11">
        <f t="shared" si="19"/>
        <v>122</v>
      </c>
      <c r="C161" s="61" t="s">
        <v>31</v>
      </c>
      <c r="D161" s="62" t="s">
        <v>0</v>
      </c>
      <c r="E161" s="37">
        <v>285</v>
      </c>
      <c r="F161" s="37"/>
      <c r="G161" s="64">
        <f t="shared" si="18"/>
        <v>0</v>
      </c>
      <c r="H161" s="10"/>
      <c r="I161" s="10"/>
    </row>
    <row r="162" spans="1:9" s="2" customFormat="1" x14ac:dyDescent="0.3">
      <c r="A162" s="3"/>
      <c r="B162" s="11">
        <f t="shared" si="19"/>
        <v>123</v>
      </c>
      <c r="C162" s="61" t="s">
        <v>32</v>
      </c>
      <c r="D162" s="62" t="s">
        <v>0</v>
      </c>
      <c r="E162" s="37">
        <v>65</v>
      </c>
      <c r="F162" s="37"/>
      <c r="G162" s="64">
        <f t="shared" si="18"/>
        <v>0</v>
      </c>
      <c r="H162" s="10"/>
      <c r="I162" s="10"/>
    </row>
    <row r="163" spans="1:9" s="2" customFormat="1" x14ac:dyDescent="0.3">
      <c r="A163" s="3"/>
      <c r="B163" s="11">
        <f t="shared" si="19"/>
        <v>124</v>
      </c>
      <c r="C163" s="61" t="s">
        <v>33</v>
      </c>
      <c r="D163" s="62" t="s">
        <v>0</v>
      </c>
      <c r="E163" s="37">
        <v>10</v>
      </c>
      <c r="F163" s="37"/>
      <c r="G163" s="64">
        <f t="shared" si="18"/>
        <v>0</v>
      </c>
      <c r="H163" s="10"/>
      <c r="I163" s="10"/>
    </row>
    <row r="164" spans="1:9" s="2" customFormat="1" x14ac:dyDescent="0.3">
      <c r="A164" s="3"/>
      <c r="B164" s="11">
        <f t="shared" si="19"/>
        <v>125</v>
      </c>
      <c r="C164" s="61" t="s">
        <v>34</v>
      </c>
      <c r="D164" s="62" t="s">
        <v>0</v>
      </c>
      <c r="E164" s="37">
        <v>47</v>
      </c>
      <c r="F164" s="37"/>
      <c r="G164" s="64">
        <f t="shared" si="18"/>
        <v>0</v>
      </c>
      <c r="H164" s="10"/>
      <c r="I164" s="10"/>
    </row>
    <row r="165" spans="1:9" s="2" customFormat="1" x14ac:dyDescent="0.3">
      <c r="A165" s="3"/>
      <c r="B165" s="11">
        <f t="shared" si="19"/>
        <v>126</v>
      </c>
      <c r="C165" s="61" t="s">
        <v>35</v>
      </c>
      <c r="D165" s="62" t="s">
        <v>0</v>
      </c>
      <c r="E165" s="37">
        <v>177</v>
      </c>
      <c r="F165" s="37"/>
      <c r="G165" s="64">
        <f t="shared" si="18"/>
        <v>0</v>
      </c>
      <c r="H165" s="10"/>
      <c r="I165" s="10"/>
    </row>
    <row r="166" spans="1:9" s="2" customFormat="1" x14ac:dyDescent="0.3">
      <c r="A166" s="3"/>
      <c r="B166" s="11">
        <f>B165+1</f>
        <v>127</v>
      </c>
      <c r="C166" s="61" t="s">
        <v>36</v>
      </c>
      <c r="D166" s="62" t="s">
        <v>0</v>
      </c>
      <c r="E166" s="37">
        <v>165</v>
      </c>
      <c r="F166" s="37"/>
      <c r="G166" s="64">
        <f t="shared" si="18"/>
        <v>0</v>
      </c>
      <c r="H166" s="10"/>
      <c r="I166" s="10"/>
    </row>
    <row r="167" spans="1:9" s="2" customFormat="1" x14ac:dyDescent="0.3">
      <c r="A167" s="3"/>
      <c r="B167" s="11"/>
      <c r="C167" s="48" t="s">
        <v>170</v>
      </c>
      <c r="D167" s="9"/>
      <c r="E167" s="37"/>
      <c r="F167" s="80"/>
      <c r="G167" s="64">
        <f t="shared" si="18"/>
        <v>0</v>
      </c>
      <c r="H167" s="10"/>
      <c r="I167" s="10"/>
    </row>
    <row r="168" spans="1:9" x14ac:dyDescent="0.3">
      <c r="B168" s="11">
        <f>B166+1</f>
        <v>128</v>
      </c>
      <c r="C168" s="61" t="s">
        <v>44</v>
      </c>
      <c r="D168" s="62" t="s">
        <v>0</v>
      </c>
      <c r="E168" s="37">
        <v>118</v>
      </c>
      <c r="F168" s="37"/>
      <c r="G168" s="64">
        <f t="shared" si="18"/>
        <v>0</v>
      </c>
      <c r="H168" s="10"/>
      <c r="I168" s="10"/>
    </row>
    <row r="169" spans="1:9" s="2" customFormat="1" x14ac:dyDescent="0.3">
      <c r="A169" s="3"/>
      <c r="B169" s="11">
        <f t="shared" si="19"/>
        <v>129</v>
      </c>
      <c r="C169" s="61" t="s">
        <v>37</v>
      </c>
      <c r="D169" s="62" t="s">
        <v>0</v>
      </c>
      <c r="E169" s="37">
        <v>76</v>
      </c>
      <c r="F169" s="37"/>
      <c r="G169" s="64">
        <f t="shared" si="18"/>
        <v>0</v>
      </c>
      <c r="H169" s="10"/>
      <c r="I169" s="10"/>
    </row>
    <row r="170" spans="1:9" s="2" customFormat="1" x14ac:dyDescent="0.3">
      <c r="A170" s="3"/>
      <c r="B170" s="11">
        <f t="shared" si="19"/>
        <v>130</v>
      </c>
      <c r="C170" s="61" t="s">
        <v>38</v>
      </c>
      <c r="D170" s="62" t="s">
        <v>0</v>
      </c>
      <c r="E170" s="37">
        <v>210</v>
      </c>
      <c r="F170" s="37"/>
      <c r="G170" s="64">
        <f t="shared" si="18"/>
        <v>0</v>
      </c>
      <c r="H170" s="10"/>
      <c r="I170" s="10"/>
    </row>
    <row r="171" spans="1:9" s="2" customFormat="1" x14ac:dyDescent="0.3">
      <c r="A171" s="3"/>
      <c r="B171" s="11"/>
      <c r="C171" s="45" t="s">
        <v>173</v>
      </c>
      <c r="D171" s="46"/>
      <c r="E171" s="47"/>
      <c r="F171" s="79"/>
      <c r="G171" s="63">
        <f>SUM(G136:G170)</f>
        <v>0</v>
      </c>
      <c r="H171" s="10"/>
      <c r="I171" s="10"/>
    </row>
    <row r="172" spans="1:9" ht="15.45" customHeight="1" x14ac:dyDescent="0.3">
      <c r="B172" s="31" t="s">
        <v>475</v>
      </c>
      <c r="C172" s="32" t="s">
        <v>478</v>
      </c>
      <c r="D172" s="31"/>
      <c r="E172" s="55"/>
      <c r="F172" s="78"/>
      <c r="G172" s="55"/>
      <c r="H172" s="10"/>
      <c r="I172" s="10"/>
    </row>
    <row r="173" spans="1:9" s="2" customFormat="1" x14ac:dyDescent="0.3">
      <c r="A173" s="3"/>
      <c r="B173" s="11">
        <f>B170+1</f>
        <v>131</v>
      </c>
      <c r="C173" s="61" t="s">
        <v>185</v>
      </c>
      <c r="D173" s="62" t="s">
        <v>0</v>
      </c>
      <c r="E173" s="57">
        <v>3</v>
      </c>
      <c r="F173" s="37"/>
      <c r="G173" s="64">
        <f>E173*F173</f>
        <v>0</v>
      </c>
      <c r="H173" s="10"/>
      <c r="I173" s="10"/>
    </row>
    <row r="174" spans="1:9" s="2" customFormat="1" x14ac:dyDescent="0.3">
      <c r="A174" s="3"/>
      <c r="B174" s="11">
        <f>+B173+1</f>
        <v>132</v>
      </c>
      <c r="C174" s="61" t="s">
        <v>171</v>
      </c>
      <c r="D174" s="62" t="s">
        <v>0</v>
      </c>
      <c r="E174" s="57">
        <v>1</v>
      </c>
      <c r="F174" s="37"/>
      <c r="G174" s="64">
        <f>E174*F174</f>
        <v>0</v>
      </c>
      <c r="H174" s="10"/>
      <c r="I174" s="10"/>
    </row>
    <row r="175" spans="1:9" s="2" customFormat="1" x14ac:dyDescent="0.3">
      <c r="A175" s="3"/>
      <c r="B175" s="11">
        <f>B174+1</f>
        <v>133</v>
      </c>
      <c r="C175" s="61" t="s">
        <v>172</v>
      </c>
      <c r="D175" s="62" t="s">
        <v>2</v>
      </c>
      <c r="E175" s="57">
        <v>192</v>
      </c>
      <c r="F175" s="37"/>
      <c r="G175" s="64">
        <f>+F175*E175</f>
        <v>0</v>
      </c>
      <c r="H175" s="10"/>
      <c r="I175" s="10"/>
    </row>
    <row r="176" spans="1:9" s="2" customFormat="1" x14ac:dyDescent="0.3">
      <c r="A176" s="3"/>
      <c r="B176" s="11">
        <f>B175+1</f>
        <v>134</v>
      </c>
      <c r="C176" s="61" t="s">
        <v>184</v>
      </c>
      <c r="D176" s="62" t="s">
        <v>2</v>
      </c>
      <c r="E176" s="57">
        <v>12</v>
      </c>
      <c r="F176" s="37"/>
      <c r="G176" s="64">
        <f t="shared" ref="G176" si="20">+F176*E176</f>
        <v>0</v>
      </c>
      <c r="H176" s="10"/>
      <c r="I176" s="10"/>
    </row>
    <row r="177" spans="1:9" s="2" customFormat="1" x14ac:dyDescent="0.3">
      <c r="A177" s="3"/>
      <c r="B177" s="11">
        <f>B176+1</f>
        <v>135</v>
      </c>
      <c r="C177" s="61" t="s">
        <v>481</v>
      </c>
      <c r="D177" s="62" t="s">
        <v>0</v>
      </c>
      <c r="E177" s="57">
        <v>1</v>
      </c>
      <c r="F177" s="37"/>
      <c r="G177" s="64">
        <f>E177*F177</f>
        <v>0</v>
      </c>
      <c r="H177" s="10"/>
      <c r="I177" s="10"/>
    </row>
    <row r="178" spans="1:9" s="2" customFormat="1" x14ac:dyDescent="0.3">
      <c r="A178" s="3"/>
      <c r="B178" s="11"/>
      <c r="C178" s="45" t="s">
        <v>188</v>
      </c>
      <c r="D178" s="46"/>
      <c r="E178" s="47"/>
      <c r="F178" s="79"/>
      <c r="G178" s="63">
        <f>SUM(G173:G177)</f>
        <v>0</v>
      </c>
      <c r="H178" s="10"/>
      <c r="I178" s="10"/>
    </row>
    <row r="179" spans="1:9" ht="15.45" customHeight="1" x14ac:dyDescent="0.3">
      <c r="B179" s="31" t="s">
        <v>476</v>
      </c>
      <c r="C179" s="32" t="s">
        <v>480</v>
      </c>
      <c r="D179" s="31"/>
      <c r="E179" s="55"/>
      <c r="F179" s="78"/>
      <c r="G179" s="55"/>
      <c r="H179" s="10"/>
      <c r="I179" s="10"/>
    </row>
    <row r="180" spans="1:9" ht="15.45" customHeight="1" x14ac:dyDescent="0.3">
      <c r="B180" s="49"/>
      <c r="C180" s="97" t="s">
        <v>191</v>
      </c>
      <c r="D180" s="97"/>
      <c r="E180" s="97"/>
      <c r="F180" s="97"/>
      <c r="G180" s="97"/>
      <c r="H180" s="10"/>
      <c r="I180" s="10"/>
    </row>
    <row r="181" spans="1:9" ht="15.45" customHeight="1" x14ac:dyDescent="0.3">
      <c r="B181" s="11">
        <f>B177+1</f>
        <v>136</v>
      </c>
      <c r="C181" s="13" t="s">
        <v>192</v>
      </c>
      <c r="D181" s="12" t="s">
        <v>42</v>
      </c>
      <c r="E181" s="37">
        <v>1</v>
      </c>
      <c r="F181" s="37"/>
      <c r="G181" s="16">
        <f t="shared" ref="G181:G186" si="21">F181*E181</f>
        <v>0</v>
      </c>
      <c r="H181" s="10"/>
      <c r="I181" s="10"/>
    </row>
    <row r="182" spans="1:9" ht="15.45" customHeight="1" x14ac:dyDescent="0.3">
      <c r="B182" s="11">
        <f>B181+1</f>
        <v>137</v>
      </c>
      <c r="C182" s="13" t="s">
        <v>193</v>
      </c>
      <c r="D182" s="36" t="s">
        <v>42</v>
      </c>
      <c r="E182" s="37">
        <v>1</v>
      </c>
      <c r="F182" s="37"/>
      <c r="G182" s="16">
        <f t="shared" si="21"/>
        <v>0</v>
      </c>
      <c r="H182" s="10"/>
      <c r="I182" s="10"/>
    </row>
    <row r="183" spans="1:9" ht="15.45" customHeight="1" x14ac:dyDescent="0.3">
      <c r="B183" s="11">
        <f>B182+1</f>
        <v>138</v>
      </c>
      <c r="C183" s="13" t="s">
        <v>194</v>
      </c>
      <c r="D183" s="36" t="s">
        <v>42</v>
      </c>
      <c r="E183" s="37">
        <v>1</v>
      </c>
      <c r="F183" s="37"/>
      <c r="G183" s="16">
        <f t="shared" si="21"/>
        <v>0</v>
      </c>
      <c r="H183" s="10"/>
      <c r="I183" s="10"/>
    </row>
    <row r="184" spans="1:9" ht="15.45" customHeight="1" x14ac:dyDescent="0.3">
      <c r="B184" s="11">
        <f>B183+1</f>
        <v>139</v>
      </c>
      <c r="C184" s="13" t="s">
        <v>195</v>
      </c>
      <c r="D184" s="36" t="s">
        <v>42</v>
      </c>
      <c r="E184" s="37">
        <v>1</v>
      </c>
      <c r="F184" s="37"/>
      <c r="G184" s="16">
        <f t="shared" si="21"/>
        <v>0</v>
      </c>
      <c r="H184" s="10"/>
      <c r="I184" s="10"/>
    </row>
    <row r="185" spans="1:9" ht="15.45" customHeight="1" x14ac:dyDescent="0.3">
      <c r="B185" s="11">
        <f>B184+1</f>
        <v>140</v>
      </c>
      <c r="C185" s="13" t="s">
        <v>196</v>
      </c>
      <c r="D185" s="36" t="s">
        <v>42</v>
      </c>
      <c r="E185" s="37">
        <v>1</v>
      </c>
      <c r="F185" s="37"/>
      <c r="G185" s="16">
        <f t="shared" si="21"/>
        <v>0</v>
      </c>
      <c r="H185" s="10"/>
      <c r="I185" s="10"/>
    </row>
    <row r="186" spans="1:9" ht="15.45" customHeight="1" x14ac:dyDescent="0.3">
      <c r="B186" s="11">
        <f>B185+1</f>
        <v>141</v>
      </c>
      <c r="C186" s="13" t="s">
        <v>197</v>
      </c>
      <c r="D186" s="36" t="s">
        <v>0</v>
      </c>
      <c r="E186" s="37">
        <v>1</v>
      </c>
      <c r="F186" s="37"/>
      <c r="G186" s="16">
        <f t="shared" si="21"/>
        <v>0</v>
      </c>
      <c r="H186" s="10"/>
      <c r="I186" s="10"/>
    </row>
    <row r="187" spans="1:9" ht="15.45" customHeight="1" x14ac:dyDescent="0.3">
      <c r="B187" s="14"/>
      <c r="C187" s="50" t="s">
        <v>198</v>
      </c>
      <c r="D187" s="15"/>
      <c r="E187" s="37"/>
      <c r="F187" s="37"/>
      <c r="G187" s="16"/>
      <c r="H187" s="10"/>
      <c r="I187" s="10"/>
    </row>
    <row r="188" spans="1:9" ht="15.45" customHeight="1" x14ac:dyDescent="0.3">
      <c r="B188" s="11">
        <f>B186+1</f>
        <v>142</v>
      </c>
      <c r="C188" s="13" t="s">
        <v>199</v>
      </c>
      <c r="D188" s="12" t="s">
        <v>60</v>
      </c>
      <c r="E188" s="37">
        <v>60</v>
      </c>
      <c r="F188" s="37"/>
      <c r="G188" s="16">
        <f>F188*E188</f>
        <v>0</v>
      </c>
      <c r="H188" s="10"/>
      <c r="I188" s="10"/>
    </row>
    <row r="189" spans="1:9" ht="15.45" customHeight="1" x14ac:dyDescent="0.3">
      <c r="B189" s="11">
        <f>+B188+1</f>
        <v>143</v>
      </c>
      <c r="C189" s="13" t="s">
        <v>200</v>
      </c>
      <c r="D189" s="12" t="s">
        <v>60</v>
      </c>
      <c r="E189" s="37">
        <v>90</v>
      </c>
      <c r="F189" s="37"/>
      <c r="G189" s="16">
        <f>F189*E189</f>
        <v>0</v>
      </c>
      <c r="H189" s="10"/>
      <c r="I189" s="10"/>
    </row>
    <row r="190" spans="1:9" ht="15.45" customHeight="1" x14ac:dyDescent="0.3">
      <c r="B190" s="11">
        <f>+B189+1</f>
        <v>144</v>
      </c>
      <c r="C190" s="13" t="s">
        <v>201</v>
      </c>
      <c r="D190" s="12" t="s">
        <v>60</v>
      </c>
      <c r="E190" s="37">
        <v>180</v>
      </c>
      <c r="F190" s="37"/>
      <c r="G190" s="16">
        <f>F190*E190</f>
        <v>0</v>
      </c>
      <c r="H190" s="10"/>
      <c r="I190" s="10"/>
    </row>
    <row r="191" spans="1:9" ht="15.45" customHeight="1" x14ac:dyDescent="0.3">
      <c r="B191" s="11">
        <f>+B190+1</f>
        <v>145</v>
      </c>
      <c r="C191" s="13" t="s">
        <v>202</v>
      </c>
      <c r="D191" s="12" t="s">
        <v>0</v>
      </c>
      <c r="E191" s="37">
        <v>15</v>
      </c>
      <c r="F191" s="37"/>
      <c r="G191" s="16">
        <f>F191*E191</f>
        <v>0</v>
      </c>
      <c r="H191" s="10"/>
      <c r="I191" s="10"/>
    </row>
    <row r="192" spans="1:9" ht="15.45" customHeight="1" x14ac:dyDescent="0.3">
      <c r="B192" s="17"/>
      <c r="C192" s="18" t="s">
        <v>203</v>
      </c>
      <c r="D192" s="12"/>
      <c r="E192" s="37"/>
      <c r="F192" s="37"/>
      <c r="G192" s="16"/>
      <c r="H192" s="10"/>
      <c r="I192" s="10"/>
    </row>
    <row r="193" spans="2:9" ht="15.45" customHeight="1" x14ac:dyDescent="0.3">
      <c r="B193" s="11">
        <f>+B191+1</f>
        <v>146</v>
      </c>
      <c r="C193" s="13" t="s">
        <v>204</v>
      </c>
      <c r="D193" s="12" t="s">
        <v>60</v>
      </c>
      <c r="E193" s="37">
        <v>40</v>
      </c>
      <c r="F193" s="37"/>
      <c r="G193" s="16">
        <f>F193*E193</f>
        <v>0</v>
      </c>
      <c r="H193" s="10"/>
      <c r="I193" s="10"/>
    </row>
    <row r="194" spans="2:9" ht="15.45" customHeight="1" x14ac:dyDescent="0.3">
      <c r="B194" s="11">
        <f>B193+1</f>
        <v>147</v>
      </c>
      <c r="C194" s="13" t="s">
        <v>205</v>
      </c>
      <c r="D194" s="12" t="s">
        <v>60</v>
      </c>
      <c r="E194" s="37">
        <v>80</v>
      </c>
      <c r="F194" s="37"/>
      <c r="G194" s="16">
        <f>F194*E194</f>
        <v>0</v>
      </c>
      <c r="H194" s="10"/>
      <c r="I194" s="10"/>
    </row>
    <row r="195" spans="2:9" ht="15.45" customHeight="1" x14ac:dyDescent="0.3">
      <c r="B195" s="11">
        <f>B194+1</f>
        <v>148</v>
      </c>
      <c r="C195" s="13" t="s">
        <v>206</v>
      </c>
      <c r="D195" s="12" t="s">
        <v>60</v>
      </c>
      <c r="E195" s="37">
        <v>55</v>
      </c>
      <c r="F195" s="37"/>
      <c r="G195" s="16">
        <f>F195*E195</f>
        <v>0</v>
      </c>
      <c r="H195" s="10"/>
      <c r="I195" s="10"/>
    </row>
    <row r="196" spans="2:9" ht="15.45" customHeight="1" x14ac:dyDescent="0.3">
      <c r="B196" s="11">
        <f>B195+1</f>
        <v>149</v>
      </c>
      <c r="C196" s="13" t="s">
        <v>207</v>
      </c>
      <c r="D196" s="12" t="s">
        <v>60</v>
      </c>
      <c r="E196" s="37">
        <v>200</v>
      </c>
      <c r="F196" s="37"/>
      <c r="G196" s="16">
        <f>F196*E196</f>
        <v>0</v>
      </c>
      <c r="H196" s="10"/>
      <c r="I196" s="10"/>
    </row>
    <row r="197" spans="2:9" ht="15.45" customHeight="1" x14ac:dyDescent="0.3">
      <c r="B197" s="14"/>
      <c r="C197" s="19" t="s">
        <v>208</v>
      </c>
      <c r="D197" s="15"/>
      <c r="E197" s="37"/>
      <c r="F197" s="82"/>
      <c r="G197" s="16"/>
      <c r="H197" s="10"/>
      <c r="I197" s="10"/>
    </row>
    <row r="198" spans="2:9" ht="15.45" customHeight="1" x14ac:dyDescent="0.3">
      <c r="B198" s="11">
        <f>B196+1</f>
        <v>150</v>
      </c>
      <c r="C198" s="13" t="s">
        <v>209</v>
      </c>
      <c r="D198" s="12" t="s">
        <v>60</v>
      </c>
      <c r="E198" s="37">
        <v>60</v>
      </c>
      <c r="F198" s="37"/>
      <c r="G198" s="16">
        <f>F198*E198</f>
        <v>0</v>
      </c>
      <c r="H198" s="10"/>
      <c r="I198" s="10"/>
    </row>
    <row r="199" spans="2:9" ht="15.45" customHeight="1" x14ac:dyDescent="0.3">
      <c r="B199" s="11">
        <f>B198+1</f>
        <v>151</v>
      </c>
      <c r="C199" s="13" t="s">
        <v>210</v>
      </c>
      <c r="D199" s="12" t="s">
        <v>60</v>
      </c>
      <c r="E199" s="37">
        <v>800</v>
      </c>
      <c r="F199" s="37"/>
      <c r="G199" s="16">
        <f>F199*E199</f>
        <v>0</v>
      </c>
      <c r="H199" s="10"/>
      <c r="I199" s="10"/>
    </row>
    <row r="200" spans="2:9" ht="15.45" customHeight="1" x14ac:dyDescent="0.3">
      <c r="B200" s="14"/>
      <c r="C200" s="19" t="s">
        <v>211</v>
      </c>
      <c r="D200" s="15"/>
      <c r="E200" s="37"/>
      <c r="F200" s="82"/>
      <c r="G200" s="26"/>
      <c r="H200" s="10"/>
      <c r="I200" s="10"/>
    </row>
    <row r="201" spans="2:9" ht="15.45" customHeight="1" x14ac:dyDescent="0.3">
      <c r="B201" s="11">
        <f>B199+1</f>
        <v>152</v>
      </c>
      <c r="C201" s="13" t="s">
        <v>212</v>
      </c>
      <c r="D201" s="12" t="s">
        <v>0</v>
      </c>
      <c r="E201" s="37">
        <v>16</v>
      </c>
      <c r="F201" s="37"/>
      <c r="G201" s="16">
        <f>F201*E201</f>
        <v>0</v>
      </c>
      <c r="H201" s="10"/>
      <c r="I201" s="10"/>
    </row>
    <row r="202" spans="2:9" ht="15.45" customHeight="1" x14ac:dyDescent="0.3">
      <c r="B202" s="11">
        <f>B201+1</f>
        <v>153</v>
      </c>
      <c r="C202" s="13" t="s">
        <v>213</v>
      </c>
      <c r="D202" s="12" t="s">
        <v>0</v>
      </c>
      <c r="E202" s="37">
        <v>9</v>
      </c>
      <c r="F202" s="37"/>
      <c r="G202" s="16">
        <f>F202*E202</f>
        <v>0</v>
      </c>
      <c r="H202" s="10"/>
      <c r="I202" s="10"/>
    </row>
    <row r="203" spans="2:9" ht="15.45" customHeight="1" x14ac:dyDescent="0.3">
      <c r="B203" s="11">
        <f>B202+1</f>
        <v>154</v>
      </c>
      <c r="C203" s="13" t="s">
        <v>214</v>
      </c>
      <c r="D203" s="12" t="s">
        <v>0</v>
      </c>
      <c r="E203" s="37">
        <v>24</v>
      </c>
      <c r="F203" s="37"/>
      <c r="G203" s="16">
        <f>F203*E203</f>
        <v>0</v>
      </c>
      <c r="H203" s="10"/>
      <c r="I203" s="10"/>
    </row>
    <row r="204" spans="2:9" ht="15.45" customHeight="1" x14ac:dyDescent="0.3">
      <c r="B204" s="14"/>
      <c r="C204" s="19" t="s">
        <v>215</v>
      </c>
      <c r="D204" s="15"/>
      <c r="E204" s="37"/>
      <c r="F204" s="82"/>
      <c r="G204" s="26"/>
      <c r="H204" s="10"/>
      <c r="I204" s="10"/>
    </row>
    <row r="205" spans="2:9" ht="15.45" customHeight="1" x14ac:dyDescent="0.3">
      <c r="B205" s="11">
        <f>B203+1</f>
        <v>155</v>
      </c>
      <c r="C205" s="13" t="s">
        <v>204</v>
      </c>
      <c r="D205" s="12" t="s">
        <v>0</v>
      </c>
      <c r="E205" s="37">
        <v>5</v>
      </c>
      <c r="F205" s="37"/>
      <c r="G205" s="16">
        <f t="shared" ref="G205:G211" si="22">F205*E205</f>
        <v>0</v>
      </c>
      <c r="H205" s="10"/>
      <c r="I205" s="10"/>
    </row>
    <row r="206" spans="2:9" ht="15.45" customHeight="1" x14ac:dyDescent="0.3">
      <c r="B206" s="11">
        <f t="shared" ref="B206:B211" si="23">B205+1</f>
        <v>156</v>
      </c>
      <c r="C206" s="13" t="s">
        <v>205</v>
      </c>
      <c r="D206" s="12" t="s">
        <v>0</v>
      </c>
      <c r="E206" s="37">
        <v>8</v>
      </c>
      <c r="F206" s="37"/>
      <c r="G206" s="16">
        <f t="shared" si="22"/>
        <v>0</v>
      </c>
      <c r="H206" s="10"/>
      <c r="I206" s="10"/>
    </row>
    <row r="207" spans="2:9" ht="15.45" customHeight="1" x14ac:dyDescent="0.3">
      <c r="B207" s="11">
        <f t="shared" si="23"/>
        <v>157</v>
      </c>
      <c r="C207" s="13" t="s">
        <v>206</v>
      </c>
      <c r="D207" s="12" t="s">
        <v>0</v>
      </c>
      <c r="E207" s="37">
        <v>10</v>
      </c>
      <c r="F207" s="37"/>
      <c r="G207" s="16">
        <f t="shared" si="22"/>
        <v>0</v>
      </c>
      <c r="H207" s="10"/>
      <c r="I207" s="10"/>
    </row>
    <row r="208" spans="2:9" ht="15.45" customHeight="1" x14ac:dyDescent="0.3">
      <c r="B208" s="11">
        <f t="shared" si="23"/>
        <v>158</v>
      </c>
      <c r="C208" s="13" t="s">
        <v>207</v>
      </c>
      <c r="D208" s="12" t="s">
        <v>0</v>
      </c>
      <c r="E208" s="37">
        <v>7</v>
      </c>
      <c r="F208" s="37"/>
      <c r="G208" s="16">
        <f t="shared" si="22"/>
        <v>0</v>
      </c>
      <c r="H208" s="10"/>
      <c r="I208" s="10"/>
    </row>
    <row r="209" spans="2:9" ht="15.45" customHeight="1" x14ac:dyDescent="0.3">
      <c r="B209" s="11">
        <f t="shared" si="23"/>
        <v>159</v>
      </c>
      <c r="C209" s="13" t="s">
        <v>216</v>
      </c>
      <c r="D209" s="12" t="s">
        <v>0</v>
      </c>
      <c r="E209" s="37">
        <v>4</v>
      </c>
      <c r="F209" s="37"/>
      <c r="G209" s="16">
        <f t="shared" si="22"/>
        <v>0</v>
      </c>
      <c r="H209" s="10"/>
      <c r="I209" s="10"/>
    </row>
    <row r="210" spans="2:9" ht="15.45" customHeight="1" x14ac:dyDescent="0.3">
      <c r="B210" s="11">
        <f t="shared" si="23"/>
        <v>160</v>
      </c>
      <c r="C210" s="13" t="s">
        <v>217</v>
      </c>
      <c r="D210" s="12" t="s">
        <v>0</v>
      </c>
      <c r="E210" s="37">
        <v>10</v>
      </c>
      <c r="F210" s="37"/>
      <c r="G210" s="16">
        <f t="shared" si="22"/>
        <v>0</v>
      </c>
      <c r="H210" s="10"/>
      <c r="I210" s="10"/>
    </row>
    <row r="211" spans="2:9" ht="15.45" customHeight="1" x14ac:dyDescent="0.3">
      <c r="B211" s="11">
        <f t="shared" si="23"/>
        <v>161</v>
      </c>
      <c r="C211" s="13" t="s">
        <v>218</v>
      </c>
      <c r="D211" s="12" t="s">
        <v>0</v>
      </c>
      <c r="E211" s="37">
        <v>4</v>
      </c>
      <c r="F211" s="37"/>
      <c r="G211" s="16">
        <f t="shared" si="22"/>
        <v>0</v>
      </c>
      <c r="H211" s="10"/>
      <c r="I211" s="10"/>
    </row>
    <row r="212" spans="2:9" ht="15.45" customHeight="1" x14ac:dyDescent="0.3">
      <c r="B212" s="14"/>
      <c r="C212" s="19" t="s">
        <v>219</v>
      </c>
      <c r="D212" s="15"/>
      <c r="E212" s="37"/>
      <c r="F212" s="82"/>
      <c r="G212" s="26"/>
      <c r="H212" s="10"/>
      <c r="I212" s="10"/>
    </row>
    <row r="213" spans="2:9" ht="15.45" customHeight="1" x14ac:dyDescent="0.3">
      <c r="B213" s="11">
        <f>B211+1</f>
        <v>162</v>
      </c>
      <c r="C213" s="13" t="s">
        <v>220</v>
      </c>
      <c r="D213" s="12" t="s">
        <v>60</v>
      </c>
      <c r="E213" s="37">
        <v>60</v>
      </c>
      <c r="F213" s="37"/>
      <c r="G213" s="16">
        <f t="shared" ref="G213:G220" si="24">F213*E213</f>
        <v>0</v>
      </c>
      <c r="H213" s="10"/>
      <c r="I213" s="10"/>
    </row>
    <row r="214" spans="2:9" ht="15.45" customHeight="1" x14ac:dyDescent="0.3">
      <c r="B214" s="11">
        <f t="shared" ref="B214:B220" si="25">B213+1</f>
        <v>163</v>
      </c>
      <c r="C214" s="13" t="s">
        <v>221</v>
      </c>
      <c r="D214" s="12" t="s">
        <v>60</v>
      </c>
      <c r="E214" s="37">
        <v>220</v>
      </c>
      <c r="F214" s="37"/>
      <c r="G214" s="16">
        <f t="shared" si="24"/>
        <v>0</v>
      </c>
      <c r="H214" s="10"/>
      <c r="I214" s="10"/>
    </row>
    <row r="215" spans="2:9" ht="15.45" customHeight="1" x14ac:dyDescent="0.3">
      <c r="B215" s="11">
        <f t="shared" si="25"/>
        <v>164</v>
      </c>
      <c r="C215" s="13" t="s">
        <v>222</v>
      </c>
      <c r="D215" s="12" t="s">
        <v>60</v>
      </c>
      <c r="E215" s="37">
        <v>110</v>
      </c>
      <c r="F215" s="37"/>
      <c r="G215" s="16">
        <f t="shared" si="24"/>
        <v>0</v>
      </c>
      <c r="H215" s="10"/>
      <c r="I215" s="10"/>
    </row>
    <row r="216" spans="2:9" ht="15.45" customHeight="1" x14ac:dyDescent="0.3">
      <c r="B216" s="11">
        <f t="shared" si="25"/>
        <v>165</v>
      </c>
      <c r="C216" s="13" t="s">
        <v>223</v>
      </c>
      <c r="D216" s="12" t="s">
        <v>60</v>
      </c>
      <c r="E216" s="37">
        <v>60</v>
      </c>
      <c r="F216" s="37"/>
      <c r="G216" s="16">
        <f t="shared" si="24"/>
        <v>0</v>
      </c>
      <c r="H216" s="10"/>
      <c r="I216" s="10"/>
    </row>
    <row r="217" spans="2:9" ht="15.45" customHeight="1" x14ac:dyDescent="0.3">
      <c r="B217" s="11">
        <f t="shared" si="25"/>
        <v>166</v>
      </c>
      <c r="C217" s="13" t="s">
        <v>224</v>
      </c>
      <c r="D217" s="12" t="s">
        <v>60</v>
      </c>
      <c r="E217" s="37">
        <v>70</v>
      </c>
      <c r="F217" s="37"/>
      <c r="G217" s="16">
        <f t="shared" si="24"/>
        <v>0</v>
      </c>
      <c r="H217" s="10"/>
      <c r="I217" s="10"/>
    </row>
    <row r="218" spans="2:9" ht="15.45" customHeight="1" x14ac:dyDescent="0.3">
      <c r="B218" s="11">
        <f t="shared" si="25"/>
        <v>167</v>
      </c>
      <c r="C218" s="13" t="s">
        <v>225</v>
      </c>
      <c r="D218" s="12" t="s">
        <v>0</v>
      </c>
      <c r="E218" s="37">
        <v>19</v>
      </c>
      <c r="F218" s="37"/>
      <c r="G218" s="16">
        <f t="shared" si="24"/>
        <v>0</v>
      </c>
      <c r="H218" s="10"/>
      <c r="I218" s="10"/>
    </row>
    <row r="219" spans="2:9" ht="15.45" customHeight="1" x14ac:dyDescent="0.3">
      <c r="B219" s="11">
        <f t="shared" si="25"/>
        <v>168</v>
      </c>
      <c r="C219" s="13" t="s">
        <v>226</v>
      </c>
      <c r="D219" s="12" t="s">
        <v>0</v>
      </c>
      <c r="E219" s="37">
        <v>11</v>
      </c>
      <c r="F219" s="37"/>
      <c r="G219" s="16">
        <f t="shared" si="24"/>
        <v>0</v>
      </c>
      <c r="H219" s="10"/>
      <c r="I219" s="10"/>
    </row>
    <row r="220" spans="2:9" ht="15.45" customHeight="1" x14ac:dyDescent="0.3">
      <c r="B220" s="11">
        <f t="shared" si="25"/>
        <v>169</v>
      </c>
      <c r="C220" s="13" t="s">
        <v>227</v>
      </c>
      <c r="D220" s="12" t="s">
        <v>0</v>
      </c>
      <c r="E220" s="37">
        <v>10</v>
      </c>
      <c r="F220" s="37"/>
      <c r="G220" s="16">
        <f t="shared" si="24"/>
        <v>0</v>
      </c>
      <c r="H220" s="10"/>
      <c r="I220" s="10"/>
    </row>
    <row r="221" spans="2:9" ht="15.45" customHeight="1" x14ac:dyDescent="0.3">
      <c r="B221" s="14"/>
      <c r="C221" s="19" t="s">
        <v>228</v>
      </c>
      <c r="D221" s="15"/>
      <c r="E221" s="37"/>
      <c r="F221" s="82"/>
      <c r="G221" s="26"/>
      <c r="H221" s="10"/>
      <c r="I221" s="10"/>
    </row>
    <row r="222" spans="2:9" ht="15.45" customHeight="1" x14ac:dyDescent="0.3">
      <c r="B222" s="11">
        <f>B220+1</f>
        <v>170</v>
      </c>
      <c r="C222" s="13" t="s">
        <v>229</v>
      </c>
      <c r="D222" s="12" t="s">
        <v>0</v>
      </c>
      <c r="E222" s="37">
        <v>15</v>
      </c>
      <c r="F222" s="37"/>
      <c r="G222" s="16">
        <f>F222*E222</f>
        <v>0</v>
      </c>
      <c r="H222" s="10"/>
      <c r="I222" s="10"/>
    </row>
    <row r="223" spans="2:9" ht="15.45" customHeight="1" x14ac:dyDescent="0.3">
      <c r="B223" s="11">
        <f>B222+1</f>
        <v>171</v>
      </c>
      <c r="C223" s="13" t="s">
        <v>230</v>
      </c>
      <c r="D223" s="12" t="s">
        <v>0</v>
      </c>
      <c r="E223" s="37">
        <v>10</v>
      </c>
      <c r="F223" s="37"/>
      <c r="G223" s="16">
        <f>F223*E223</f>
        <v>0</v>
      </c>
      <c r="H223" s="10"/>
      <c r="I223" s="10"/>
    </row>
    <row r="224" spans="2:9" ht="15.45" customHeight="1" x14ac:dyDescent="0.3">
      <c r="B224" s="11">
        <f>B223+1</f>
        <v>172</v>
      </c>
      <c r="C224" s="13" t="s">
        <v>231</v>
      </c>
      <c r="D224" s="12" t="s">
        <v>42</v>
      </c>
      <c r="E224" s="37">
        <v>1</v>
      </c>
      <c r="F224" s="37"/>
      <c r="G224" s="16">
        <f>F224*E224</f>
        <v>0</v>
      </c>
      <c r="H224" s="10"/>
      <c r="I224" s="10"/>
    </row>
    <row r="225" spans="2:9" ht="15.45" customHeight="1" x14ac:dyDescent="0.3">
      <c r="B225" s="51"/>
      <c r="C225" s="97" t="s">
        <v>232</v>
      </c>
      <c r="D225" s="97"/>
      <c r="E225" s="97"/>
      <c r="F225" s="97"/>
      <c r="G225" s="97"/>
      <c r="H225" s="10"/>
      <c r="I225" s="10"/>
    </row>
    <row r="226" spans="2:9" ht="15.45" customHeight="1" x14ac:dyDescent="0.3">
      <c r="B226" s="11">
        <f>B224+1</f>
        <v>173</v>
      </c>
      <c r="C226" s="13" t="s">
        <v>233</v>
      </c>
      <c r="D226" s="12" t="s">
        <v>0</v>
      </c>
      <c r="E226" s="37">
        <v>3</v>
      </c>
      <c r="F226" s="37"/>
      <c r="G226" s="16">
        <f>F226*E226</f>
        <v>0</v>
      </c>
      <c r="H226" s="10"/>
      <c r="I226" s="10"/>
    </row>
    <row r="227" spans="2:9" ht="15.45" customHeight="1" x14ac:dyDescent="0.3">
      <c r="B227" s="11">
        <f>B226+1</f>
        <v>174</v>
      </c>
      <c r="C227" s="13" t="s">
        <v>234</v>
      </c>
      <c r="D227" s="12" t="s">
        <v>0</v>
      </c>
      <c r="E227" s="37">
        <v>5</v>
      </c>
      <c r="F227" s="37"/>
      <c r="G227" s="16">
        <f>F227*E227</f>
        <v>0</v>
      </c>
      <c r="H227" s="10"/>
      <c r="I227" s="10"/>
    </row>
    <row r="228" spans="2:9" ht="15.45" customHeight="1" x14ac:dyDescent="0.3">
      <c r="B228" s="51"/>
      <c r="C228" s="97" t="s">
        <v>235</v>
      </c>
      <c r="D228" s="97"/>
      <c r="E228" s="97"/>
      <c r="F228" s="97"/>
      <c r="G228" s="97"/>
      <c r="H228" s="10"/>
      <c r="I228" s="10"/>
    </row>
    <row r="229" spans="2:9" ht="15.45" customHeight="1" x14ac:dyDescent="0.3">
      <c r="B229" s="11">
        <f>B227+1</f>
        <v>175</v>
      </c>
      <c r="C229" s="13" t="s">
        <v>236</v>
      </c>
      <c r="D229" s="12" t="s">
        <v>0</v>
      </c>
      <c r="E229" s="37">
        <v>15</v>
      </c>
      <c r="F229" s="37"/>
      <c r="G229" s="16">
        <f t="shared" ref="G229:G240" si="26">F229*E229</f>
        <v>0</v>
      </c>
      <c r="H229" s="10"/>
      <c r="I229" s="10"/>
    </row>
    <row r="230" spans="2:9" ht="15.45" customHeight="1" x14ac:dyDescent="0.3">
      <c r="B230" s="11">
        <f t="shared" ref="B230:B240" si="27">B229+1</f>
        <v>176</v>
      </c>
      <c r="C230" s="13" t="s">
        <v>237</v>
      </c>
      <c r="D230" s="12" t="s">
        <v>0</v>
      </c>
      <c r="E230" s="37">
        <v>6</v>
      </c>
      <c r="F230" s="37"/>
      <c r="G230" s="16">
        <f t="shared" si="26"/>
        <v>0</v>
      </c>
      <c r="H230" s="10"/>
      <c r="I230" s="10"/>
    </row>
    <row r="231" spans="2:9" ht="15.45" customHeight="1" x14ac:dyDescent="0.3">
      <c r="B231" s="11">
        <f t="shared" si="27"/>
        <v>177</v>
      </c>
      <c r="C231" s="13" t="s">
        <v>238</v>
      </c>
      <c r="D231" s="12" t="s">
        <v>0</v>
      </c>
      <c r="E231" s="37">
        <v>30</v>
      </c>
      <c r="F231" s="37"/>
      <c r="G231" s="16">
        <f t="shared" si="26"/>
        <v>0</v>
      </c>
      <c r="H231" s="10"/>
      <c r="I231" s="10"/>
    </row>
    <row r="232" spans="2:9" ht="15.45" customHeight="1" x14ac:dyDescent="0.3">
      <c r="B232" s="11">
        <f t="shared" si="27"/>
        <v>178</v>
      </c>
      <c r="C232" s="13" t="s">
        <v>239</v>
      </c>
      <c r="D232" s="12" t="s">
        <v>0</v>
      </c>
      <c r="E232" s="37">
        <v>26</v>
      </c>
      <c r="F232" s="37"/>
      <c r="G232" s="16">
        <f t="shared" si="26"/>
        <v>0</v>
      </c>
      <c r="H232" s="10"/>
      <c r="I232" s="10"/>
    </row>
    <row r="233" spans="2:9" ht="15.45" customHeight="1" x14ac:dyDescent="0.3">
      <c r="B233" s="11">
        <f t="shared" si="27"/>
        <v>179</v>
      </c>
      <c r="C233" s="13" t="s">
        <v>240</v>
      </c>
      <c r="D233" s="12" t="s">
        <v>0</v>
      </c>
      <c r="E233" s="37">
        <v>6</v>
      </c>
      <c r="F233" s="37"/>
      <c r="G233" s="16">
        <f t="shared" si="26"/>
        <v>0</v>
      </c>
      <c r="H233" s="10"/>
      <c r="I233" s="10"/>
    </row>
    <row r="234" spans="2:9" ht="15.45" customHeight="1" x14ac:dyDescent="0.3">
      <c r="B234" s="11">
        <f t="shared" si="27"/>
        <v>180</v>
      </c>
      <c r="C234" s="13" t="s">
        <v>241</v>
      </c>
      <c r="D234" s="12" t="s">
        <v>0</v>
      </c>
      <c r="E234" s="37">
        <v>6</v>
      </c>
      <c r="F234" s="37"/>
      <c r="G234" s="16">
        <f t="shared" si="26"/>
        <v>0</v>
      </c>
      <c r="H234" s="10"/>
      <c r="I234" s="10"/>
    </row>
    <row r="235" spans="2:9" ht="15.45" customHeight="1" x14ac:dyDescent="0.3">
      <c r="B235" s="11">
        <f t="shared" si="27"/>
        <v>181</v>
      </c>
      <c r="C235" s="13" t="s">
        <v>242</v>
      </c>
      <c r="D235" s="12" t="s">
        <v>0</v>
      </c>
      <c r="E235" s="37">
        <v>2</v>
      </c>
      <c r="F235" s="37"/>
      <c r="G235" s="16">
        <f t="shared" si="26"/>
        <v>0</v>
      </c>
      <c r="H235" s="10"/>
      <c r="I235" s="10"/>
    </row>
    <row r="236" spans="2:9" ht="15.45" customHeight="1" x14ac:dyDescent="0.3">
      <c r="B236" s="11">
        <f t="shared" si="27"/>
        <v>182</v>
      </c>
      <c r="C236" s="13" t="s">
        <v>243</v>
      </c>
      <c r="D236" s="12" t="s">
        <v>0</v>
      </c>
      <c r="E236" s="37">
        <v>36</v>
      </c>
      <c r="F236" s="37"/>
      <c r="G236" s="16">
        <f t="shared" si="26"/>
        <v>0</v>
      </c>
      <c r="H236" s="10"/>
      <c r="I236" s="10"/>
    </row>
    <row r="237" spans="2:9" ht="15.45" customHeight="1" x14ac:dyDescent="0.3">
      <c r="B237" s="11">
        <f t="shared" si="27"/>
        <v>183</v>
      </c>
      <c r="C237" s="13" t="s">
        <v>244</v>
      </c>
      <c r="D237" s="12" t="s">
        <v>0</v>
      </c>
      <c r="E237" s="37">
        <v>18</v>
      </c>
      <c r="F237" s="37"/>
      <c r="G237" s="16">
        <f t="shared" si="26"/>
        <v>0</v>
      </c>
      <c r="H237" s="10"/>
      <c r="I237" s="10"/>
    </row>
    <row r="238" spans="2:9" ht="15.45" customHeight="1" x14ac:dyDescent="0.3">
      <c r="B238" s="11">
        <f t="shared" si="27"/>
        <v>184</v>
      </c>
      <c r="C238" s="13" t="s">
        <v>245</v>
      </c>
      <c r="D238" s="12" t="s">
        <v>0</v>
      </c>
      <c r="E238" s="37">
        <v>30</v>
      </c>
      <c r="F238" s="37"/>
      <c r="G238" s="16">
        <f t="shared" si="26"/>
        <v>0</v>
      </c>
      <c r="H238" s="10"/>
      <c r="I238" s="10"/>
    </row>
    <row r="239" spans="2:9" ht="15.45" customHeight="1" x14ac:dyDescent="0.3">
      <c r="B239" s="11">
        <f t="shared" si="27"/>
        <v>185</v>
      </c>
      <c r="C239" s="13" t="s">
        <v>246</v>
      </c>
      <c r="D239" s="12" t="s">
        <v>0</v>
      </c>
      <c r="E239" s="37">
        <v>10</v>
      </c>
      <c r="F239" s="37"/>
      <c r="G239" s="16">
        <f t="shared" si="26"/>
        <v>0</v>
      </c>
      <c r="H239" s="10"/>
      <c r="I239" s="10"/>
    </row>
    <row r="240" spans="2:9" ht="15.45" customHeight="1" x14ac:dyDescent="0.3">
      <c r="B240" s="11">
        <f t="shared" si="27"/>
        <v>186</v>
      </c>
      <c r="C240" s="13" t="s">
        <v>247</v>
      </c>
      <c r="D240" s="12" t="s">
        <v>248</v>
      </c>
      <c r="E240" s="37">
        <v>30</v>
      </c>
      <c r="F240" s="37"/>
      <c r="G240" s="16">
        <f t="shared" si="26"/>
        <v>0</v>
      </c>
      <c r="H240" s="10"/>
      <c r="I240" s="10"/>
    </row>
    <row r="241" spans="2:9" ht="15.45" customHeight="1" x14ac:dyDescent="0.3">
      <c r="B241" s="51"/>
      <c r="C241" s="97" t="s">
        <v>249</v>
      </c>
      <c r="D241" s="97"/>
      <c r="E241" s="97"/>
      <c r="F241" s="97"/>
      <c r="G241" s="97"/>
      <c r="H241" s="10"/>
      <c r="I241" s="10"/>
    </row>
    <row r="242" spans="2:9" ht="15.45" customHeight="1" x14ac:dyDescent="0.3">
      <c r="B242" s="11"/>
      <c r="C242" s="19" t="s">
        <v>250</v>
      </c>
      <c r="D242" s="15"/>
      <c r="E242" s="26"/>
      <c r="F242" s="37"/>
      <c r="G242" s="16"/>
      <c r="H242" s="10"/>
      <c r="I242" s="10"/>
    </row>
    <row r="243" spans="2:9" ht="15.45" customHeight="1" x14ac:dyDescent="0.3">
      <c r="B243" s="11">
        <f>B240+1</f>
        <v>187</v>
      </c>
      <c r="C243" s="13" t="s">
        <v>251</v>
      </c>
      <c r="D243" s="36" t="s">
        <v>252</v>
      </c>
      <c r="E243" s="37">
        <v>1</v>
      </c>
      <c r="F243" s="37"/>
      <c r="G243" s="57">
        <f>F243*E243</f>
        <v>0</v>
      </c>
      <c r="H243" s="10"/>
      <c r="I243" s="10"/>
    </row>
    <row r="244" spans="2:9" ht="15.45" customHeight="1" x14ac:dyDescent="0.3">
      <c r="B244" s="11">
        <f>B243+1</f>
        <v>188</v>
      </c>
      <c r="C244" s="13" t="s">
        <v>253</v>
      </c>
      <c r="D244" s="36" t="s">
        <v>252</v>
      </c>
      <c r="E244" s="37">
        <v>1</v>
      </c>
      <c r="F244" s="57"/>
      <c r="G244" s="57">
        <f>F244*E244</f>
        <v>0</v>
      </c>
      <c r="H244" s="10"/>
      <c r="I244" s="10"/>
    </row>
    <row r="245" spans="2:9" ht="15.45" customHeight="1" x14ac:dyDescent="0.3">
      <c r="B245" s="11"/>
      <c r="C245" s="19" t="s">
        <v>254</v>
      </c>
      <c r="D245" s="15"/>
      <c r="E245" s="26"/>
      <c r="F245" s="37"/>
      <c r="G245" s="16"/>
      <c r="H245" s="10"/>
      <c r="I245" s="10"/>
    </row>
    <row r="246" spans="2:9" ht="15.45" customHeight="1" x14ac:dyDescent="0.3">
      <c r="B246" s="11">
        <f>+B244+1</f>
        <v>189</v>
      </c>
      <c r="C246" s="13" t="s">
        <v>255</v>
      </c>
      <c r="D246" s="36" t="s">
        <v>60</v>
      </c>
      <c r="E246" s="37">
        <v>40</v>
      </c>
      <c r="F246" s="87"/>
      <c r="G246" s="57">
        <f>F246*E246</f>
        <v>0</v>
      </c>
      <c r="H246" s="10"/>
      <c r="I246" s="10"/>
    </row>
    <row r="247" spans="2:9" ht="15.45" customHeight="1" x14ac:dyDescent="0.3">
      <c r="B247" s="11">
        <f>B246+1</f>
        <v>190</v>
      </c>
      <c r="C247" s="13" t="s">
        <v>256</v>
      </c>
      <c r="D247" s="36" t="s">
        <v>60</v>
      </c>
      <c r="E247" s="37">
        <v>50</v>
      </c>
      <c r="F247" s="87"/>
      <c r="G247" s="57">
        <f>F247*E247</f>
        <v>0</v>
      </c>
      <c r="H247" s="10"/>
      <c r="I247" s="10"/>
    </row>
    <row r="248" spans="2:9" ht="15.45" customHeight="1" x14ac:dyDescent="0.3">
      <c r="B248" s="11">
        <f>B247+1</f>
        <v>191</v>
      </c>
      <c r="C248" s="13" t="s">
        <v>257</v>
      </c>
      <c r="D248" s="36" t="s">
        <v>60</v>
      </c>
      <c r="E248" s="37">
        <v>70</v>
      </c>
      <c r="F248" s="87"/>
      <c r="G248" s="57">
        <f>F248*E248</f>
        <v>0</v>
      </c>
      <c r="H248" s="10"/>
      <c r="I248" s="10"/>
    </row>
    <row r="249" spans="2:9" ht="15.45" customHeight="1" x14ac:dyDescent="0.3">
      <c r="B249" s="11">
        <f>B248+1</f>
        <v>192</v>
      </c>
      <c r="C249" s="13" t="s">
        <v>258</v>
      </c>
      <c r="D249" s="36" t="s">
        <v>60</v>
      </c>
      <c r="E249" s="37">
        <v>10</v>
      </c>
      <c r="F249" s="87"/>
      <c r="G249" s="57">
        <f>F249*E249</f>
        <v>0</v>
      </c>
      <c r="H249" s="10"/>
      <c r="I249" s="10"/>
    </row>
    <row r="250" spans="2:9" ht="15.45" customHeight="1" x14ac:dyDescent="0.3">
      <c r="B250" s="11">
        <f>B249+1</f>
        <v>193</v>
      </c>
      <c r="C250" s="13" t="s">
        <v>259</v>
      </c>
      <c r="D250" s="36" t="s">
        <v>0</v>
      </c>
      <c r="E250" s="37">
        <v>8</v>
      </c>
      <c r="F250" s="57"/>
      <c r="G250" s="57">
        <f>F250*E250</f>
        <v>0</v>
      </c>
      <c r="H250" s="10"/>
      <c r="I250" s="10"/>
    </row>
    <row r="251" spans="2:9" ht="15.45" customHeight="1" x14ac:dyDescent="0.3">
      <c r="B251" s="11"/>
      <c r="C251" s="19" t="s">
        <v>260</v>
      </c>
      <c r="D251" s="15"/>
      <c r="E251" s="26"/>
      <c r="F251" s="82"/>
      <c r="G251" s="26"/>
      <c r="H251" s="10"/>
      <c r="I251" s="10"/>
    </row>
    <row r="252" spans="2:9" ht="15.45" customHeight="1" x14ac:dyDescent="0.3">
      <c r="B252" s="11">
        <f>B250+1</f>
        <v>194</v>
      </c>
      <c r="C252" s="13" t="s">
        <v>261</v>
      </c>
      <c r="D252" s="36" t="s">
        <v>0</v>
      </c>
      <c r="E252" s="37">
        <v>7</v>
      </c>
      <c r="F252" s="57"/>
      <c r="G252" s="57">
        <f t="shared" ref="G252:G258" si="28">F252*E252</f>
        <v>0</v>
      </c>
      <c r="H252" s="10"/>
      <c r="I252" s="10"/>
    </row>
    <row r="253" spans="2:9" ht="15.45" customHeight="1" x14ac:dyDescent="0.3">
      <c r="B253" s="11">
        <f t="shared" ref="B253:B258" si="29">B252+1</f>
        <v>195</v>
      </c>
      <c r="C253" s="13" t="s">
        <v>262</v>
      </c>
      <c r="D253" s="36" t="s">
        <v>0</v>
      </c>
      <c r="E253" s="37">
        <v>6</v>
      </c>
      <c r="F253" s="57"/>
      <c r="G253" s="57">
        <f t="shared" si="28"/>
        <v>0</v>
      </c>
      <c r="H253" s="10"/>
      <c r="I253" s="10"/>
    </row>
    <row r="254" spans="2:9" ht="15.45" customHeight="1" x14ac:dyDescent="0.3">
      <c r="B254" s="11">
        <f t="shared" si="29"/>
        <v>196</v>
      </c>
      <c r="C254" s="13" t="s">
        <v>263</v>
      </c>
      <c r="D254" s="36" t="s">
        <v>0</v>
      </c>
      <c r="E254" s="37">
        <v>18</v>
      </c>
      <c r="F254" s="57"/>
      <c r="G254" s="57">
        <f t="shared" si="28"/>
        <v>0</v>
      </c>
      <c r="H254" s="10"/>
      <c r="I254" s="10"/>
    </row>
    <row r="255" spans="2:9" ht="15.45" customHeight="1" x14ac:dyDescent="0.3">
      <c r="B255" s="11">
        <f t="shared" si="29"/>
        <v>197</v>
      </c>
      <c r="C255" s="13" t="s">
        <v>264</v>
      </c>
      <c r="D255" s="36" t="s">
        <v>0</v>
      </c>
      <c r="E255" s="37">
        <v>1</v>
      </c>
      <c r="F255" s="57"/>
      <c r="G255" s="57">
        <f t="shared" si="28"/>
        <v>0</v>
      </c>
      <c r="H255" s="10"/>
      <c r="I255" s="10"/>
    </row>
    <row r="256" spans="2:9" ht="15.45" customHeight="1" x14ac:dyDescent="0.3">
      <c r="B256" s="11">
        <f t="shared" si="29"/>
        <v>198</v>
      </c>
      <c r="C256" s="13" t="s">
        <v>265</v>
      </c>
      <c r="D256" s="36" t="s">
        <v>0</v>
      </c>
      <c r="E256" s="37">
        <v>1</v>
      </c>
      <c r="F256" s="57"/>
      <c r="G256" s="57">
        <f t="shared" si="28"/>
        <v>0</v>
      </c>
      <c r="H256" s="10"/>
      <c r="I256" s="10"/>
    </row>
    <row r="257" spans="2:9" ht="15.45" customHeight="1" x14ac:dyDescent="0.3">
      <c r="B257" s="11">
        <f t="shared" si="29"/>
        <v>199</v>
      </c>
      <c r="C257" s="13" t="s">
        <v>266</v>
      </c>
      <c r="D257" s="36" t="s">
        <v>60</v>
      </c>
      <c r="E257" s="37">
        <v>50</v>
      </c>
      <c r="F257" s="57"/>
      <c r="G257" s="57">
        <f t="shared" si="28"/>
        <v>0</v>
      </c>
      <c r="H257" s="10"/>
      <c r="I257" s="10"/>
    </row>
    <row r="258" spans="2:9" ht="15.45" customHeight="1" x14ac:dyDescent="0.3">
      <c r="B258" s="11">
        <f t="shared" si="29"/>
        <v>200</v>
      </c>
      <c r="C258" s="13" t="s">
        <v>267</v>
      </c>
      <c r="D258" s="36" t="s">
        <v>0</v>
      </c>
      <c r="E258" s="37">
        <v>20</v>
      </c>
      <c r="F258" s="57"/>
      <c r="G258" s="57">
        <f t="shared" si="28"/>
        <v>0</v>
      </c>
      <c r="H258" s="10"/>
      <c r="I258" s="10"/>
    </row>
    <row r="259" spans="2:9" ht="15.45" customHeight="1" x14ac:dyDescent="0.3">
      <c r="B259" s="51"/>
      <c r="C259" s="97" t="s">
        <v>268</v>
      </c>
      <c r="D259" s="97"/>
      <c r="E259" s="97"/>
      <c r="F259" s="97"/>
      <c r="G259" s="97"/>
      <c r="H259" s="10"/>
      <c r="I259" s="10"/>
    </row>
    <row r="260" spans="2:9" ht="15.45" customHeight="1" x14ac:dyDescent="0.3">
      <c r="B260" s="20"/>
      <c r="C260" s="21" t="s">
        <v>269</v>
      </c>
      <c r="D260" s="22"/>
      <c r="E260" s="16"/>
      <c r="F260" s="37"/>
      <c r="G260" s="16"/>
      <c r="H260" s="10"/>
      <c r="I260" s="10"/>
    </row>
    <row r="261" spans="2:9" ht="15.45" customHeight="1" x14ac:dyDescent="0.3">
      <c r="B261" s="11">
        <f>B258+1</f>
        <v>201</v>
      </c>
      <c r="C261" s="13" t="s">
        <v>270</v>
      </c>
      <c r="D261" s="36" t="s">
        <v>0</v>
      </c>
      <c r="E261" s="37">
        <v>2</v>
      </c>
      <c r="F261" s="57"/>
      <c r="G261" s="57">
        <f t="shared" ref="G261:G277" si="30">F261*E261</f>
        <v>0</v>
      </c>
      <c r="H261" s="10"/>
      <c r="I261" s="10"/>
    </row>
    <row r="262" spans="2:9" ht="15.45" customHeight="1" x14ac:dyDescent="0.3">
      <c r="B262" s="11">
        <f t="shared" ref="B262:B277" si="31">B261+1</f>
        <v>202</v>
      </c>
      <c r="C262" s="13" t="s">
        <v>271</v>
      </c>
      <c r="D262" s="36" t="s">
        <v>0</v>
      </c>
      <c r="E262" s="37">
        <v>2</v>
      </c>
      <c r="F262" s="57"/>
      <c r="G262" s="57">
        <f t="shared" si="30"/>
        <v>0</v>
      </c>
      <c r="H262" s="10"/>
      <c r="I262" s="10"/>
    </row>
    <row r="263" spans="2:9" ht="15.45" customHeight="1" x14ac:dyDescent="0.3">
      <c r="B263" s="11">
        <f t="shared" si="31"/>
        <v>203</v>
      </c>
      <c r="C263" s="13" t="s">
        <v>272</v>
      </c>
      <c r="D263" s="36" t="s">
        <v>0</v>
      </c>
      <c r="E263" s="37">
        <v>2</v>
      </c>
      <c r="F263" s="57"/>
      <c r="G263" s="57">
        <f t="shared" si="30"/>
        <v>0</v>
      </c>
      <c r="H263" s="10"/>
      <c r="I263" s="10"/>
    </row>
    <row r="264" spans="2:9" ht="15.45" customHeight="1" x14ac:dyDescent="0.3">
      <c r="B264" s="11">
        <f t="shared" si="31"/>
        <v>204</v>
      </c>
      <c r="C264" s="13" t="s">
        <v>273</v>
      </c>
      <c r="D264" s="36" t="s">
        <v>0</v>
      </c>
      <c r="E264" s="37">
        <v>1</v>
      </c>
      <c r="F264" s="57"/>
      <c r="G264" s="57">
        <f t="shared" si="30"/>
        <v>0</v>
      </c>
      <c r="H264" s="10"/>
      <c r="I264" s="10"/>
    </row>
    <row r="265" spans="2:9" ht="15.45" customHeight="1" x14ac:dyDescent="0.3">
      <c r="B265" s="11">
        <f t="shared" si="31"/>
        <v>205</v>
      </c>
      <c r="C265" s="13" t="s">
        <v>274</v>
      </c>
      <c r="D265" s="36" t="s">
        <v>0</v>
      </c>
      <c r="E265" s="37">
        <v>4</v>
      </c>
      <c r="F265" s="57"/>
      <c r="G265" s="57">
        <f t="shared" si="30"/>
        <v>0</v>
      </c>
      <c r="H265" s="10"/>
      <c r="I265" s="10"/>
    </row>
    <row r="266" spans="2:9" ht="15.45" customHeight="1" x14ac:dyDescent="0.3">
      <c r="B266" s="11">
        <f t="shared" si="31"/>
        <v>206</v>
      </c>
      <c r="C266" s="13" t="s">
        <v>275</v>
      </c>
      <c r="D266" s="36" t="s">
        <v>0</v>
      </c>
      <c r="E266" s="37">
        <v>1</v>
      </c>
      <c r="F266" s="57"/>
      <c r="G266" s="57">
        <f t="shared" si="30"/>
        <v>0</v>
      </c>
      <c r="H266" s="10"/>
      <c r="I266" s="10"/>
    </row>
    <row r="267" spans="2:9" ht="15.45" customHeight="1" x14ac:dyDescent="0.3">
      <c r="B267" s="11">
        <f t="shared" si="31"/>
        <v>207</v>
      </c>
      <c r="C267" s="13" t="s">
        <v>276</v>
      </c>
      <c r="D267" s="36" t="s">
        <v>0</v>
      </c>
      <c r="E267" s="37">
        <v>40</v>
      </c>
      <c r="F267" s="57"/>
      <c r="G267" s="57">
        <f t="shared" si="30"/>
        <v>0</v>
      </c>
      <c r="H267" s="10"/>
      <c r="I267" s="10"/>
    </row>
    <row r="268" spans="2:9" ht="15.45" customHeight="1" x14ac:dyDescent="0.3">
      <c r="B268" s="11">
        <f t="shared" si="31"/>
        <v>208</v>
      </c>
      <c r="C268" s="13" t="s">
        <v>277</v>
      </c>
      <c r="D268" s="36" t="s">
        <v>0</v>
      </c>
      <c r="E268" s="37">
        <v>1</v>
      </c>
      <c r="F268" s="57"/>
      <c r="G268" s="57">
        <f t="shared" si="30"/>
        <v>0</v>
      </c>
      <c r="H268" s="10"/>
      <c r="I268" s="10"/>
    </row>
    <row r="269" spans="2:9" ht="15.45" customHeight="1" x14ac:dyDescent="0.3">
      <c r="B269" s="11">
        <f t="shared" si="31"/>
        <v>209</v>
      </c>
      <c r="C269" s="13" t="s">
        <v>278</v>
      </c>
      <c r="D269" s="36" t="s">
        <v>0</v>
      </c>
      <c r="E269" s="37">
        <v>1</v>
      </c>
      <c r="F269" s="57"/>
      <c r="G269" s="57">
        <f t="shared" si="30"/>
        <v>0</v>
      </c>
      <c r="H269" s="10"/>
      <c r="I269" s="10"/>
    </row>
    <row r="270" spans="2:9" ht="15.45" customHeight="1" x14ac:dyDescent="0.3">
      <c r="B270" s="11">
        <f t="shared" si="31"/>
        <v>210</v>
      </c>
      <c r="C270" s="13" t="s">
        <v>279</v>
      </c>
      <c r="D270" s="36" t="s">
        <v>0</v>
      </c>
      <c r="E270" s="37">
        <v>1</v>
      </c>
      <c r="F270" s="57"/>
      <c r="G270" s="57">
        <f t="shared" si="30"/>
        <v>0</v>
      </c>
      <c r="H270" s="10"/>
      <c r="I270" s="10"/>
    </row>
    <row r="271" spans="2:9" ht="15.45" customHeight="1" x14ac:dyDescent="0.3">
      <c r="B271" s="11">
        <f t="shared" si="31"/>
        <v>211</v>
      </c>
      <c r="C271" s="13" t="s">
        <v>280</v>
      </c>
      <c r="D271" s="36" t="s">
        <v>0</v>
      </c>
      <c r="E271" s="37">
        <v>1</v>
      </c>
      <c r="F271" s="57"/>
      <c r="G271" s="57">
        <f t="shared" si="30"/>
        <v>0</v>
      </c>
      <c r="H271" s="10"/>
      <c r="I271" s="10"/>
    </row>
    <row r="272" spans="2:9" ht="15.45" customHeight="1" x14ac:dyDescent="0.3">
      <c r="B272" s="11">
        <f t="shared" si="31"/>
        <v>212</v>
      </c>
      <c r="C272" s="13" t="s">
        <v>281</v>
      </c>
      <c r="D272" s="36" t="s">
        <v>0</v>
      </c>
      <c r="E272" s="37">
        <v>1</v>
      </c>
      <c r="F272" s="57"/>
      <c r="G272" s="57">
        <f t="shared" si="30"/>
        <v>0</v>
      </c>
      <c r="H272" s="10"/>
      <c r="I272" s="10"/>
    </row>
    <row r="273" spans="2:9" ht="15.45" customHeight="1" x14ac:dyDescent="0.3">
      <c r="B273" s="11">
        <f t="shared" si="31"/>
        <v>213</v>
      </c>
      <c r="C273" s="13" t="s">
        <v>282</v>
      </c>
      <c r="D273" s="36" t="s">
        <v>0</v>
      </c>
      <c r="E273" s="37">
        <v>1</v>
      </c>
      <c r="F273" s="57"/>
      <c r="G273" s="57">
        <f t="shared" si="30"/>
        <v>0</v>
      </c>
      <c r="H273" s="10"/>
      <c r="I273" s="10"/>
    </row>
    <row r="274" spans="2:9" ht="15.45" customHeight="1" x14ac:dyDescent="0.3">
      <c r="B274" s="11">
        <f t="shared" si="31"/>
        <v>214</v>
      </c>
      <c r="C274" s="13" t="s">
        <v>283</v>
      </c>
      <c r="D274" s="36" t="s">
        <v>0</v>
      </c>
      <c r="E274" s="37">
        <v>1</v>
      </c>
      <c r="F274" s="57"/>
      <c r="G274" s="57">
        <f t="shared" si="30"/>
        <v>0</v>
      </c>
      <c r="H274" s="10"/>
      <c r="I274" s="10"/>
    </row>
    <row r="275" spans="2:9" ht="15.45" customHeight="1" x14ac:dyDescent="0.3">
      <c r="B275" s="11">
        <f t="shared" si="31"/>
        <v>215</v>
      </c>
      <c r="C275" s="13" t="s">
        <v>284</v>
      </c>
      <c r="D275" s="36" t="s">
        <v>0</v>
      </c>
      <c r="E275" s="37">
        <v>2</v>
      </c>
      <c r="F275" s="57"/>
      <c r="G275" s="57">
        <f t="shared" si="30"/>
        <v>0</v>
      </c>
      <c r="H275" s="10"/>
      <c r="I275" s="10"/>
    </row>
    <row r="276" spans="2:9" ht="15.45" customHeight="1" x14ac:dyDescent="0.3">
      <c r="B276" s="11">
        <f t="shared" si="31"/>
        <v>216</v>
      </c>
      <c r="C276" s="13" t="s">
        <v>285</v>
      </c>
      <c r="D276" s="36" t="s">
        <v>60</v>
      </c>
      <c r="E276" s="37">
        <v>300</v>
      </c>
      <c r="F276" s="57"/>
      <c r="G276" s="57">
        <f t="shared" si="30"/>
        <v>0</v>
      </c>
      <c r="H276" s="10"/>
      <c r="I276" s="10"/>
    </row>
    <row r="277" spans="2:9" ht="15.45" customHeight="1" x14ac:dyDescent="0.3">
      <c r="B277" s="11">
        <f t="shared" si="31"/>
        <v>217</v>
      </c>
      <c r="C277" s="13" t="s">
        <v>286</v>
      </c>
      <c r="D277" s="36" t="s">
        <v>60</v>
      </c>
      <c r="E277" s="37">
        <v>400</v>
      </c>
      <c r="F277" s="57"/>
      <c r="G277" s="57">
        <f t="shared" si="30"/>
        <v>0</v>
      </c>
      <c r="H277" s="10"/>
      <c r="I277" s="10"/>
    </row>
    <row r="278" spans="2:9" ht="15.45" customHeight="1" x14ac:dyDescent="0.3">
      <c r="B278" s="20"/>
      <c r="C278" s="21" t="s">
        <v>287</v>
      </c>
      <c r="D278" s="22"/>
      <c r="E278" s="16"/>
      <c r="F278" s="37"/>
      <c r="G278" s="16"/>
      <c r="H278" s="10"/>
      <c r="I278" s="10"/>
    </row>
    <row r="279" spans="2:9" ht="15.45" customHeight="1" x14ac:dyDescent="0.3">
      <c r="B279" s="11">
        <f>B277+1</f>
        <v>218</v>
      </c>
      <c r="C279" s="13" t="s">
        <v>288</v>
      </c>
      <c r="D279" s="36" t="s">
        <v>0</v>
      </c>
      <c r="E279" s="37">
        <v>1</v>
      </c>
      <c r="F279" s="87"/>
      <c r="G279" s="57">
        <f>F279*E279</f>
        <v>0</v>
      </c>
      <c r="H279" s="10"/>
      <c r="I279" s="10"/>
    </row>
    <row r="280" spans="2:9" ht="15.45" customHeight="1" x14ac:dyDescent="0.3">
      <c r="B280" s="11">
        <f>B279+1</f>
        <v>219</v>
      </c>
      <c r="C280" s="13" t="s">
        <v>289</v>
      </c>
      <c r="D280" s="36" t="s">
        <v>0</v>
      </c>
      <c r="E280" s="37">
        <v>1</v>
      </c>
      <c r="F280" s="87"/>
      <c r="G280" s="57">
        <f>F280*E280</f>
        <v>0</v>
      </c>
      <c r="H280" s="10"/>
      <c r="I280" s="10"/>
    </row>
    <row r="281" spans="2:9" ht="15.45" customHeight="1" x14ac:dyDescent="0.3">
      <c r="B281" s="11">
        <f>B280+1</f>
        <v>220</v>
      </c>
      <c r="C281" s="13" t="s">
        <v>290</v>
      </c>
      <c r="D281" s="36" t="s">
        <v>0</v>
      </c>
      <c r="E281" s="37">
        <v>1</v>
      </c>
      <c r="F281" s="87"/>
      <c r="G281" s="57">
        <f>F281*E281</f>
        <v>0</v>
      </c>
      <c r="H281" s="10"/>
      <c r="I281" s="10"/>
    </row>
    <row r="282" spans="2:9" ht="15.45" customHeight="1" x14ac:dyDescent="0.3">
      <c r="B282" s="11">
        <f>B281+1</f>
        <v>221</v>
      </c>
      <c r="C282" s="13" t="s">
        <v>291</v>
      </c>
      <c r="D282" s="36" t="s">
        <v>0</v>
      </c>
      <c r="E282" s="37">
        <v>1</v>
      </c>
      <c r="F282" s="87"/>
      <c r="G282" s="57">
        <f>F282*E282</f>
        <v>0</v>
      </c>
      <c r="H282" s="10"/>
      <c r="I282" s="10"/>
    </row>
    <row r="283" spans="2:9" ht="15.45" customHeight="1" x14ac:dyDescent="0.3">
      <c r="B283" s="11">
        <f>B282+1</f>
        <v>222</v>
      </c>
      <c r="C283" s="13" t="s">
        <v>292</v>
      </c>
      <c r="D283" s="36" t="s">
        <v>0</v>
      </c>
      <c r="E283" s="37">
        <v>4</v>
      </c>
      <c r="F283" s="87"/>
      <c r="G283" s="57">
        <f>F283*E283</f>
        <v>0</v>
      </c>
      <c r="H283" s="10"/>
      <c r="I283" s="10"/>
    </row>
    <row r="284" spans="2:9" ht="15.45" customHeight="1" x14ac:dyDescent="0.3">
      <c r="B284" s="11"/>
      <c r="C284" s="21" t="s">
        <v>293</v>
      </c>
      <c r="D284" s="22"/>
      <c r="E284" s="16"/>
      <c r="F284" s="37"/>
      <c r="G284" s="16"/>
      <c r="H284" s="10"/>
      <c r="I284" s="10"/>
    </row>
    <row r="285" spans="2:9" ht="15.45" customHeight="1" x14ac:dyDescent="0.3">
      <c r="B285" s="11">
        <f>B283+1</f>
        <v>223</v>
      </c>
      <c r="C285" s="13" t="s">
        <v>294</v>
      </c>
      <c r="D285" s="36" t="s">
        <v>0</v>
      </c>
      <c r="E285" s="37">
        <v>45</v>
      </c>
      <c r="F285" s="57"/>
      <c r="G285" s="57">
        <f>F285*E285</f>
        <v>0</v>
      </c>
      <c r="H285" s="10"/>
      <c r="I285" s="10"/>
    </row>
    <row r="286" spans="2:9" ht="15.45" customHeight="1" x14ac:dyDescent="0.3">
      <c r="B286" s="11">
        <f>B285+1</f>
        <v>224</v>
      </c>
      <c r="C286" s="13" t="s">
        <v>295</v>
      </c>
      <c r="D286" s="36" t="s">
        <v>60</v>
      </c>
      <c r="E286" s="37">
        <v>300</v>
      </c>
      <c r="F286" s="87"/>
      <c r="G286" s="57">
        <f>F286*E286</f>
        <v>0</v>
      </c>
      <c r="H286" s="10"/>
      <c r="I286" s="10"/>
    </row>
    <row r="287" spans="2:9" ht="15.45" customHeight="1" x14ac:dyDescent="0.3">
      <c r="B287" s="11">
        <f>B286+1</f>
        <v>225</v>
      </c>
      <c r="C287" s="13" t="s">
        <v>296</v>
      </c>
      <c r="D287" s="36" t="s">
        <v>0</v>
      </c>
      <c r="E287" s="37">
        <v>1</v>
      </c>
      <c r="F287" s="57"/>
      <c r="G287" s="57">
        <f>F287*E287</f>
        <v>0</v>
      </c>
      <c r="H287" s="10"/>
      <c r="I287" s="10"/>
    </row>
    <row r="288" spans="2:9" ht="15.45" customHeight="1" x14ac:dyDescent="0.3">
      <c r="B288" s="11">
        <f>B287+1</f>
        <v>226</v>
      </c>
      <c r="C288" s="13" t="s">
        <v>297</v>
      </c>
      <c r="D288" s="36" t="s">
        <v>0</v>
      </c>
      <c r="E288" s="37">
        <v>3</v>
      </c>
      <c r="F288" s="57"/>
      <c r="G288" s="57">
        <f>F288*E288</f>
        <v>0</v>
      </c>
      <c r="H288" s="10"/>
      <c r="I288" s="10"/>
    </row>
    <row r="289" spans="2:9" ht="15.45" customHeight="1" x14ac:dyDescent="0.3">
      <c r="B289" s="11">
        <f>B288+1</f>
        <v>227</v>
      </c>
      <c r="C289" s="13" t="s">
        <v>298</v>
      </c>
      <c r="D289" s="36" t="s">
        <v>0</v>
      </c>
      <c r="E289" s="37">
        <v>4</v>
      </c>
      <c r="F289" s="57"/>
      <c r="G289" s="57">
        <f>F289*E289</f>
        <v>0</v>
      </c>
      <c r="H289" s="10"/>
      <c r="I289" s="10"/>
    </row>
    <row r="290" spans="2:9" ht="15.45" customHeight="1" x14ac:dyDescent="0.3">
      <c r="B290" s="11"/>
      <c r="C290" s="21" t="s">
        <v>299</v>
      </c>
      <c r="D290" s="22"/>
      <c r="E290" s="16"/>
      <c r="F290" s="37"/>
      <c r="G290" s="16"/>
      <c r="H290" s="10"/>
      <c r="I290" s="10"/>
    </row>
    <row r="291" spans="2:9" ht="15.45" customHeight="1" x14ac:dyDescent="0.3">
      <c r="B291" s="11">
        <f>B289+1</f>
        <v>228</v>
      </c>
      <c r="C291" s="38" t="s">
        <v>300</v>
      </c>
      <c r="D291" s="36" t="s">
        <v>0</v>
      </c>
      <c r="E291" s="37">
        <v>1</v>
      </c>
      <c r="F291" s="57"/>
      <c r="G291" s="57">
        <f t="shared" ref="G291:G297" si="32">F291*E291</f>
        <v>0</v>
      </c>
      <c r="H291" s="10"/>
      <c r="I291" s="10"/>
    </row>
    <row r="292" spans="2:9" ht="15.45" customHeight="1" x14ac:dyDescent="0.3">
      <c r="B292" s="11">
        <f t="shared" ref="B292:B297" si="33">B291+1</f>
        <v>229</v>
      </c>
      <c r="C292" s="13" t="s">
        <v>301</v>
      </c>
      <c r="D292" s="36" t="s">
        <v>0</v>
      </c>
      <c r="E292" s="37">
        <v>2</v>
      </c>
      <c r="F292" s="57"/>
      <c r="G292" s="57">
        <f t="shared" si="32"/>
        <v>0</v>
      </c>
      <c r="H292" s="10"/>
      <c r="I292" s="10"/>
    </row>
    <row r="293" spans="2:9" ht="15.45" customHeight="1" x14ac:dyDescent="0.3">
      <c r="B293" s="11">
        <f t="shared" si="33"/>
        <v>230</v>
      </c>
      <c r="C293" s="13" t="s">
        <v>302</v>
      </c>
      <c r="D293" s="36" t="s">
        <v>0</v>
      </c>
      <c r="E293" s="37">
        <v>1</v>
      </c>
      <c r="F293" s="57"/>
      <c r="G293" s="57">
        <f t="shared" si="32"/>
        <v>0</v>
      </c>
      <c r="H293" s="10"/>
      <c r="I293" s="10"/>
    </row>
    <row r="294" spans="2:9" ht="15.45" customHeight="1" x14ac:dyDescent="0.3">
      <c r="B294" s="11">
        <f t="shared" si="33"/>
        <v>231</v>
      </c>
      <c r="C294" s="13" t="s">
        <v>303</v>
      </c>
      <c r="D294" s="36" t="s">
        <v>304</v>
      </c>
      <c r="E294" s="37">
        <v>400</v>
      </c>
      <c r="F294" s="57"/>
      <c r="G294" s="57">
        <f t="shared" si="32"/>
        <v>0</v>
      </c>
      <c r="H294" s="10"/>
      <c r="I294" s="10"/>
    </row>
    <row r="295" spans="2:9" ht="15.45" customHeight="1" x14ac:dyDescent="0.3">
      <c r="B295" s="11">
        <f t="shared" si="33"/>
        <v>232</v>
      </c>
      <c r="C295" s="13" t="s">
        <v>305</v>
      </c>
      <c r="D295" s="36" t="s">
        <v>0</v>
      </c>
      <c r="E295" s="37">
        <v>20</v>
      </c>
      <c r="F295" s="57"/>
      <c r="G295" s="57">
        <f t="shared" si="32"/>
        <v>0</v>
      </c>
      <c r="H295" s="10"/>
      <c r="I295" s="10"/>
    </row>
    <row r="296" spans="2:9" ht="15.45" customHeight="1" x14ac:dyDescent="0.3">
      <c r="B296" s="11">
        <f t="shared" si="33"/>
        <v>233</v>
      </c>
      <c r="C296" s="13" t="s">
        <v>306</v>
      </c>
      <c r="D296" s="36" t="s">
        <v>0</v>
      </c>
      <c r="E296" s="37">
        <v>10</v>
      </c>
      <c r="F296" s="57"/>
      <c r="G296" s="57">
        <f t="shared" si="32"/>
        <v>0</v>
      </c>
      <c r="H296" s="10"/>
      <c r="I296" s="10"/>
    </row>
    <row r="297" spans="2:9" ht="15.45" customHeight="1" x14ac:dyDescent="0.3">
      <c r="B297" s="11">
        <f t="shared" si="33"/>
        <v>234</v>
      </c>
      <c r="C297" s="13" t="s">
        <v>307</v>
      </c>
      <c r="D297" s="36" t="s">
        <v>0</v>
      </c>
      <c r="E297" s="37">
        <v>2</v>
      </c>
      <c r="F297" s="57"/>
      <c r="G297" s="57">
        <f t="shared" si="32"/>
        <v>0</v>
      </c>
      <c r="H297" s="10"/>
      <c r="I297" s="10"/>
    </row>
    <row r="298" spans="2:9" ht="29.1" customHeight="1" x14ac:dyDescent="0.3">
      <c r="B298" s="11"/>
      <c r="C298" s="52" t="s">
        <v>308</v>
      </c>
      <c r="D298" s="46"/>
      <c r="E298" s="47"/>
      <c r="F298" s="79"/>
      <c r="G298" s="63">
        <f>SUM(G181:G297)</f>
        <v>0</v>
      </c>
      <c r="H298" s="10"/>
      <c r="I298" s="10"/>
    </row>
    <row r="299" spans="2:9" ht="19.5" customHeight="1" x14ac:dyDescent="0.3">
      <c r="B299" s="31" t="s">
        <v>477</v>
      </c>
      <c r="C299" s="32" t="s">
        <v>479</v>
      </c>
      <c r="D299" s="31"/>
      <c r="E299" s="55"/>
      <c r="F299" s="78"/>
      <c r="G299" s="55"/>
      <c r="H299" s="10"/>
      <c r="I299" s="10"/>
    </row>
    <row r="300" spans="2:9" ht="21" customHeight="1" x14ac:dyDescent="0.3">
      <c r="B300" s="51"/>
      <c r="C300" s="97" t="s">
        <v>309</v>
      </c>
      <c r="D300" s="97"/>
      <c r="E300" s="97"/>
      <c r="F300" s="97"/>
      <c r="G300" s="97"/>
      <c r="H300" s="10"/>
      <c r="I300" s="10"/>
    </row>
    <row r="301" spans="2:9" ht="15.45" customHeight="1" x14ac:dyDescent="0.3">
      <c r="B301" s="20"/>
      <c r="C301" s="97" t="s">
        <v>310</v>
      </c>
      <c r="D301" s="97"/>
      <c r="E301" s="97"/>
      <c r="F301" s="97"/>
      <c r="G301" s="97"/>
      <c r="H301" s="10"/>
      <c r="I301" s="10"/>
    </row>
    <row r="302" spans="2:9" ht="15.45" customHeight="1" x14ac:dyDescent="0.3">
      <c r="B302" s="11">
        <f>B297+1</f>
        <v>235</v>
      </c>
      <c r="C302" s="13" t="s">
        <v>311</v>
      </c>
      <c r="D302" s="36" t="s">
        <v>252</v>
      </c>
      <c r="E302" s="37">
        <v>1</v>
      </c>
      <c r="F302" s="87"/>
      <c r="G302" s="57">
        <f t="shared" ref="G302:G317" si="34">F302*E302</f>
        <v>0</v>
      </c>
      <c r="H302" s="10"/>
      <c r="I302" s="10"/>
    </row>
    <row r="303" spans="2:9" ht="15.45" customHeight="1" x14ac:dyDescent="0.3">
      <c r="B303" s="11">
        <f t="shared" ref="B303:B317" si="35">B302+1</f>
        <v>236</v>
      </c>
      <c r="C303" s="13" t="s">
        <v>312</v>
      </c>
      <c r="D303" s="36" t="s">
        <v>0</v>
      </c>
      <c r="E303" s="37">
        <v>2</v>
      </c>
      <c r="F303" s="57"/>
      <c r="G303" s="57">
        <f t="shared" si="34"/>
        <v>0</v>
      </c>
      <c r="H303" s="10"/>
      <c r="I303" s="10"/>
    </row>
    <row r="304" spans="2:9" ht="15.45" customHeight="1" x14ac:dyDescent="0.3">
      <c r="B304" s="11">
        <f t="shared" si="35"/>
        <v>237</v>
      </c>
      <c r="C304" s="13" t="s">
        <v>313</v>
      </c>
      <c r="D304" s="36" t="s">
        <v>0</v>
      </c>
      <c r="E304" s="37">
        <v>1</v>
      </c>
      <c r="F304" s="57"/>
      <c r="G304" s="57">
        <f t="shared" si="34"/>
        <v>0</v>
      </c>
      <c r="H304" s="10"/>
      <c r="I304" s="10"/>
    </row>
    <row r="305" spans="2:9" ht="15.45" customHeight="1" x14ac:dyDescent="0.3">
      <c r="B305" s="11">
        <f t="shared" si="35"/>
        <v>238</v>
      </c>
      <c r="C305" s="13" t="s">
        <v>314</v>
      </c>
      <c r="D305" s="36" t="s">
        <v>252</v>
      </c>
      <c r="E305" s="37">
        <v>1</v>
      </c>
      <c r="F305" s="57"/>
      <c r="G305" s="57">
        <f t="shared" si="34"/>
        <v>0</v>
      </c>
      <c r="H305" s="10"/>
      <c r="I305" s="10"/>
    </row>
    <row r="306" spans="2:9" ht="15.45" customHeight="1" x14ac:dyDescent="0.3">
      <c r="B306" s="11">
        <f t="shared" si="35"/>
        <v>239</v>
      </c>
      <c r="C306" s="13" t="s">
        <v>315</v>
      </c>
      <c r="D306" s="36" t="s">
        <v>252</v>
      </c>
      <c r="E306" s="37">
        <v>1</v>
      </c>
      <c r="F306" s="57"/>
      <c r="G306" s="57">
        <f t="shared" si="34"/>
        <v>0</v>
      </c>
      <c r="H306" s="10"/>
      <c r="I306" s="10"/>
    </row>
    <row r="307" spans="2:9" ht="15.45" customHeight="1" x14ac:dyDescent="0.3">
      <c r="B307" s="11">
        <f t="shared" si="35"/>
        <v>240</v>
      </c>
      <c r="C307" s="13" t="s">
        <v>316</v>
      </c>
      <c r="D307" s="36" t="s">
        <v>252</v>
      </c>
      <c r="E307" s="37">
        <v>1</v>
      </c>
      <c r="F307" s="57"/>
      <c r="G307" s="57">
        <f t="shared" si="34"/>
        <v>0</v>
      </c>
      <c r="H307" s="10"/>
      <c r="I307" s="10"/>
    </row>
    <row r="308" spans="2:9" ht="15.45" customHeight="1" x14ac:dyDescent="0.3">
      <c r="B308" s="11">
        <f t="shared" si="35"/>
        <v>241</v>
      </c>
      <c r="C308" s="13" t="s">
        <v>317</v>
      </c>
      <c r="D308" s="36" t="s">
        <v>252</v>
      </c>
      <c r="E308" s="37">
        <v>1</v>
      </c>
      <c r="F308" s="57"/>
      <c r="G308" s="57">
        <f t="shared" si="34"/>
        <v>0</v>
      </c>
      <c r="H308" s="10"/>
      <c r="I308" s="10"/>
    </row>
    <row r="309" spans="2:9" ht="15.45" customHeight="1" x14ac:dyDescent="0.3">
      <c r="B309" s="11">
        <f t="shared" si="35"/>
        <v>242</v>
      </c>
      <c r="C309" s="13" t="s">
        <v>318</v>
      </c>
      <c r="D309" s="36" t="s">
        <v>252</v>
      </c>
      <c r="E309" s="37">
        <v>1</v>
      </c>
      <c r="F309" s="57"/>
      <c r="G309" s="57">
        <f t="shared" si="34"/>
        <v>0</v>
      </c>
      <c r="H309" s="10"/>
      <c r="I309" s="10"/>
    </row>
    <row r="310" spans="2:9" ht="15.45" customHeight="1" x14ac:dyDescent="0.3">
      <c r="B310" s="11">
        <f t="shared" si="35"/>
        <v>243</v>
      </c>
      <c r="C310" s="13" t="s">
        <v>319</v>
      </c>
      <c r="D310" s="36" t="s">
        <v>252</v>
      </c>
      <c r="E310" s="37">
        <v>1</v>
      </c>
      <c r="F310" s="57"/>
      <c r="G310" s="57">
        <f t="shared" si="34"/>
        <v>0</v>
      </c>
      <c r="H310" s="10"/>
      <c r="I310" s="10"/>
    </row>
    <row r="311" spans="2:9" ht="15.45" customHeight="1" x14ac:dyDescent="0.3">
      <c r="B311" s="11">
        <f t="shared" si="35"/>
        <v>244</v>
      </c>
      <c r="C311" s="13" t="s">
        <v>320</v>
      </c>
      <c r="D311" s="36" t="s">
        <v>0</v>
      </c>
      <c r="E311" s="37">
        <v>1</v>
      </c>
      <c r="F311" s="57"/>
      <c r="G311" s="57">
        <f t="shared" si="34"/>
        <v>0</v>
      </c>
      <c r="H311" s="10"/>
      <c r="I311" s="10"/>
    </row>
    <row r="312" spans="2:9" ht="15.45" customHeight="1" x14ac:dyDescent="0.3">
      <c r="B312" s="11">
        <f t="shared" si="35"/>
        <v>245</v>
      </c>
      <c r="C312" s="13" t="s">
        <v>321</v>
      </c>
      <c r="D312" s="36" t="s">
        <v>252</v>
      </c>
      <c r="E312" s="37">
        <v>1</v>
      </c>
      <c r="F312" s="57"/>
      <c r="G312" s="57">
        <f t="shared" si="34"/>
        <v>0</v>
      </c>
      <c r="H312" s="10"/>
      <c r="I312" s="10"/>
    </row>
    <row r="313" spans="2:9" ht="15.45" customHeight="1" x14ac:dyDescent="0.3">
      <c r="B313" s="11">
        <f t="shared" si="35"/>
        <v>246</v>
      </c>
      <c r="C313" s="13" t="s">
        <v>322</v>
      </c>
      <c r="D313" s="36" t="s">
        <v>252</v>
      </c>
      <c r="E313" s="37">
        <v>1</v>
      </c>
      <c r="F313" s="57"/>
      <c r="G313" s="57">
        <f t="shared" si="34"/>
        <v>0</v>
      </c>
      <c r="H313" s="10"/>
      <c r="I313" s="10"/>
    </row>
    <row r="314" spans="2:9" ht="15.45" customHeight="1" x14ac:dyDescent="0.3">
      <c r="B314" s="11">
        <f t="shared" si="35"/>
        <v>247</v>
      </c>
      <c r="C314" s="13" t="s">
        <v>323</v>
      </c>
      <c r="D314" s="36" t="s">
        <v>252</v>
      </c>
      <c r="E314" s="37">
        <v>1</v>
      </c>
      <c r="F314" s="57"/>
      <c r="G314" s="57">
        <f t="shared" si="34"/>
        <v>0</v>
      </c>
      <c r="H314" s="10"/>
      <c r="I314" s="10"/>
    </row>
    <row r="315" spans="2:9" ht="15.45" customHeight="1" x14ac:dyDescent="0.3">
      <c r="B315" s="11">
        <f t="shared" si="35"/>
        <v>248</v>
      </c>
      <c r="C315" s="13" t="s">
        <v>324</v>
      </c>
      <c r="D315" s="36" t="s">
        <v>252</v>
      </c>
      <c r="E315" s="37">
        <v>1</v>
      </c>
      <c r="F315" s="57"/>
      <c r="G315" s="57">
        <f t="shared" si="34"/>
        <v>0</v>
      </c>
      <c r="H315" s="10"/>
      <c r="I315" s="10"/>
    </row>
    <row r="316" spans="2:9" ht="15.45" customHeight="1" x14ac:dyDescent="0.3">
      <c r="B316" s="11">
        <f t="shared" si="35"/>
        <v>249</v>
      </c>
      <c r="C316" s="13" t="s">
        <v>325</v>
      </c>
      <c r="D316" s="36" t="s">
        <v>0</v>
      </c>
      <c r="E316" s="37">
        <v>1</v>
      </c>
      <c r="F316" s="57"/>
      <c r="G316" s="57">
        <f t="shared" si="34"/>
        <v>0</v>
      </c>
      <c r="H316" s="10"/>
      <c r="I316" s="10"/>
    </row>
    <row r="317" spans="2:9" ht="15.45" customHeight="1" x14ac:dyDescent="0.3">
      <c r="B317" s="11">
        <f t="shared" si="35"/>
        <v>250</v>
      </c>
      <c r="C317" s="13" t="s">
        <v>326</v>
      </c>
      <c r="D317" s="36" t="s">
        <v>252</v>
      </c>
      <c r="E317" s="37">
        <v>1</v>
      </c>
      <c r="F317" s="57"/>
      <c r="G317" s="57">
        <f t="shared" si="34"/>
        <v>0</v>
      </c>
      <c r="H317" s="10"/>
      <c r="I317" s="10"/>
    </row>
    <row r="318" spans="2:9" ht="18.75" customHeight="1" x14ac:dyDescent="0.3">
      <c r="B318" s="11"/>
      <c r="C318" s="97" t="s">
        <v>327</v>
      </c>
      <c r="D318" s="97"/>
      <c r="E318" s="97"/>
      <c r="F318" s="97"/>
      <c r="G318" s="97"/>
      <c r="H318" s="10"/>
      <c r="I318" s="10"/>
    </row>
    <row r="319" spans="2:9" ht="15.45" customHeight="1" x14ac:dyDescent="0.3">
      <c r="B319" s="11">
        <f>B317+1</f>
        <v>251</v>
      </c>
      <c r="C319" s="13" t="s">
        <v>328</v>
      </c>
      <c r="D319" s="36" t="s">
        <v>252</v>
      </c>
      <c r="E319" s="37">
        <v>1</v>
      </c>
      <c r="F319" s="87"/>
      <c r="G319" s="57">
        <f>F319*E319</f>
        <v>0</v>
      </c>
      <c r="H319" s="10"/>
      <c r="I319" s="10"/>
    </row>
    <row r="320" spans="2:9" ht="15.45" customHeight="1" x14ac:dyDescent="0.3">
      <c r="B320" s="11">
        <f>B319+1</f>
        <v>252</v>
      </c>
      <c r="C320" s="13" t="s">
        <v>329</v>
      </c>
      <c r="D320" s="36" t="s">
        <v>252</v>
      </c>
      <c r="E320" s="37">
        <v>1</v>
      </c>
      <c r="F320" s="87"/>
      <c r="G320" s="57">
        <f>F320*E320</f>
        <v>0</v>
      </c>
      <c r="H320" s="10"/>
      <c r="I320" s="10"/>
    </row>
    <row r="321" spans="2:9" ht="15.45" customHeight="1" x14ac:dyDescent="0.3">
      <c r="B321" s="11">
        <f>B320+1</f>
        <v>253</v>
      </c>
      <c r="C321" s="13" t="s">
        <v>330</v>
      </c>
      <c r="D321" s="36" t="s">
        <v>0</v>
      </c>
      <c r="E321" s="37">
        <v>1</v>
      </c>
      <c r="F321" s="87"/>
      <c r="G321" s="57">
        <f>F321*E321</f>
        <v>0</v>
      </c>
      <c r="H321" s="10"/>
      <c r="I321" s="10"/>
    </row>
    <row r="322" spans="2:9" ht="17.25" customHeight="1" x14ac:dyDescent="0.3">
      <c r="B322" s="11"/>
      <c r="C322" s="97" t="s">
        <v>331</v>
      </c>
      <c r="D322" s="97"/>
      <c r="E322" s="97"/>
      <c r="F322" s="97"/>
      <c r="G322" s="97"/>
      <c r="H322" s="10"/>
      <c r="I322" s="10"/>
    </row>
    <row r="323" spans="2:9" ht="15.45" customHeight="1" x14ac:dyDescent="0.3">
      <c r="B323" s="11">
        <f>B321+1</f>
        <v>254</v>
      </c>
      <c r="C323" s="13" t="s">
        <v>332</v>
      </c>
      <c r="D323" s="36" t="s">
        <v>0</v>
      </c>
      <c r="E323" s="37">
        <v>1</v>
      </c>
      <c r="F323" s="87"/>
      <c r="G323" s="57">
        <f t="shared" ref="G323:G342" si="36">F323*E323</f>
        <v>0</v>
      </c>
      <c r="H323" s="10"/>
      <c r="I323" s="10"/>
    </row>
    <row r="324" spans="2:9" ht="15.45" customHeight="1" x14ac:dyDescent="0.3">
      <c r="B324" s="11">
        <f t="shared" ref="B324:B342" si="37">B323+1</f>
        <v>255</v>
      </c>
      <c r="C324" s="13" t="s">
        <v>333</v>
      </c>
      <c r="D324" s="36" t="s">
        <v>0</v>
      </c>
      <c r="E324" s="37">
        <v>1</v>
      </c>
      <c r="F324" s="87"/>
      <c r="G324" s="57">
        <f t="shared" si="36"/>
        <v>0</v>
      </c>
      <c r="H324" s="10"/>
      <c r="I324" s="10"/>
    </row>
    <row r="325" spans="2:9" ht="15.45" customHeight="1" x14ac:dyDescent="0.3">
      <c r="B325" s="11">
        <f t="shared" si="37"/>
        <v>256</v>
      </c>
      <c r="C325" s="13" t="s">
        <v>334</v>
      </c>
      <c r="D325" s="36" t="s">
        <v>0</v>
      </c>
      <c r="E325" s="37">
        <v>1</v>
      </c>
      <c r="F325" s="87"/>
      <c r="G325" s="57">
        <f t="shared" si="36"/>
        <v>0</v>
      </c>
      <c r="H325" s="10"/>
      <c r="I325" s="10"/>
    </row>
    <row r="326" spans="2:9" ht="15.45" customHeight="1" x14ac:dyDescent="0.3">
      <c r="B326" s="11">
        <f t="shared" si="37"/>
        <v>257</v>
      </c>
      <c r="C326" s="13" t="s">
        <v>335</v>
      </c>
      <c r="D326" s="36" t="s">
        <v>0</v>
      </c>
      <c r="E326" s="37">
        <v>1</v>
      </c>
      <c r="F326" s="87"/>
      <c r="G326" s="57">
        <f t="shared" si="36"/>
        <v>0</v>
      </c>
      <c r="H326" s="10"/>
      <c r="I326" s="10"/>
    </row>
    <row r="327" spans="2:9" ht="15.45" customHeight="1" x14ac:dyDescent="0.3">
      <c r="B327" s="11">
        <f t="shared" si="37"/>
        <v>258</v>
      </c>
      <c r="C327" s="13" t="s">
        <v>336</v>
      </c>
      <c r="D327" s="36" t="s">
        <v>0</v>
      </c>
      <c r="E327" s="37">
        <v>1</v>
      </c>
      <c r="F327" s="87"/>
      <c r="G327" s="57">
        <f t="shared" si="36"/>
        <v>0</v>
      </c>
      <c r="H327" s="10"/>
      <c r="I327" s="10"/>
    </row>
    <row r="328" spans="2:9" ht="15.45" customHeight="1" x14ac:dyDescent="0.3">
      <c r="B328" s="11">
        <f t="shared" si="37"/>
        <v>259</v>
      </c>
      <c r="C328" s="13" t="s">
        <v>337</v>
      </c>
      <c r="D328" s="36" t="s">
        <v>0</v>
      </c>
      <c r="E328" s="37">
        <v>1</v>
      </c>
      <c r="F328" s="87"/>
      <c r="G328" s="57">
        <f t="shared" si="36"/>
        <v>0</v>
      </c>
      <c r="H328" s="10"/>
      <c r="I328" s="10"/>
    </row>
    <row r="329" spans="2:9" ht="15.45" customHeight="1" x14ac:dyDescent="0.3">
      <c r="B329" s="11">
        <f t="shared" si="37"/>
        <v>260</v>
      </c>
      <c r="C329" s="13" t="s">
        <v>338</v>
      </c>
      <c r="D329" s="36" t="s">
        <v>0</v>
      </c>
      <c r="E329" s="37">
        <v>1</v>
      </c>
      <c r="F329" s="87"/>
      <c r="G329" s="57">
        <f t="shared" si="36"/>
        <v>0</v>
      </c>
      <c r="H329" s="10"/>
      <c r="I329" s="10"/>
    </row>
    <row r="330" spans="2:9" ht="15.45" customHeight="1" x14ac:dyDescent="0.3">
      <c r="B330" s="11">
        <f t="shared" si="37"/>
        <v>261</v>
      </c>
      <c r="C330" s="13" t="s">
        <v>339</v>
      </c>
      <c r="D330" s="36" t="s">
        <v>0</v>
      </c>
      <c r="E330" s="37">
        <v>1</v>
      </c>
      <c r="F330" s="87"/>
      <c r="G330" s="57">
        <f t="shared" si="36"/>
        <v>0</v>
      </c>
      <c r="H330" s="10"/>
      <c r="I330" s="10"/>
    </row>
    <row r="331" spans="2:9" ht="15.45" customHeight="1" x14ac:dyDescent="0.3">
      <c r="B331" s="11">
        <f t="shared" si="37"/>
        <v>262</v>
      </c>
      <c r="C331" s="13" t="s">
        <v>340</v>
      </c>
      <c r="D331" s="36" t="s">
        <v>0</v>
      </c>
      <c r="E331" s="37">
        <v>1</v>
      </c>
      <c r="F331" s="87"/>
      <c r="G331" s="57">
        <f t="shared" si="36"/>
        <v>0</v>
      </c>
      <c r="H331" s="10"/>
      <c r="I331" s="10"/>
    </row>
    <row r="332" spans="2:9" ht="15.45" customHeight="1" x14ac:dyDescent="0.3">
      <c r="B332" s="11">
        <f t="shared" si="37"/>
        <v>263</v>
      </c>
      <c r="C332" s="13" t="s">
        <v>341</v>
      </c>
      <c r="D332" s="36" t="s">
        <v>0</v>
      </c>
      <c r="E332" s="37">
        <v>1</v>
      </c>
      <c r="F332" s="87"/>
      <c r="G332" s="57">
        <f t="shared" si="36"/>
        <v>0</v>
      </c>
      <c r="H332" s="10"/>
      <c r="I332" s="10"/>
    </row>
    <row r="333" spans="2:9" ht="15.45" customHeight="1" x14ac:dyDescent="0.3">
      <c r="B333" s="11">
        <f t="shared" si="37"/>
        <v>264</v>
      </c>
      <c r="C333" s="13" t="s">
        <v>342</v>
      </c>
      <c r="D333" s="36" t="s">
        <v>0</v>
      </c>
      <c r="E333" s="37">
        <v>1</v>
      </c>
      <c r="F333" s="87"/>
      <c r="G333" s="57">
        <f t="shared" si="36"/>
        <v>0</v>
      </c>
      <c r="H333" s="10"/>
      <c r="I333" s="10"/>
    </row>
    <row r="334" spans="2:9" ht="15.45" customHeight="1" x14ac:dyDescent="0.3">
      <c r="B334" s="11">
        <f t="shared" si="37"/>
        <v>265</v>
      </c>
      <c r="C334" s="13" t="s">
        <v>343</v>
      </c>
      <c r="D334" s="36" t="s">
        <v>0</v>
      </c>
      <c r="E334" s="37">
        <v>1</v>
      </c>
      <c r="F334" s="87"/>
      <c r="G334" s="57">
        <f t="shared" si="36"/>
        <v>0</v>
      </c>
      <c r="H334" s="10"/>
      <c r="I334" s="10"/>
    </row>
    <row r="335" spans="2:9" ht="15.45" customHeight="1" x14ac:dyDescent="0.3">
      <c r="B335" s="11">
        <f t="shared" si="37"/>
        <v>266</v>
      </c>
      <c r="C335" s="13" t="s">
        <v>344</v>
      </c>
      <c r="D335" s="36" t="s">
        <v>0</v>
      </c>
      <c r="E335" s="37">
        <v>1</v>
      </c>
      <c r="F335" s="87"/>
      <c r="G335" s="57">
        <f t="shared" si="36"/>
        <v>0</v>
      </c>
      <c r="H335" s="10"/>
      <c r="I335" s="10"/>
    </row>
    <row r="336" spans="2:9" ht="15.45" customHeight="1" x14ac:dyDescent="0.3">
      <c r="B336" s="11">
        <f t="shared" si="37"/>
        <v>267</v>
      </c>
      <c r="C336" s="13" t="s">
        <v>345</v>
      </c>
      <c r="D336" s="36" t="s">
        <v>0</v>
      </c>
      <c r="E336" s="37">
        <v>1</v>
      </c>
      <c r="F336" s="87"/>
      <c r="G336" s="57">
        <f t="shared" si="36"/>
        <v>0</v>
      </c>
      <c r="H336" s="10"/>
      <c r="I336" s="10"/>
    </row>
    <row r="337" spans="2:9" ht="15.45" customHeight="1" x14ac:dyDescent="0.3">
      <c r="B337" s="11">
        <f t="shared" si="37"/>
        <v>268</v>
      </c>
      <c r="C337" s="13" t="s">
        <v>489</v>
      </c>
      <c r="D337" s="36" t="s">
        <v>0</v>
      </c>
      <c r="E337" s="37">
        <v>1</v>
      </c>
      <c r="F337" s="87"/>
      <c r="G337" s="57">
        <f t="shared" si="36"/>
        <v>0</v>
      </c>
      <c r="H337" s="10"/>
      <c r="I337" s="10"/>
    </row>
    <row r="338" spans="2:9" ht="15.45" customHeight="1" x14ac:dyDescent="0.3">
      <c r="B338" s="11">
        <f t="shared" si="37"/>
        <v>269</v>
      </c>
      <c r="C338" s="13" t="s">
        <v>346</v>
      </c>
      <c r="D338" s="36" t="s">
        <v>0</v>
      </c>
      <c r="E338" s="37">
        <v>1</v>
      </c>
      <c r="F338" s="87"/>
      <c r="G338" s="57">
        <f t="shared" si="36"/>
        <v>0</v>
      </c>
      <c r="H338" s="10"/>
      <c r="I338" s="10"/>
    </row>
    <row r="339" spans="2:9" ht="15.45" customHeight="1" x14ac:dyDescent="0.3">
      <c r="B339" s="11">
        <f t="shared" si="37"/>
        <v>270</v>
      </c>
      <c r="C339" s="13" t="s">
        <v>347</v>
      </c>
      <c r="D339" s="36" t="s">
        <v>0</v>
      </c>
      <c r="E339" s="37">
        <v>1</v>
      </c>
      <c r="F339" s="87"/>
      <c r="G339" s="57">
        <f t="shared" si="36"/>
        <v>0</v>
      </c>
      <c r="H339" s="10"/>
      <c r="I339" s="10"/>
    </row>
    <row r="340" spans="2:9" ht="15.45" customHeight="1" x14ac:dyDescent="0.3">
      <c r="B340" s="11">
        <f t="shared" si="37"/>
        <v>271</v>
      </c>
      <c r="C340" s="13" t="s">
        <v>348</v>
      </c>
      <c r="D340" s="36" t="s">
        <v>0</v>
      </c>
      <c r="E340" s="37">
        <v>1</v>
      </c>
      <c r="F340" s="87"/>
      <c r="G340" s="57">
        <f t="shared" si="36"/>
        <v>0</v>
      </c>
      <c r="H340" s="10"/>
      <c r="I340" s="10"/>
    </row>
    <row r="341" spans="2:9" ht="15.45" customHeight="1" x14ac:dyDescent="0.3">
      <c r="B341" s="11">
        <f t="shared" si="37"/>
        <v>272</v>
      </c>
      <c r="C341" s="13" t="s">
        <v>349</v>
      </c>
      <c r="D341" s="36" t="s">
        <v>0</v>
      </c>
      <c r="E341" s="37">
        <v>1</v>
      </c>
      <c r="F341" s="87"/>
      <c r="G341" s="57">
        <f t="shared" si="36"/>
        <v>0</v>
      </c>
      <c r="H341" s="10"/>
      <c r="I341" s="10"/>
    </row>
    <row r="342" spans="2:9" ht="15.45" customHeight="1" x14ac:dyDescent="0.3">
      <c r="B342" s="11">
        <f t="shared" si="37"/>
        <v>273</v>
      </c>
      <c r="C342" s="13" t="s">
        <v>350</v>
      </c>
      <c r="D342" s="36" t="s">
        <v>0</v>
      </c>
      <c r="E342" s="37">
        <v>1</v>
      </c>
      <c r="F342" s="87"/>
      <c r="G342" s="57">
        <f t="shared" si="36"/>
        <v>0</v>
      </c>
      <c r="H342" s="10"/>
      <c r="I342" s="10"/>
    </row>
    <row r="343" spans="2:9" ht="18.75" customHeight="1" x14ac:dyDescent="0.3">
      <c r="B343" s="11"/>
      <c r="C343" s="97" t="s">
        <v>351</v>
      </c>
      <c r="D343" s="97"/>
      <c r="E343" s="97"/>
      <c r="F343" s="97"/>
      <c r="G343" s="97"/>
      <c r="H343" s="10"/>
      <c r="I343" s="10"/>
    </row>
    <row r="344" spans="2:9" ht="15.45" customHeight="1" x14ac:dyDescent="0.3">
      <c r="B344" s="11">
        <f>B342+1</f>
        <v>274</v>
      </c>
      <c r="C344" s="13" t="s">
        <v>352</v>
      </c>
      <c r="D344" s="36" t="s">
        <v>60</v>
      </c>
      <c r="E344" s="37">
        <v>150</v>
      </c>
      <c r="F344" s="57"/>
      <c r="G344" s="57">
        <f t="shared" ref="G344:G360" si="38">F344*E344</f>
        <v>0</v>
      </c>
      <c r="H344" s="10"/>
      <c r="I344" s="10"/>
    </row>
    <row r="345" spans="2:9" ht="15.45" customHeight="1" x14ac:dyDescent="0.3">
      <c r="B345" s="11">
        <f>B344+1</f>
        <v>275</v>
      </c>
      <c r="C345" s="13" t="s">
        <v>353</v>
      </c>
      <c r="D345" s="36" t="s">
        <v>60</v>
      </c>
      <c r="E345" s="37">
        <v>245</v>
      </c>
      <c r="F345" s="57"/>
      <c r="G345" s="57">
        <f t="shared" si="38"/>
        <v>0</v>
      </c>
      <c r="H345" s="10"/>
      <c r="I345" s="10"/>
    </row>
    <row r="346" spans="2:9" ht="15.45" customHeight="1" x14ac:dyDescent="0.3">
      <c r="B346" s="11">
        <f t="shared" ref="B346:B360" si="39">B345+1</f>
        <v>276</v>
      </c>
      <c r="C346" s="13" t="s">
        <v>354</v>
      </c>
      <c r="D346" s="36" t="s">
        <v>60</v>
      </c>
      <c r="E346" s="37">
        <v>50</v>
      </c>
      <c r="F346" s="57"/>
      <c r="G346" s="57">
        <f t="shared" si="38"/>
        <v>0</v>
      </c>
      <c r="H346" s="10"/>
      <c r="I346" s="10"/>
    </row>
    <row r="347" spans="2:9" ht="15.45" customHeight="1" x14ac:dyDescent="0.3">
      <c r="B347" s="11">
        <f t="shared" si="39"/>
        <v>277</v>
      </c>
      <c r="C347" s="13" t="s">
        <v>355</v>
      </c>
      <c r="D347" s="36" t="s">
        <v>60</v>
      </c>
      <c r="E347" s="37">
        <v>100</v>
      </c>
      <c r="F347" s="57"/>
      <c r="G347" s="57">
        <f t="shared" si="38"/>
        <v>0</v>
      </c>
      <c r="H347" s="10"/>
      <c r="I347" s="10"/>
    </row>
    <row r="348" spans="2:9" ht="15.45" customHeight="1" x14ac:dyDescent="0.3">
      <c r="B348" s="11">
        <f t="shared" si="39"/>
        <v>278</v>
      </c>
      <c r="C348" s="13" t="s">
        <v>356</v>
      </c>
      <c r="D348" s="36" t="s">
        <v>60</v>
      </c>
      <c r="E348" s="37">
        <v>100</v>
      </c>
      <c r="F348" s="57"/>
      <c r="G348" s="57">
        <f t="shared" si="38"/>
        <v>0</v>
      </c>
      <c r="H348" s="10"/>
      <c r="I348" s="10"/>
    </row>
    <row r="349" spans="2:9" ht="15.45" customHeight="1" x14ac:dyDescent="0.3">
      <c r="B349" s="11">
        <f t="shared" si="39"/>
        <v>279</v>
      </c>
      <c r="C349" s="13" t="s">
        <v>357</v>
      </c>
      <c r="D349" s="36" t="s">
        <v>60</v>
      </c>
      <c r="E349" s="37">
        <v>95</v>
      </c>
      <c r="F349" s="57"/>
      <c r="G349" s="57">
        <f t="shared" si="38"/>
        <v>0</v>
      </c>
      <c r="H349" s="10"/>
      <c r="I349" s="10"/>
    </row>
    <row r="350" spans="2:9" ht="15.45" customHeight="1" x14ac:dyDescent="0.3">
      <c r="B350" s="11">
        <f t="shared" si="39"/>
        <v>280</v>
      </c>
      <c r="C350" s="13" t="s">
        <v>358</v>
      </c>
      <c r="D350" s="36" t="s">
        <v>60</v>
      </c>
      <c r="E350" s="37">
        <v>216</v>
      </c>
      <c r="F350" s="57"/>
      <c r="G350" s="57">
        <f t="shared" si="38"/>
        <v>0</v>
      </c>
      <c r="H350" s="10"/>
      <c r="I350" s="10"/>
    </row>
    <row r="351" spans="2:9" ht="15.45" customHeight="1" x14ac:dyDescent="0.3">
      <c r="B351" s="11">
        <f t="shared" si="39"/>
        <v>281</v>
      </c>
      <c r="C351" s="13" t="s">
        <v>359</v>
      </c>
      <c r="D351" s="36" t="s">
        <v>60</v>
      </c>
      <c r="E351" s="37">
        <v>260</v>
      </c>
      <c r="F351" s="57"/>
      <c r="G351" s="57">
        <f t="shared" si="38"/>
        <v>0</v>
      </c>
      <c r="H351" s="10"/>
      <c r="I351" s="10"/>
    </row>
    <row r="352" spans="2:9" ht="15.45" customHeight="1" x14ac:dyDescent="0.3">
      <c r="B352" s="11">
        <f t="shared" si="39"/>
        <v>282</v>
      </c>
      <c r="C352" s="13" t="s">
        <v>360</v>
      </c>
      <c r="D352" s="36" t="s">
        <v>60</v>
      </c>
      <c r="E352" s="37">
        <v>120</v>
      </c>
      <c r="F352" s="57"/>
      <c r="G352" s="57">
        <f t="shared" si="38"/>
        <v>0</v>
      </c>
      <c r="H352" s="10"/>
      <c r="I352" s="10"/>
    </row>
    <row r="353" spans="2:9" ht="15.45" customHeight="1" x14ac:dyDescent="0.3">
      <c r="B353" s="11">
        <f t="shared" si="39"/>
        <v>283</v>
      </c>
      <c r="C353" s="13" t="s">
        <v>361</v>
      </c>
      <c r="D353" s="36" t="s">
        <v>60</v>
      </c>
      <c r="E353" s="37">
        <v>400</v>
      </c>
      <c r="F353" s="57"/>
      <c r="G353" s="57">
        <f t="shared" si="38"/>
        <v>0</v>
      </c>
      <c r="H353" s="10"/>
      <c r="I353" s="10"/>
    </row>
    <row r="354" spans="2:9" ht="15.45" customHeight="1" x14ac:dyDescent="0.3">
      <c r="B354" s="11">
        <f t="shared" si="39"/>
        <v>284</v>
      </c>
      <c r="C354" s="13" t="s">
        <v>362</v>
      </c>
      <c r="D354" s="36" t="s">
        <v>60</v>
      </c>
      <c r="E354" s="37">
        <v>160</v>
      </c>
      <c r="F354" s="57"/>
      <c r="G354" s="57">
        <f t="shared" si="38"/>
        <v>0</v>
      </c>
      <c r="H354" s="10"/>
      <c r="I354" s="10"/>
    </row>
    <row r="355" spans="2:9" ht="15.45" customHeight="1" x14ac:dyDescent="0.3">
      <c r="B355" s="11">
        <f t="shared" si="39"/>
        <v>285</v>
      </c>
      <c r="C355" s="13" t="s">
        <v>363</v>
      </c>
      <c r="D355" s="36" t="s">
        <v>60</v>
      </c>
      <c r="E355" s="37">
        <v>95</v>
      </c>
      <c r="F355" s="57"/>
      <c r="G355" s="57">
        <f t="shared" si="38"/>
        <v>0</v>
      </c>
      <c r="H355" s="10"/>
      <c r="I355" s="10"/>
    </row>
    <row r="356" spans="2:9" ht="15.45" customHeight="1" x14ac:dyDescent="0.3">
      <c r="B356" s="11">
        <f t="shared" si="39"/>
        <v>286</v>
      </c>
      <c r="C356" s="13" t="s">
        <v>364</v>
      </c>
      <c r="D356" s="36" t="s">
        <v>60</v>
      </c>
      <c r="E356" s="37">
        <v>120</v>
      </c>
      <c r="F356" s="57"/>
      <c r="G356" s="57">
        <f t="shared" si="38"/>
        <v>0</v>
      </c>
      <c r="H356" s="10"/>
      <c r="I356" s="10"/>
    </row>
    <row r="357" spans="2:9" ht="15.45" customHeight="1" x14ac:dyDescent="0.3">
      <c r="B357" s="11">
        <f t="shared" si="39"/>
        <v>287</v>
      </c>
      <c r="C357" s="13" t="s">
        <v>365</v>
      </c>
      <c r="D357" s="36" t="s">
        <v>60</v>
      </c>
      <c r="E357" s="37">
        <v>100</v>
      </c>
      <c r="F357" s="57"/>
      <c r="G357" s="57">
        <f t="shared" si="38"/>
        <v>0</v>
      </c>
      <c r="H357" s="10"/>
      <c r="I357" s="10"/>
    </row>
    <row r="358" spans="2:9" ht="15.45" customHeight="1" x14ac:dyDescent="0.3">
      <c r="B358" s="11">
        <f t="shared" si="39"/>
        <v>288</v>
      </c>
      <c r="C358" s="13" t="s">
        <v>366</v>
      </c>
      <c r="D358" s="36" t="s">
        <v>60</v>
      </c>
      <c r="E358" s="37">
        <v>60</v>
      </c>
      <c r="F358" s="57"/>
      <c r="G358" s="57">
        <f t="shared" si="38"/>
        <v>0</v>
      </c>
      <c r="H358" s="10"/>
      <c r="I358" s="10"/>
    </row>
    <row r="359" spans="2:9" ht="15.45" customHeight="1" x14ac:dyDescent="0.3">
      <c r="B359" s="11">
        <f t="shared" si="39"/>
        <v>289</v>
      </c>
      <c r="C359" s="13" t="s">
        <v>367</v>
      </c>
      <c r="D359" s="36" t="s">
        <v>60</v>
      </c>
      <c r="E359" s="37">
        <v>60</v>
      </c>
      <c r="F359" s="57"/>
      <c r="G359" s="57">
        <f t="shared" si="38"/>
        <v>0</v>
      </c>
      <c r="H359" s="10"/>
      <c r="I359" s="10"/>
    </row>
    <row r="360" spans="2:9" ht="15.45" customHeight="1" x14ac:dyDescent="0.3">
      <c r="B360" s="11">
        <f t="shared" si="39"/>
        <v>290</v>
      </c>
      <c r="C360" s="13" t="s">
        <v>368</v>
      </c>
      <c r="D360" s="36" t="s">
        <v>60</v>
      </c>
      <c r="E360" s="37">
        <v>250</v>
      </c>
      <c r="F360" s="57"/>
      <c r="G360" s="57">
        <f t="shared" si="38"/>
        <v>0</v>
      </c>
      <c r="H360" s="10"/>
      <c r="I360" s="10"/>
    </row>
    <row r="361" spans="2:9" ht="18" customHeight="1" x14ac:dyDescent="0.3">
      <c r="B361" s="11"/>
      <c r="C361" s="19" t="s">
        <v>369</v>
      </c>
      <c r="D361" s="15"/>
      <c r="E361" s="26"/>
      <c r="F361" s="82"/>
      <c r="G361" s="26"/>
      <c r="H361" s="10"/>
      <c r="I361" s="10"/>
    </row>
    <row r="362" spans="2:9" ht="15.45" customHeight="1" x14ac:dyDescent="0.3">
      <c r="B362" s="11">
        <f>B360+1</f>
        <v>291</v>
      </c>
      <c r="C362" s="13" t="s">
        <v>370</v>
      </c>
      <c r="D362" s="36" t="s">
        <v>60</v>
      </c>
      <c r="E362" s="37">
        <v>320</v>
      </c>
      <c r="F362" s="57"/>
      <c r="G362" s="57">
        <f>F362*E362</f>
        <v>0</v>
      </c>
      <c r="H362" s="10"/>
      <c r="I362" s="10"/>
    </row>
    <row r="363" spans="2:9" ht="15.45" customHeight="1" x14ac:dyDescent="0.3">
      <c r="B363" s="11">
        <f>B362+1</f>
        <v>292</v>
      </c>
      <c r="C363" s="13" t="s">
        <v>371</v>
      </c>
      <c r="D363" s="36" t="s">
        <v>60</v>
      </c>
      <c r="E363" s="37">
        <v>200</v>
      </c>
      <c r="F363" s="57"/>
      <c r="G363" s="57">
        <f>F363*E363</f>
        <v>0</v>
      </c>
      <c r="H363" s="10"/>
      <c r="I363" s="10"/>
    </row>
    <row r="364" spans="2:9" ht="18" customHeight="1" x14ac:dyDescent="0.3">
      <c r="B364" s="11"/>
      <c r="C364" s="19" t="s">
        <v>372</v>
      </c>
      <c r="D364" s="15"/>
      <c r="E364" s="26"/>
      <c r="F364" s="82"/>
      <c r="G364" s="26"/>
      <c r="H364" s="10"/>
      <c r="I364" s="10"/>
    </row>
    <row r="365" spans="2:9" ht="15.45" customHeight="1" x14ac:dyDescent="0.3">
      <c r="B365" s="11">
        <f>B363+1</f>
        <v>293</v>
      </c>
      <c r="C365" s="13" t="s">
        <v>373</v>
      </c>
      <c r="D365" s="36" t="s">
        <v>252</v>
      </c>
      <c r="E365" s="37">
        <v>1</v>
      </c>
      <c r="F365" s="87"/>
      <c r="G365" s="57">
        <f>F365*E365</f>
        <v>0</v>
      </c>
      <c r="H365" s="10"/>
      <c r="I365" s="10"/>
    </row>
    <row r="366" spans="2:9" ht="15.45" customHeight="1" x14ac:dyDescent="0.3">
      <c r="B366" s="11">
        <f>B365+1</f>
        <v>294</v>
      </c>
      <c r="C366" s="13" t="s">
        <v>374</v>
      </c>
      <c r="D366" s="36" t="s">
        <v>252</v>
      </c>
      <c r="E366" s="37">
        <v>1</v>
      </c>
      <c r="F366" s="87"/>
      <c r="G366" s="57">
        <f>F366*E366</f>
        <v>0</v>
      </c>
      <c r="H366" s="10"/>
      <c r="I366" s="10"/>
    </row>
    <row r="367" spans="2:9" ht="15.45" customHeight="1" x14ac:dyDescent="0.3">
      <c r="B367" s="11">
        <f>B366+1</f>
        <v>295</v>
      </c>
      <c r="C367" s="13" t="s">
        <v>375</v>
      </c>
      <c r="D367" s="36" t="s">
        <v>252</v>
      </c>
      <c r="E367" s="37">
        <v>1</v>
      </c>
      <c r="F367" s="57"/>
      <c r="G367" s="57">
        <f>F367*E367</f>
        <v>0</v>
      </c>
      <c r="H367" s="10"/>
      <c r="I367" s="10"/>
    </row>
    <row r="368" spans="2:9" ht="15.45" customHeight="1" x14ac:dyDescent="0.3">
      <c r="B368" s="11">
        <f>B367+1</f>
        <v>296</v>
      </c>
      <c r="C368" s="13" t="s">
        <v>376</v>
      </c>
      <c r="D368" s="36" t="s">
        <v>0</v>
      </c>
      <c r="E368" s="37">
        <v>17</v>
      </c>
      <c r="F368" s="57"/>
      <c r="G368" s="57">
        <f>F368*E368</f>
        <v>0</v>
      </c>
      <c r="H368" s="10"/>
      <c r="I368" s="10"/>
    </row>
    <row r="369" spans="2:9" ht="17.25" customHeight="1" x14ac:dyDescent="0.3">
      <c r="B369" s="23"/>
      <c r="C369" s="19" t="s">
        <v>377</v>
      </c>
      <c r="D369" s="24"/>
      <c r="E369" s="25"/>
      <c r="F369" s="83"/>
      <c r="G369" s="25"/>
      <c r="H369" s="10"/>
      <c r="I369" s="10"/>
    </row>
    <row r="370" spans="2:9" ht="15.45" customHeight="1" x14ac:dyDescent="0.3">
      <c r="B370" s="11">
        <f>B368+1</f>
        <v>297</v>
      </c>
      <c r="C370" s="13" t="s">
        <v>378</v>
      </c>
      <c r="D370" s="36" t="s">
        <v>60</v>
      </c>
      <c r="E370" s="37">
        <v>250</v>
      </c>
      <c r="F370" s="57"/>
      <c r="G370" s="57">
        <f>F370*E370</f>
        <v>0</v>
      </c>
      <c r="H370" s="10"/>
      <c r="I370" s="10"/>
    </row>
    <row r="371" spans="2:9" ht="15.45" customHeight="1" x14ac:dyDescent="0.3">
      <c r="B371" s="11">
        <f>B370+1</f>
        <v>298</v>
      </c>
      <c r="C371" s="13" t="s">
        <v>379</v>
      </c>
      <c r="D371" s="36" t="s">
        <v>60</v>
      </c>
      <c r="E371" s="37">
        <v>250</v>
      </c>
      <c r="F371" s="57"/>
      <c r="G371" s="57">
        <f>F371*E371</f>
        <v>0</v>
      </c>
      <c r="H371" s="10"/>
      <c r="I371" s="10"/>
    </row>
    <row r="372" spans="2:9" ht="15.45" customHeight="1" x14ac:dyDescent="0.3">
      <c r="B372" s="11">
        <f>B371+1</f>
        <v>299</v>
      </c>
      <c r="C372" s="13" t="s">
        <v>380</v>
      </c>
      <c r="D372" s="36" t="s">
        <v>0</v>
      </c>
      <c r="E372" s="37">
        <v>10</v>
      </c>
      <c r="F372" s="57"/>
      <c r="G372" s="57">
        <f>F372*E372</f>
        <v>0</v>
      </c>
      <c r="H372" s="10"/>
      <c r="I372" s="10"/>
    </row>
    <row r="373" spans="2:9" ht="21.75" customHeight="1" x14ac:dyDescent="0.3">
      <c r="B373" s="11"/>
      <c r="C373" s="19" t="s">
        <v>381</v>
      </c>
      <c r="D373" s="15"/>
      <c r="E373" s="26"/>
      <c r="F373" s="82"/>
      <c r="G373" s="26"/>
      <c r="H373" s="10"/>
      <c r="I373" s="10"/>
    </row>
    <row r="374" spans="2:9" ht="15.45" customHeight="1" x14ac:dyDescent="0.3">
      <c r="B374" s="11">
        <f>B372+1</f>
        <v>300</v>
      </c>
      <c r="C374" s="13" t="s">
        <v>382</v>
      </c>
      <c r="D374" s="36" t="s">
        <v>0</v>
      </c>
      <c r="E374" s="37">
        <v>73</v>
      </c>
      <c r="F374" s="57"/>
      <c r="G374" s="57">
        <f>F374*E374</f>
        <v>0</v>
      </c>
      <c r="H374" s="10"/>
      <c r="I374" s="10"/>
    </row>
    <row r="375" spans="2:9" ht="15.45" customHeight="1" x14ac:dyDescent="0.3">
      <c r="B375" s="11">
        <f>B374+1</f>
        <v>301</v>
      </c>
      <c r="C375" s="13" t="s">
        <v>383</v>
      </c>
      <c r="D375" s="36" t="s">
        <v>0</v>
      </c>
      <c r="E375" s="37">
        <v>34</v>
      </c>
      <c r="F375" s="57"/>
      <c r="G375" s="57">
        <f>F375*E375</f>
        <v>0</v>
      </c>
      <c r="H375" s="10"/>
      <c r="I375" s="10"/>
    </row>
    <row r="376" spans="2:9" ht="15.45" customHeight="1" x14ac:dyDescent="0.3">
      <c r="B376" s="11">
        <f>B375+1</f>
        <v>302</v>
      </c>
      <c r="C376" s="13" t="s">
        <v>384</v>
      </c>
      <c r="D376" s="36" t="s">
        <v>0</v>
      </c>
      <c r="E376" s="37">
        <v>5</v>
      </c>
      <c r="F376" s="57"/>
      <c r="G376" s="57">
        <f>F376*E376</f>
        <v>0</v>
      </c>
      <c r="H376" s="10"/>
      <c r="I376" s="10"/>
    </row>
    <row r="377" spans="2:9" ht="21" customHeight="1" x14ac:dyDescent="0.3">
      <c r="B377" s="11"/>
      <c r="C377" s="19" t="s">
        <v>385</v>
      </c>
      <c r="D377" s="15"/>
      <c r="E377" s="26"/>
      <c r="F377" s="82"/>
      <c r="G377" s="26"/>
      <c r="H377" s="10"/>
      <c r="I377" s="10"/>
    </row>
    <row r="378" spans="2:9" ht="15.45" customHeight="1" x14ac:dyDescent="0.3">
      <c r="B378" s="11">
        <f>B376+1</f>
        <v>303</v>
      </c>
      <c r="C378" s="13" t="s">
        <v>386</v>
      </c>
      <c r="D378" s="36" t="s">
        <v>0</v>
      </c>
      <c r="E378" s="37">
        <v>4</v>
      </c>
      <c r="F378" s="57"/>
      <c r="G378" s="57">
        <f t="shared" ref="G378:G385" si="40">F378*E378</f>
        <v>0</v>
      </c>
      <c r="H378" s="10"/>
      <c r="I378" s="10"/>
    </row>
    <row r="379" spans="2:9" ht="15.45" customHeight="1" x14ac:dyDescent="0.3">
      <c r="B379" s="11">
        <f t="shared" ref="B379:B385" si="41">B378+1</f>
        <v>304</v>
      </c>
      <c r="C379" s="13" t="s">
        <v>387</v>
      </c>
      <c r="D379" s="36" t="s">
        <v>0</v>
      </c>
      <c r="E379" s="37">
        <v>52</v>
      </c>
      <c r="F379" s="87"/>
      <c r="G379" s="57">
        <f t="shared" si="40"/>
        <v>0</v>
      </c>
      <c r="H379" s="10"/>
      <c r="I379" s="10"/>
    </row>
    <row r="380" spans="2:9" ht="15.45" customHeight="1" x14ac:dyDescent="0.3">
      <c r="B380" s="11">
        <f t="shared" si="41"/>
        <v>305</v>
      </c>
      <c r="C380" s="13" t="s">
        <v>388</v>
      </c>
      <c r="D380" s="36" t="s">
        <v>0</v>
      </c>
      <c r="E380" s="37">
        <v>22</v>
      </c>
      <c r="F380" s="87"/>
      <c r="G380" s="57">
        <f t="shared" si="40"/>
        <v>0</v>
      </c>
      <c r="H380" s="10"/>
      <c r="I380" s="10"/>
    </row>
    <row r="381" spans="2:9" ht="15.45" customHeight="1" x14ac:dyDescent="0.3">
      <c r="B381" s="11">
        <f t="shared" si="41"/>
        <v>306</v>
      </c>
      <c r="C381" s="13" t="s">
        <v>389</v>
      </c>
      <c r="D381" s="36" t="s">
        <v>0</v>
      </c>
      <c r="E381" s="37">
        <v>17</v>
      </c>
      <c r="F381" s="87"/>
      <c r="G381" s="57">
        <f t="shared" si="40"/>
        <v>0</v>
      </c>
      <c r="H381" s="10"/>
      <c r="I381" s="10"/>
    </row>
    <row r="382" spans="2:9" ht="15.45" customHeight="1" x14ac:dyDescent="0.3">
      <c r="B382" s="11">
        <f t="shared" si="41"/>
        <v>307</v>
      </c>
      <c r="C382" s="13" t="s">
        <v>390</v>
      </c>
      <c r="D382" s="36" t="s">
        <v>0</v>
      </c>
      <c r="E382" s="37">
        <v>15</v>
      </c>
      <c r="F382" s="87"/>
      <c r="G382" s="57">
        <f t="shared" si="40"/>
        <v>0</v>
      </c>
      <c r="H382" s="10"/>
      <c r="I382" s="10"/>
    </row>
    <row r="383" spans="2:9" ht="15.45" customHeight="1" x14ac:dyDescent="0.3">
      <c r="B383" s="11">
        <f t="shared" si="41"/>
        <v>308</v>
      </c>
      <c r="C383" s="13" t="s">
        <v>391</v>
      </c>
      <c r="D383" s="36" t="s">
        <v>0</v>
      </c>
      <c r="E383" s="37">
        <v>28</v>
      </c>
      <c r="F383" s="87"/>
      <c r="G383" s="57">
        <f t="shared" si="40"/>
        <v>0</v>
      </c>
      <c r="H383" s="10"/>
      <c r="I383" s="10"/>
    </row>
    <row r="384" spans="2:9" ht="15.45" customHeight="1" x14ac:dyDescent="0.3">
      <c r="B384" s="11">
        <f t="shared" si="41"/>
        <v>309</v>
      </c>
      <c r="C384" s="13" t="s">
        <v>392</v>
      </c>
      <c r="D384" s="36" t="s">
        <v>0</v>
      </c>
      <c r="E384" s="37">
        <v>16</v>
      </c>
      <c r="F384" s="87"/>
      <c r="G384" s="57">
        <f t="shared" si="40"/>
        <v>0</v>
      </c>
      <c r="H384" s="10"/>
      <c r="I384" s="10"/>
    </row>
    <row r="385" spans="2:9" ht="15.45" customHeight="1" x14ac:dyDescent="0.3">
      <c r="B385" s="11">
        <f t="shared" si="41"/>
        <v>310</v>
      </c>
      <c r="C385" s="13" t="s">
        <v>393</v>
      </c>
      <c r="D385" s="36" t="s">
        <v>0</v>
      </c>
      <c r="E385" s="37">
        <v>150</v>
      </c>
      <c r="F385" s="87"/>
      <c r="G385" s="57">
        <f t="shared" si="40"/>
        <v>0</v>
      </c>
      <c r="H385" s="10"/>
      <c r="I385" s="10"/>
    </row>
    <row r="386" spans="2:9" ht="17.25" customHeight="1" x14ac:dyDescent="0.3">
      <c r="B386" s="11"/>
      <c r="C386" s="19" t="s">
        <v>394</v>
      </c>
      <c r="D386" s="15"/>
      <c r="E386" s="26"/>
      <c r="F386" s="37"/>
      <c r="G386" s="16"/>
      <c r="H386" s="10"/>
      <c r="I386" s="10"/>
    </row>
    <row r="387" spans="2:9" ht="15.45" customHeight="1" x14ac:dyDescent="0.3">
      <c r="B387" s="11">
        <f>B385+1</f>
        <v>311</v>
      </c>
      <c r="C387" s="13" t="s">
        <v>395</v>
      </c>
      <c r="D387" s="36" t="s">
        <v>0</v>
      </c>
      <c r="E387" s="37">
        <v>200</v>
      </c>
      <c r="F387" s="87"/>
      <c r="G387" s="57">
        <f t="shared" ref="G387:G401" si="42">F387*E387</f>
        <v>0</v>
      </c>
      <c r="H387" s="10"/>
      <c r="I387" s="10"/>
    </row>
    <row r="388" spans="2:9" ht="15.45" customHeight="1" x14ac:dyDescent="0.3">
      <c r="B388" s="11">
        <f t="shared" ref="B388:B401" si="43">B387+1</f>
        <v>312</v>
      </c>
      <c r="C388" s="13" t="s">
        <v>396</v>
      </c>
      <c r="D388" s="36" t="s">
        <v>0</v>
      </c>
      <c r="E388" s="37">
        <v>20</v>
      </c>
      <c r="F388" s="87"/>
      <c r="G388" s="57">
        <f t="shared" si="42"/>
        <v>0</v>
      </c>
      <c r="H388" s="10"/>
      <c r="I388" s="10"/>
    </row>
    <row r="389" spans="2:9" ht="15.45" customHeight="1" x14ac:dyDescent="0.3">
      <c r="B389" s="11">
        <f t="shared" si="43"/>
        <v>313</v>
      </c>
      <c r="C389" s="13" t="s">
        <v>397</v>
      </c>
      <c r="D389" s="36" t="s">
        <v>0</v>
      </c>
      <c r="E389" s="37">
        <v>120</v>
      </c>
      <c r="F389" s="87"/>
      <c r="G389" s="57">
        <f t="shared" si="42"/>
        <v>0</v>
      </c>
      <c r="H389" s="10"/>
      <c r="I389" s="10"/>
    </row>
    <row r="390" spans="2:9" ht="15.45" customHeight="1" x14ac:dyDescent="0.3">
      <c r="B390" s="11">
        <f t="shared" si="43"/>
        <v>314</v>
      </c>
      <c r="C390" s="13" t="s">
        <v>398</v>
      </c>
      <c r="D390" s="36" t="s">
        <v>0</v>
      </c>
      <c r="E390" s="37">
        <v>40</v>
      </c>
      <c r="F390" s="57"/>
      <c r="G390" s="57">
        <f t="shared" si="42"/>
        <v>0</v>
      </c>
      <c r="H390" s="10"/>
      <c r="I390" s="10"/>
    </row>
    <row r="391" spans="2:9" ht="15.45" customHeight="1" x14ac:dyDescent="0.3">
      <c r="B391" s="11">
        <f t="shared" si="43"/>
        <v>315</v>
      </c>
      <c r="C391" s="13" t="s">
        <v>399</v>
      </c>
      <c r="D391" s="36" t="s">
        <v>0</v>
      </c>
      <c r="E391" s="37">
        <v>2</v>
      </c>
      <c r="F391" s="57"/>
      <c r="G391" s="57">
        <f t="shared" si="42"/>
        <v>0</v>
      </c>
      <c r="H391" s="10"/>
      <c r="I391" s="10"/>
    </row>
    <row r="392" spans="2:9" ht="15.45" customHeight="1" x14ac:dyDescent="0.3">
      <c r="B392" s="11">
        <f t="shared" si="43"/>
        <v>316</v>
      </c>
      <c r="C392" s="13" t="s">
        <v>400</v>
      </c>
      <c r="D392" s="36" t="s">
        <v>0</v>
      </c>
      <c r="E392" s="37">
        <v>1</v>
      </c>
      <c r="F392" s="57"/>
      <c r="G392" s="57">
        <f t="shared" si="42"/>
        <v>0</v>
      </c>
      <c r="H392" s="10"/>
      <c r="I392" s="10"/>
    </row>
    <row r="393" spans="2:9" ht="15.45" customHeight="1" x14ac:dyDescent="0.3">
      <c r="B393" s="11">
        <f t="shared" si="43"/>
        <v>317</v>
      </c>
      <c r="C393" s="13" t="s">
        <v>401</v>
      </c>
      <c r="D393" s="36" t="s">
        <v>0</v>
      </c>
      <c r="E393" s="37">
        <v>1</v>
      </c>
      <c r="F393" s="57"/>
      <c r="G393" s="57">
        <f t="shared" si="42"/>
        <v>0</v>
      </c>
      <c r="H393" s="10"/>
      <c r="I393" s="10"/>
    </row>
    <row r="394" spans="2:9" ht="15.45" customHeight="1" x14ac:dyDescent="0.3">
      <c r="B394" s="11">
        <f t="shared" si="43"/>
        <v>318</v>
      </c>
      <c r="C394" s="13" t="s">
        <v>402</v>
      </c>
      <c r="D394" s="36" t="s">
        <v>0</v>
      </c>
      <c r="E394" s="37">
        <v>10</v>
      </c>
      <c r="F394" s="57"/>
      <c r="G394" s="57">
        <f t="shared" si="42"/>
        <v>0</v>
      </c>
      <c r="H394" s="10"/>
      <c r="I394" s="10"/>
    </row>
    <row r="395" spans="2:9" ht="15.45" customHeight="1" x14ac:dyDescent="0.3">
      <c r="B395" s="11">
        <f t="shared" si="43"/>
        <v>319</v>
      </c>
      <c r="C395" s="13" t="s">
        <v>403</v>
      </c>
      <c r="D395" s="36" t="s">
        <v>0</v>
      </c>
      <c r="E395" s="37">
        <v>1</v>
      </c>
      <c r="F395" s="57"/>
      <c r="G395" s="57">
        <f t="shared" si="42"/>
        <v>0</v>
      </c>
      <c r="H395" s="10"/>
      <c r="I395" s="10"/>
    </row>
    <row r="396" spans="2:9" ht="15.45" customHeight="1" x14ac:dyDescent="0.3">
      <c r="B396" s="11">
        <f t="shared" si="43"/>
        <v>320</v>
      </c>
      <c r="C396" s="13" t="s">
        <v>404</v>
      </c>
      <c r="D396" s="36" t="s">
        <v>0</v>
      </c>
      <c r="E396" s="37">
        <v>2</v>
      </c>
      <c r="F396" s="57"/>
      <c r="G396" s="57">
        <f t="shared" si="42"/>
        <v>0</v>
      </c>
      <c r="H396" s="10"/>
      <c r="I396" s="10"/>
    </row>
    <row r="397" spans="2:9" ht="15.45" customHeight="1" x14ac:dyDescent="0.3">
      <c r="B397" s="11">
        <f t="shared" si="43"/>
        <v>321</v>
      </c>
      <c r="C397" s="13" t="s">
        <v>405</v>
      </c>
      <c r="D397" s="36" t="s">
        <v>0</v>
      </c>
      <c r="E397" s="37">
        <v>2</v>
      </c>
      <c r="F397" s="57"/>
      <c r="G397" s="57">
        <f t="shared" si="42"/>
        <v>0</v>
      </c>
      <c r="H397" s="10"/>
      <c r="I397" s="10"/>
    </row>
    <row r="398" spans="2:9" ht="15.45" customHeight="1" x14ac:dyDescent="0.3">
      <c r="B398" s="11">
        <f t="shared" si="43"/>
        <v>322</v>
      </c>
      <c r="C398" s="13" t="s">
        <v>406</v>
      </c>
      <c r="D398" s="36" t="s">
        <v>0</v>
      </c>
      <c r="E398" s="37">
        <v>4</v>
      </c>
      <c r="F398" s="57"/>
      <c r="G398" s="57">
        <f t="shared" si="42"/>
        <v>0</v>
      </c>
      <c r="H398" s="10"/>
      <c r="I398" s="10"/>
    </row>
    <row r="399" spans="2:9" ht="15.45" customHeight="1" x14ac:dyDescent="0.3">
      <c r="B399" s="11">
        <f t="shared" si="43"/>
        <v>323</v>
      </c>
      <c r="C399" s="13" t="s">
        <v>407</v>
      </c>
      <c r="D399" s="36" t="s">
        <v>0</v>
      </c>
      <c r="E399" s="37">
        <v>1</v>
      </c>
      <c r="F399" s="57"/>
      <c r="G399" s="57">
        <f t="shared" si="42"/>
        <v>0</v>
      </c>
      <c r="H399" s="10"/>
      <c r="I399" s="10"/>
    </row>
    <row r="400" spans="2:9" ht="15.45" customHeight="1" x14ac:dyDescent="0.3">
      <c r="B400" s="11">
        <f t="shared" si="43"/>
        <v>324</v>
      </c>
      <c r="C400" s="13" t="s">
        <v>408</v>
      </c>
      <c r="D400" s="36" t="s">
        <v>0</v>
      </c>
      <c r="E400" s="37">
        <v>2</v>
      </c>
      <c r="F400" s="57"/>
      <c r="G400" s="57">
        <f t="shared" si="42"/>
        <v>0</v>
      </c>
      <c r="H400" s="10"/>
      <c r="I400" s="10"/>
    </row>
    <row r="401" spans="2:9" ht="15.45" customHeight="1" x14ac:dyDescent="0.3">
      <c r="B401" s="11">
        <f t="shared" si="43"/>
        <v>325</v>
      </c>
      <c r="C401" s="13" t="s">
        <v>409</v>
      </c>
      <c r="D401" s="36" t="s">
        <v>0</v>
      </c>
      <c r="E401" s="37">
        <v>6</v>
      </c>
      <c r="F401" s="57"/>
      <c r="G401" s="57">
        <f t="shared" si="42"/>
        <v>0</v>
      </c>
      <c r="H401" s="10"/>
      <c r="I401" s="10"/>
    </row>
    <row r="402" spans="2:9" ht="24.75" customHeight="1" x14ac:dyDescent="0.3">
      <c r="B402" s="11"/>
      <c r="C402" s="19" t="s">
        <v>410</v>
      </c>
      <c r="D402" s="15"/>
      <c r="E402" s="37"/>
      <c r="F402" s="82"/>
      <c r="G402" s="26"/>
      <c r="H402" s="10"/>
      <c r="I402" s="10"/>
    </row>
    <row r="403" spans="2:9" ht="15.45" customHeight="1" x14ac:dyDescent="0.3">
      <c r="B403" s="11">
        <f>B401+1</f>
        <v>326</v>
      </c>
      <c r="C403" s="13" t="s">
        <v>411</v>
      </c>
      <c r="D403" s="36" t="s">
        <v>0</v>
      </c>
      <c r="E403" s="37">
        <v>217</v>
      </c>
      <c r="F403" s="57"/>
      <c r="G403" s="57">
        <f t="shared" ref="G403:G413" si="44">F403*E403</f>
        <v>0</v>
      </c>
      <c r="H403" s="10"/>
      <c r="I403" s="10"/>
    </row>
    <row r="404" spans="2:9" ht="15.45" customHeight="1" x14ac:dyDescent="0.3">
      <c r="B404" s="11">
        <f t="shared" ref="B404:B408" si="45">B403+1</f>
        <v>327</v>
      </c>
      <c r="C404" s="13" t="s">
        <v>412</v>
      </c>
      <c r="D404" s="36" t="s">
        <v>0</v>
      </c>
      <c r="E404" s="37">
        <v>5</v>
      </c>
      <c r="F404" s="57"/>
      <c r="G404" s="57">
        <f t="shared" si="44"/>
        <v>0</v>
      </c>
      <c r="H404" s="10"/>
      <c r="I404" s="10"/>
    </row>
    <row r="405" spans="2:9" ht="15.45" customHeight="1" x14ac:dyDescent="0.3">
      <c r="B405" s="11">
        <f t="shared" si="45"/>
        <v>328</v>
      </c>
      <c r="C405" s="13" t="s">
        <v>413</v>
      </c>
      <c r="D405" s="36" t="s">
        <v>0</v>
      </c>
      <c r="E405" s="37">
        <v>180</v>
      </c>
      <c r="F405" s="57"/>
      <c r="G405" s="57">
        <f t="shared" si="44"/>
        <v>0</v>
      </c>
      <c r="H405" s="10"/>
      <c r="I405" s="10"/>
    </row>
    <row r="406" spans="2:9" ht="15.45" customHeight="1" x14ac:dyDescent="0.3">
      <c r="B406" s="11">
        <f t="shared" si="45"/>
        <v>329</v>
      </c>
      <c r="C406" s="13" t="s">
        <v>414</v>
      </c>
      <c r="D406" s="36" t="s">
        <v>0</v>
      </c>
      <c r="E406" s="37">
        <v>50</v>
      </c>
      <c r="F406" s="57"/>
      <c r="G406" s="57">
        <f t="shared" si="44"/>
        <v>0</v>
      </c>
      <c r="H406" s="10"/>
      <c r="I406" s="10"/>
    </row>
    <row r="407" spans="2:9" ht="15.45" customHeight="1" x14ac:dyDescent="0.3">
      <c r="B407" s="11">
        <f t="shared" si="45"/>
        <v>330</v>
      </c>
      <c r="C407" s="13" t="s">
        <v>415</v>
      </c>
      <c r="D407" s="36" t="s">
        <v>0</v>
      </c>
      <c r="E407" s="37">
        <v>30</v>
      </c>
      <c r="F407" s="57"/>
      <c r="G407" s="57">
        <f t="shared" si="44"/>
        <v>0</v>
      </c>
      <c r="H407" s="10"/>
      <c r="I407" s="10"/>
    </row>
    <row r="408" spans="2:9" ht="15.45" customHeight="1" x14ac:dyDescent="0.3">
      <c r="B408" s="11">
        <f t="shared" si="45"/>
        <v>331</v>
      </c>
      <c r="C408" s="13" t="s">
        <v>416</v>
      </c>
      <c r="D408" s="36" t="s">
        <v>0</v>
      </c>
      <c r="E408" s="37">
        <v>14</v>
      </c>
      <c r="F408" s="57"/>
      <c r="G408" s="57">
        <f t="shared" si="44"/>
        <v>0</v>
      </c>
      <c r="H408" s="10"/>
      <c r="I408" s="10"/>
    </row>
    <row r="409" spans="2:9" ht="15.45" customHeight="1" x14ac:dyDescent="0.3">
      <c r="B409" s="11">
        <f>B408+1</f>
        <v>332</v>
      </c>
      <c r="C409" s="13" t="s">
        <v>417</v>
      </c>
      <c r="D409" s="36" t="s">
        <v>0</v>
      </c>
      <c r="E409" s="37">
        <v>18</v>
      </c>
      <c r="F409" s="57"/>
      <c r="G409" s="57">
        <f t="shared" si="44"/>
        <v>0</v>
      </c>
      <c r="H409" s="10"/>
      <c r="I409" s="10"/>
    </row>
    <row r="410" spans="2:9" ht="15.45" customHeight="1" x14ac:dyDescent="0.3">
      <c r="B410" s="11">
        <f>B409+1</f>
        <v>333</v>
      </c>
      <c r="C410" s="13" t="s">
        <v>418</v>
      </c>
      <c r="D410" s="36" t="s">
        <v>0</v>
      </c>
      <c r="E410" s="37">
        <v>4</v>
      </c>
      <c r="F410" s="57"/>
      <c r="G410" s="57">
        <f t="shared" si="44"/>
        <v>0</v>
      </c>
      <c r="H410" s="10"/>
      <c r="I410" s="10"/>
    </row>
    <row r="411" spans="2:9" ht="15.45" customHeight="1" x14ac:dyDescent="0.3">
      <c r="B411" s="11">
        <f>B410+1</f>
        <v>334</v>
      </c>
      <c r="C411" s="13" t="s">
        <v>419</v>
      </c>
      <c r="D411" s="36" t="s">
        <v>0</v>
      </c>
      <c r="E411" s="37">
        <v>28</v>
      </c>
      <c r="F411" s="57"/>
      <c r="G411" s="57">
        <f t="shared" si="44"/>
        <v>0</v>
      </c>
      <c r="H411" s="10"/>
      <c r="I411" s="10"/>
    </row>
    <row r="412" spans="2:9" ht="15.45" customHeight="1" x14ac:dyDescent="0.3">
      <c r="B412" s="11">
        <f>B411+1</f>
        <v>335</v>
      </c>
      <c r="C412" s="13" t="s">
        <v>420</v>
      </c>
      <c r="D412" s="36" t="s">
        <v>0</v>
      </c>
      <c r="E412" s="37">
        <v>12</v>
      </c>
      <c r="F412" s="57"/>
      <c r="G412" s="57">
        <f t="shared" si="44"/>
        <v>0</v>
      </c>
      <c r="H412" s="10"/>
      <c r="I412" s="10"/>
    </row>
    <row r="413" spans="2:9" ht="15.45" customHeight="1" x14ac:dyDescent="0.3">
      <c r="B413" s="11">
        <f>B412+1</f>
        <v>336</v>
      </c>
      <c r="C413" s="13" t="s">
        <v>421</v>
      </c>
      <c r="D413" s="36" t="s">
        <v>0</v>
      </c>
      <c r="E413" s="37">
        <v>1</v>
      </c>
      <c r="F413" s="87"/>
      <c r="G413" s="57">
        <f t="shared" si="44"/>
        <v>0</v>
      </c>
      <c r="H413" s="10"/>
      <c r="I413" s="10"/>
    </row>
    <row r="414" spans="2:9" ht="21" customHeight="1" x14ac:dyDescent="0.3">
      <c r="B414" s="11"/>
      <c r="C414" s="97" t="s">
        <v>422</v>
      </c>
      <c r="D414" s="97"/>
      <c r="E414" s="97"/>
      <c r="F414" s="97"/>
      <c r="G414" s="97"/>
      <c r="H414" s="10"/>
      <c r="I414" s="10"/>
    </row>
    <row r="415" spans="2:9" ht="20.25" customHeight="1" x14ac:dyDescent="0.3">
      <c r="B415" s="11"/>
      <c r="C415" s="19" t="s">
        <v>423</v>
      </c>
      <c r="D415" s="15"/>
      <c r="E415" s="26"/>
      <c r="F415" s="82"/>
      <c r="G415" s="26"/>
      <c r="H415" s="10"/>
      <c r="I415" s="10"/>
    </row>
    <row r="416" spans="2:9" ht="15.45" customHeight="1" x14ac:dyDescent="0.3">
      <c r="B416" s="11">
        <f>B413+1</f>
        <v>337</v>
      </c>
      <c r="C416" s="13" t="s">
        <v>424</v>
      </c>
      <c r="D416" s="36" t="s">
        <v>425</v>
      </c>
      <c r="E416" s="37">
        <v>1</v>
      </c>
      <c r="F416" s="57"/>
      <c r="G416" s="57">
        <f t="shared" ref="G416:G421" si="46">F416*E416</f>
        <v>0</v>
      </c>
      <c r="H416" s="10"/>
      <c r="I416" s="10"/>
    </row>
    <row r="417" spans="2:9" ht="15.45" customHeight="1" x14ac:dyDescent="0.3">
      <c r="B417" s="11">
        <f t="shared" ref="B417:B442" si="47">B416+1</f>
        <v>338</v>
      </c>
      <c r="C417" s="13" t="s">
        <v>426</v>
      </c>
      <c r="D417" s="36" t="s">
        <v>0</v>
      </c>
      <c r="E417" s="37">
        <v>10</v>
      </c>
      <c r="F417" s="57"/>
      <c r="G417" s="57">
        <f t="shared" si="46"/>
        <v>0</v>
      </c>
      <c r="H417" s="10"/>
      <c r="I417" s="10"/>
    </row>
    <row r="418" spans="2:9" ht="15.45" customHeight="1" x14ac:dyDescent="0.3">
      <c r="B418" s="11">
        <f t="shared" si="47"/>
        <v>339</v>
      </c>
      <c r="C418" s="13" t="s">
        <v>427</v>
      </c>
      <c r="D418" s="36" t="s">
        <v>0</v>
      </c>
      <c r="E418" s="37">
        <v>80</v>
      </c>
      <c r="F418" s="57"/>
      <c r="G418" s="57">
        <f t="shared" si="46"/>
        <v>0</v>
      </c>
      <c r="H418" s="10"/>
      <c r="I418" s="10"/>
    </row>
    <row r="419" spans="2:9" ht="15.45" customHeight="1" x14ac:dyDescent="0.3">
      <c r="B419" s="11">
        <f t="shared" si="47"/>
        <v>340</v>
      </c>
      <c r="C419" s="13" t="s">
        <v>428</v>
      </c>
      <c r="D419" s="36" t="s">
        <v>0</v>
      </c>
      <c r="E419" s="37">
        <v>4</v>
      </c>
      <c r="F419" s="57"/>
      <c r="G419" s="57">
        <f t="shared" si="46"/>
        <v>0</v>
      </c>
      <c r="H419" s="10"/>
      <c r="I419" s="10"/>
    </row>
    <row r="420" spans="2:9" ht="15.45" customHeight="1" x14ac:dyDescent="0.3">
      <c r="B420" s="11">
        <f t="shared" si="47"/>
        <v>341</v>
      </c>
      <c r="C420" s="13" t="s">
        <v>429</v>
      </c>
      <c r="D420" s="36" t="s">
        <v>0</v>
      </c>
      <c r="E420" s="37">
        <v>10</v>
      </c>
      <c r="F420" s="57"/>
      <c r="G420" s="57">
        <f t="shared" si="46"/>
        <v>0</v>
      </c>
      <c r="H420" s="10"/>
      <c r="I420" s="10"/>
    </row>
    <row r="421" spans="2:9" ht="15.45" customHeight="1" x14ac:dyDescent="0.3">
      <c r="B421" s="11">
        <f t="shared" si="47"/>
        <v>342</v>
      </c>
      <c r="C421" s="13" t="s">
        <v>430</v>
      </c>
      <c r="D421" s="36" t="s">
        <v>0</v>
      </c>
      <c r="E421" s="37">
        <v>10</v>
      </c>
      <c r="F421" s="57"/>
      <c r="G421" s="57">
        <f t="shared" si="46"/>
        <v>0</v>
      </c>
      <c r="H421" s="10"/>
      <c r="I421" s="10"/>
    </row>
    <row r="422" spans="2:9" ht="21" customHeight="1" x14ac:dyDescent="0.3">
      <c r="B422" s="11"/>
      <c r="C422" s="27" t="s">
        <v>431</v>
      </c>
      <c r="D422" s="12"/>
      <c r="E422" s="16"/>
      <c r="F422" s="37"/>
      <c r="G422" s="57"/>
      <c r="H422" s="10"/>
      <c r="I422" s="10"/>
    </row>
    <row r="423" spans="2:9" ht="15.45" customHeight="1" x14ac:dyDescent="0.3">
      <c r="B423" s="11">
        <f>B421+1</f>
        <v>343</v>
      </c>
      <c r="C423" s="13" t="s">
        <v>432</v>
      </c>
      <c r="D423" s="36" t="s">
        <v>0</v>
      </c>
      <c r="E423" s="37">
        <v>5</v>
      </c>
      <c r="F423" s="57"/>
      <c r="G423" s="57">
        <f t="shared" ref="G423:G442" si="48">F423*E423</f>
        <v>0</v>
      </c>
      <c r="H423" s="10"/>
      <c r="I423" s="10"/>
    </row>
    <row r="424" spans="2:9" ht="15.45" customHeight="1" x14ac:dyDescent="0.3">
      <c r="B424" s="11">
        <f>B423+1</f>
        <v>344</v>
      </c>
      <c r="C424" s="13" t="s">
        <v>433</v>
      </c>
      <c r="D424" s="36" t="s">
        <v>0</v>
      </c>
      <c r="E424" s="37">
        <v>1</v>
      </c>
      <c r="F424" s="57"/>
      <c r="G424" s="57">
        <f t="shared" si="48"/>
        <v>0</v>
      </c>
      <c r="H424" s="10"/>
      <c r="I424" s="10"/>
    </row>
    <row r="425" spans="2:9" ht="15.45" customHeight="1" x14ac:dyDescent="0.3">
      <c r="B425" s="11">
        <f t="shared" si="47"/>
        <v>345</v>
      </c>
      <c r="C425" s="13" t="s">
        <v>434</v>
      </c>
      <c r="D425" s="36" t="s">
        <v>0</v>
      </c>
      <c r="E425" s="37">
        <v>280</v>
      </c>
      <c r="F425" s="57"/>
      <c r="G425" s="57">
        <f t="shared" si="48"/>
        <v>0</v>
      </c>
      <c r="H425" s="10"/>
      <c r="I425" s="10"/>
    </row>
    <row r="426" spans="2:9" ht="15.45" customHeight="1" x14ac:dyDescent="0.3">
      <c r="B426" s="11">
        <f t="shared" si="47"/>
        <v>346</v>
      </c>
      <c r="C426" s="13" t="s">
        <v>435</v>
      </c>
      <c r="D426" s="36" t="s">
        <v>60</v>
      </c>
      <c r="E426" s="37">
        <v>15000</v>
      </c>
      <c r="F426" s="57"/>
      <c r="G426" s="57">
        <f t="shared" si="48"/>
        <v>0</v>
      </c>
      <c r="H426" s="10"/>
      <c r="I426" s="10"/>
    </row>
    <row r="427" spans="2:9" ht="15.45" customHeight="1" x14ac:dyDescent="0.3">
      <c r="B427" s="11">
        <f t="shared" si="47"/>
        <v>347</v>
      </c>
      <c r="C427" s="13" t="s">
        <v>436</v>
      </c>
      <c r="D427" s="36" t="s">
        <v>0</v>
      </c>
      <c r="E427" s="37">
        <v>280</v>
      </c>
      <c r="F427" s="57"/>
      <c r="G427" s="57">
        <f t="shared" si="48"/>
        <v>0</v>
      </c>
      <c r="H427" s="10"/>
      <c r="I427" s="10"/>
    </row>
    <row r="428" spans="2:9" ht="15.45" customHeight="1" x14ac:dyDescent="0.3">
      <c r="B428" s="11">
        <f t="shared" si="47"/>
        <v>348</v>
      </c>
      <c r="C428" s="13" t="s">
        <v>437</v>
      </c>
      <c r="D428" s="36" t="s">
        <v>0</v>
      </c>
      <c r="E428" s="37">
        <v>160</v>
      </c>
      <c r="F428" s="57"/>
      <c r="G428" s="57">
        <f t="shared" si="48"/>
        <v>0</v>
      </c>
      <c r="H428" s="10"/>
      <c r="I428" s="10"/>
    </row>
    <row r="429" spans="2:9" ht="15.45" customHeight="1" x14ac:dyDescent="0.3">
      <c r="B429" s="11">
        <f t="shared" si="47"/>
        <v>349</v>
      </c>
      <c r="C429" s="13" t="s">
        <v>438</v>
      </c>
      <c r="D429" s="36" t="s">
        <v>0</v>
      </c>
      <c r="E429" s="37">
        <v>21</v>
      </c>
      <c r="F429" s="57"/>
      <c r="G429" s="57">
        <f t="shared" si="48"/>
        <v>0</v>
      </c>
      <c r="H429" s="10"/>
      <c r="I429" s="10"/>
    </row>
    <row r="430" spans="2:9" ht="15.45" customHeight="1" x14ac:dyDescent="0.3">
      <c r="B430" s="11">
        <f t="shared" si="47"/>
        <v>350</v>
      </c>
      <c r="C430" s="13" t="s">
        <v>439</v>
      </c>
      <c r="D430" s="36" t="s">
        <v>0</v>
      </c>
      <c r="E430" s="37">
        <v>2</v>
      </c>
      <c r="F430" s="57"/>
      <c r="G430" s="57">
        <f t="shared" si="48"/>
        <v>0</v>
      </c>
      <c r="H430" s="10"/>
      <c r="I430" s="10"/>
    </row>
    <row r="431" spans="2:9" ht="15.45" customHeight="1" x14ac:dyDescent="0.3">
      <c r="B431" s="11">
        <f t="shared" si="47"/>
        <v>351</v>
      </c>
      <c r="C431" s="13" t="s">
        <v>440</v>
      </c>
      <c r="D431" s="36" t="s">
        <v>0</v>
      </c>
      <c r="E431" s="37">
        <v>7</v>
      </c>
      <c r="F431" s="57"/>
      <c r="G431" s="57">
        <f t="shared" si="48"/>
        <v>0</v>
      </c>
      <c r="H431" s="10"/>
      <c r="I431" s="10"/>
    </row>
    <row r="432" spans="2:9" ht="15.45" customHeight="1" x14ac:dyDescent="0.3">
      <c r="B432" s="11">
        <f t="shared" si="47"/>
        <v>352</v>
      </c>
      <c r="C432" s="13" t="s">
        <v>441</v>
      </c>
      <c r="D432" s="36" t="s">
        <v>0</v>
      </c>
      <c r="E432" s="37">
        <v>10</v>
      </c>
      <c r="F432" s="57"/>
      <c r="G432" s="57">
        <f t="shared" si="48"/>
        <v>0</v>
      </c>
      <c r="H432" s="10"/>
      <c r="I432" s="10"/>
    </row>
    <row r="433" spans="2:9" ht="15.45" customHeight="1" x14ac:dyDescent="0.3">
      <c r="B433" s="11">
        <f t="shared" si="47"/>
        <v>353</v>
      </c>
      <c r="C433" s="13" t="s">
        <v>442</v>
      </c>
      <c r="D433" s="36" t="s">
        <v>0</v>
      </c>
      <c r="E433" s="37">
        <v>6</v>
      </c>
      <c r="F433" s="57"/>
      <c r="G433" s="57">
        <f t="shared" si="48"/>
        <v>0</v>
      </c>
      <c r="H433" s="10"/>
      <c r="I433" s="10"/>
    </row>
    <row r="434" spans="2:9" ht="15.45" customHeight="1" x14ac:dyDescent="0.3">
      <c r="B434" s="11">
        <f t="shared" si="47"/>
        <v>354</v>
      </c>
      <c r="C434" s="13" t="s">
        <v>443</v>
      </c>
      <c r="D434" s="36" t="s">
        <v>0</v>
      </c>
      <c r="E434" s="37">
        <v>8</v>
      </c>
      <c r="F434" s="57"/>
      <c r="G434" s="57">
        <f t="shared" si="48"/>
        <v>0</v>
      </c>
      <c r="H434" s="10"/>
      <c r="I434" s="10"/>
    </row>
    <row r="435" spans="2:9" ht="15.45" customHeight="1" x14ac:dyDescent="0.3">
      <c r="B435" s="11">
        <f t="shared" si="47"/>
        <v>355</v>
      </c>
      <c r="C435" s="13" t="s">
        <v>444</v>
      </c>
      <c r="D435" s="36" t="s">
        <v>60</v>
      </c>
      <c r="E435" s="37">
        <v>100</v>
      </c>
      <c r="F435" s="57"/>
      <c r="G435" s="57">
        <f t="shared" si="48"/>
        <v>0</v>
      </c>
      <c r="H435" s="10"/>
      <c r="I435" s="10"/>
    </row>
    <row r="436" spans="2:9" ht="15.45" customHeight="1" x14ac:dyDescent="0.3">
      <c r="B436" s="11">
        <f t="shared" si="47"/>
        <v>356</v>
      </c>
      <c r="C436" s="13" t="s">
        <v>445</v>
      </c>
      <c r="D436" s="36" t="s">
        <v>60</v>
      </c>
      <c r="E436" s="37">
        <v>100</v>
      </c>
      <c r="F436" s="57"/>
      <c r="G436" s="57">
        <f t="shared" si="48"/>
        <v>0</v>
      </c>
      <c r="H436" s="10"/>
      <c r="I436" s="10"/>
    </row>
    <row r="437" spans="2:9" ht="15.45" customHeight="1" x14ac:dyDescent="0.3">
      <c r="B437" s="11">
        <f t="shared" si="47"/>
        <v>357</v>
      </c>
      <c r="C437" s="13" t="s">
        <v>446</v>
      </c>
      <c r="D437" s="36" t="s">
        <v>60</v>
      </c>
      <c r="E437" s="37">
        <v>50</v>
      </c>
      <c r="F437" s="57"/>
      <c r="G437" s="57">
        <f t="shared" si="48"/>
        <v>0</v>
      </c>
      <c r="H437" s="10"/>
      <c r="I437" s="10"/>
    </row>
    <row r="438" spans="2:9" ht="15.45" customHeight="1" x14ac:dyDescent="0.3">
      <c r="B438" s="11">
        <f t="shared" si="47"/>
        <v>358</v>
      </c>
      <c r="C438" s="13" t="s">
        <v>447</v>
      </c>
      <c r="D438" s="36" t="s">
        <v>0</v>
      </c>
      <c r="E438" s="37">
        <v>10</v>
      </c>
      <c r="F438" s="57"/>
      <c r="G438" s="57">
        <f t="shared" si="48"/>
        <v>0</v>
      </c>
      <c r="H438" s="10"/>
      <c r="I438" s="10"/>
    </row>
    <row r="439" spans="2:9" ht="15.45" customHeight="1" x14ac:dyDescent="0.3">
      <c r="B439" s="11">
        <f t="shared" si="47"/>
        <v>359</v>
      </c>
      <c r="C439" s="13" t="s">
        <v>448</v>
      </c>
      <c r="D439" s="36" t="s">
        <v>0</v>
      </c>
      <c r="E439" s="37">
        <v>2</v>
      </c>
      <c r="F439" s="57"/>
      <c r="G439" s="57">
        <f t="shared" si="48"/>
        <v>0</v>
      </c>
      <c r="H439" s="10"/>
      <c r="I439" s="10"/>
    </row>
    <row r="440" spans="2:9" ht="15.45" customHeight="1" x14ac:dyDescent="0.3">
      <c r="B440" s="11">
        <f t="shared" si="47"/>
        <v>360</v>
      </c>
      <c r="C440" s="13" t="s">
        <v>449</v>
      </c>
      <c r="D440" s="36" t="s">
        <v>0</v>
      </c>
      <c r="E440" s="37">
        <v>4</v>
      </c>
      <c r="F440" s="57"/>
      <c r="G440" s="57">
        <f t="shared" si="48"/>
        <v>0</v>
      </c>
      <c r="H440" s="10"/>
      <c r="I440" s="10"/>
    </row>
    <row r="441" spans="2:9" ht="15.45" customHeight="1" x14ac:dyDescent="0.3">
      <c r="B441" s="11">
        <f t="shared" si="47"/>
        <v>361</v>
      </c>
      <c r="C441" s="13" t="s">
        <v>450</v>
      </c>
      <c r="D441" s="36" t="s">
        <v>0</v>
      </c>
      <c r="E441" s="37">
        <v>20</v>
      </c>
      <c r="F441" s="57"/>
      <c r="G441" s="57">
        <f t="shared" si="48"/>
        <v>0</v>
      </c>
      <c r="H441" s="10"/>
      <c r="I441" s="10"/>
    </row>
    <row r="442" spans="2:9" ht="15.45" customHeight="1" x14ac:dyDescent="0.3">
      <c r="B442" s="11">
        <f t="shared" si="47"/>
        <v>362</v>
      </c>
      <c r="C442" s="13" t="s">
        <v>451</v>
      </c>
      <c r="D442" s="36" t="s">
        <v>252</v>
      </c>
      <c r="E442" s="37">
        <v>1</v>
      </c>
      <c r="F442" s="57"/>
      <c r="G442" s="57">
        <f t="shared" si="48"/>
        <v>0</v>
      </c>
      <c r="H442" s="10"/>
      <c r="I442" s="10"/>
    </row>
    <row r="443" spans="2:9" ht="18" customHeight="1" x14ac:dyDescent="0.3">
      <c r="B443" s="11"/>
      <c r="C443" s="27" t="s">
        <v>452</v>
      </c>
      <c r="D443" s="12"/>
      <c r="E443" s="37"/>
      <c r="F443" s="37"/>
      <c r="G443" s="16"/>
      <c r="H443" s="10"/>
      <c r="I443" s="10"/>
    </row>
    <row r="444" spans="2:9" ht="15.45" customHeight="1" x14ac:dyDescent="0.3">
      <c r="B444" s="11">
        <f>B442+1</f>
        <v>363</v>
      </c>
      <c r="C444" s="13" t="s">
        <v>453</v>
      </c>
      <c r="D444" s="36" t="s">
        <v>0</v>
      </c>
      <c r="E444" s="37">
        <v>12</v>
      </c>
      <c r="F444" s="57"/>
      <c r="G444" s="57">
        <f>F444*E444</f>
        <v>0</v>
      </c>
      <c r="H444" s="10"/>
      <c r="I444" s="10"/>
    </row>
    <row r="445" spans="2:9" ht="15.45" customHeight="1" x14ac:dyDescent="0.3">
      <c r="B445" s="11">
        <f>B444+1</f>
        <v>364</v>
      </c>
      <c r="C445" s="13" t="s">
        <v>454</v>
      </c>
      <c r="D445" s="36" t="s">
        <v>0</v>
      </c>
      <c r="E445" s="37">
        <v>5</v>
      </c>
      <c r="F445" s="57"/>
      <c r="G445" s="57">
        <f>F445*E445</f>
        <v>0</v>
      </c>
      <c r="H445" s="10"/>
      <c r="I445" s="10"/>
    </row>
    <row r="446" spans="2:9" ht="15.45" customHeight="1" x14ac:dyDescent="0.3">
      <c r="B446" s="11">
        <f>B445+1</f>
        <v>365</v>
      </c>
      <c r="C446" s="13" t="s">
        <v>455</v>
      </c>
      <c r="D446" s="36" t="s">
        <v>0</v>
      </c>
      <c r="E446" s="37">
        <v>1</v>
      </c>
      <c r="F446" s="57"/>
      <c r="G446" s="57">
        <f>F446*E446</f>
        <v>0</v>
      </c>
      <c r="H446" s="10"/>
      <c r="I446" s="10"/>
    </row>
    <row r="447" spans="2:9" ht="15.45" customHeight="1" x14ac:dyDescent="0.3">
      <c r="B447" s="11">
        <f>B446+1</f>
        <v>366</v>
      </c>
      <c r="C447" s="13" t="s">
        <v>456</v>
      </c>
      <c r="D447" s="36" t="s">
        <v>0</v>
      </c>
      <c r="E447" s="37">
        <v>2</v>
      </c>
      <c r="F447" s="57"/>
      <c r="G447" s="57">
        <f>F447*E447</f>
        <v>0</v>
      </c>
      <c r="H447" s="10"/>
      <c r="I447" s="10"/>
    </row>
    <row r="448" spans="2:9" ht="18.75" customHeight="1" x14ac:dyDescent="0.3">
      <c r="B448" s="11"/>
      <c r="C448" s="27" t="s">
        <v>457</v>
      </c>
      <c r="D448" s="12"/>
      <c r="E448" s="37"/>
      <c r="F448" s="37"/>
      <c r="G448" s="16"/>
      <c r="H448" s="10"/>
      <c r="I448" s="10"/>
    </row>
    <row r="449" spans="2:9" ht="15.45" customHeight="1" x14ac:dyDescent="0.3">
      <c r="B449" s="11">
        <f>B447+1</f>
        <v>367</v>
      </c>
      <c r="C449" s="13" t="s">
        <v>458</v>
      </c>
      <c r="D449" s="36" t="s">
        <v>252</v>
      </c>
      <c r="E449" s="37">
        <v>1</v>
      </c>
      <c r="F449" s="57"/>
      <c r="G449" s="57">
        <f t="shared" ref="G449:G455" si="49">F449*E449</f>
        <v>0</v>
      </c>
      <c r="H449" s="10"/>
      <c r="I449" s="10"/>
    </row>
    <row r="450" spans="2:9" ht="15.45" customHeight="1" x14ac:dyDescent="0.3">
      <c r="B450" s="11">
        <f t="shared" ref="B450:B455" si="50">B449+1</f>
        <v>368</v>
      </c>
      <c r="C450" s="13" t="s">
        <v>459</v>
      </c>
      <c r="D450" s="36" t="s">
        <v>0</v>
      </c>
      <c r="E450" s="37">
        <v>1</v>
      </c>
      <c r="F450" s="57"/>
      <c r="G450" s="57">
        <f t="shared" si="49"/>
        <v>0</v>
      </c>
      <c r="H450" s="10"/>
      <c r="I450" s="10"/>
    </row>
    <row r="451" spans="2:9" ht="15.45" customHeight="1" x14ac:dyDescent="0.3">
      <c r="B451" s="11">
        <f t="shared" si="50"/>
        <v>369</v>
      </c>
      <c r="C451" s="13" t="s">
        <v>460</v>
      </c>
      <c r="D451" s="36" t="s">
        <v>0</v>
      </c>
      <c r="E451" s="37">
        <v>6</v>
      </c>
      <c r="F451" s="57"/>
      <c r="G451" s="57">
        <f t="shared" si="49"/>
        <v>0</v>
      </c>
      <c r="H451" s="10"/>
      <c r="I451" s="10"/>
    </row>
    <row r="452" spans="2:9" ht="15.45" customHeight="1" x14ac:dyDescent="0.3">
      <c r="B452" s="11">
        <f t="shared" si="50"/>
        <v>370</v>
      </c>
      <c r="C452" s="38" t="s">
        <v>461</v>
      </c>
      <c r="D452" s="36" t="s">
        <v>0</v>
      </c>
      <c r="E452" s="37">
        <v>2</v>
      </c>
      <c r="F452" s="57"/>
      <c r="G452" s="57">
        <f t="shared" si="49"/>
        <v>0</v>
      </c>
      <c r="H452" s="10"/>
      <c r="I452" s="10"/>
    </row>
    <row r="453" spans="2:9" ht="15.45" customHeight="1" x14ac:dyDescent="0.3">
      <c r="B453" s="11">
        <f t="shared" si="50"/>
        <v>371</v>
      </c>
      <c r="C453" s="13" t="s">
        <v>462</v>
      </c>
      <c r="D453" s="36" t="s">
        <v>0</v>
      </c>
      <c r="E453" s="37">
        <v>3</v>
      </c>
      <c r="F453" s="57"/>
      <c r="G453" s="57">
        <f t="shared" si="49"/>
        <v>0</v>
      </c>
      <c r="H453" s="10"/>
      <c r="I453" s="10"/>
    </row>
    <row r="454" spans="2:9" ht="15.45" customHeight="1" x14ac:dyDescent="0.3">
      <c r="B454" s="11">
        <f t="shared" si="50"/>
        <v>372</v>
      </c>
      <c r="C454" s="13" t="s">
        <v>463</v>
      </c>
      <c r="D454" s="36" t="s">
        <v>0</v>
      </c>
      <c r="E454" s="37">
        <v>3</v>
      </c>
      <c r="F454" s="57"/>
      <c r="G454" s="57">
        <f t="shared" si="49"/>
        <v>0</v>
      </c>
      <c r="H454" s="10"/>
      <c r="I454" s="10"/>
    </row>
    <row r="455" spans="2:9" ht="15.45" customHeight="1" x14ac:dyDescent="0.3">
      <c r="B455" s="11">
        <f t="shared" si="50"/>
        <v>373</v>
      </c>
      <c r="C455" s="38" t="s">
        <v>464</v>
      </c>
      <c r="D455" s="36" t="s">
        <v>252</v>
      </c>
      <c r="E455" s="37">
        <v>1</v>
      </c>
      <c r="F455" s="57"/>
      <c r="G455" s="57">
        <f t="shared" si="49"/>
        <v>0</v>
      </c>
      <c r="H455" s="10"/>
      <c r="I455" s="10"/>
    </row>
    <row r="456" spans="2:9" ht="19.5" customHeight="1" x14ac:dyDescent="0.3">
      <c r="B456" s="11"/>
      <c r="C456" s="27" t="s">
        <v>465</v>
      </c>
      <c r="D456" s="12"/>
      <c r="E456" s="37"/>
      <c r="F456" s="37"/>
      <c r="G456" s="16"/>
      <c r="H456" s="10"/>
      <c r="I456" s="10"/>
    </row>
    <row r="457" spans="2:9" ht="15.45" customHeight="1" x14ac:dyDescent="0.3">
      <c r="B457" s="11">
        <f>B455+1</f>
        <v>374</v>
      </c>
      <c r="C457" s="13" t="s">
        <v>466</v>
      </c>
      <c r="D457" s="36" t="s">
        <v>252</v>
      </c>
      <c r="E457" s="37">
        <v>1</v>
      </c>
      <c r="F457" s="57"/>
      <c r="G457" s="57">
        <f>F457*E457</f>
        <v>0</v>
      </c>
      <c r="H457" s="10"/>
      <c r="I457" s="10"/>
    </row>
    <row r="458" spans="2:9" ht="21" customHeight="1" x14ac:dyDescent="0.3">
      <c r="B458" s="11"/>
      <c r="C458" s="27" t="s">
        <v>467</v>
      </c>
      <c r="D458" s="12"/>
      <c r="E458" s="37"/>
      <c r="F458" s="37"/>
      <c r="G458" s="16"/>
      <c r="H458" s="10"/>
      <c r="I458" s="10"/>
    </row>
    <row r="459" spans="2:9" ht="15.45" customHeight="1" x14ac:dyDescent="0.3">
      <c r="B459" s="11">
        <f>B457+1</f>
        <v>375</v>
      </c>
      <c r="C459" s="13" t="s">
        <v>468</v>
      </c>
      <c r="D459" s="36" t="s">
        <v>252</v>
      </c>
      <c r="E459" s="37">
        <v>1</v>
      </c>
      <c r="F459" s="57"/>
      <c r="G459" s="57">
        <f>F459*E459</f>
        <v>0</v>
      </c>
      <c r="H459" s="10"/>
      <c r="I459" s="10"/>
    </row>
    <row r="460" spans="2:9" ht="15.45" customHeight="1" x14ac:dyDescent="0.3">
      <c r="B460" s="11">
        <f>B459+1</f>
        <v>376</v>
      </c>
      <c r="C460" s="13" t="s">
        <v>469</v>
      </c>
      <c r="D460" s="36" t="s">
        <v>2</v>
      </c>
      <c r="E460" s="37">
        <v>17</v>
      </c>
      <c r="F460" s="57"/>
      <c r="G460" s="57">
        <f>F460*E460</f>
        <v>0</v>
      </c>
      <c r="H460" s="10"/>
      <c r="I460" s="10"/>
    </row>
    <row r="461" spans="2:9" ht="15.45" customHeight="1" x14ac:dyDescent="0.3">
      <c r="B461" s="11">
        <f>B460+1</f>
        <v>377</v>
      </c>
      <c r="C461" s="13" t="s">
        <v>470</v>
      </c>
      <c r="D461" s="36" t="s">
        <v>252</v>
      </c>
      <c r="E461" s="37">
        <v>1</v>
      </c>
      <c r="F461" s="57"/>
      <c r="G461" s="57">
        <f>F461*E461</f>
        <v>0</v>
      </c>
      <c r="H461" s="10"/>
      <c r="I461" s="10"/>
    </row>
    <row r="462" spans="2:9" ht="15.45" customHeight="1" x14ac:dyDescent="0.3">
      <c r="B462" s="11"/>
      <c r="C462" s="97" t="s">
        <v>471</v>
      </c>
      <c r="D462" s="97"/>
      <c r="E462" s="97"/>
      <c r="F462" s="97"/>
      <c r="G462" s="97"/>
      <c r="H462" s="10"/>
      <c r="I462" s="10"/>
    </row>
    <row r="463" spans="2:9" ht="15.45" customHeight="1" x14ac:dyDescent="0.3">
      <c r="B463" s="11">
        <f>B461+1</f>
        <v>378</v>
      </c>
      <c r="C463" s="13" t="s">
        <v>472</v>
      </c>
      <c r="D463" s="36" t="s">
        <v>252</v>
      </c>
      <c r="E463" s="37">
        <v>2</v>
      </c>
      <c r="F463" s="57"/>
      <c r="G463" s="57">
        <f>F463*E463</f>
        <v>0</v>
      </c>
      <c r="H463" s="10"/>
      <c r="I463" s="10"/>
    </row>
    <row r="464" spans="2:9" ht="28.5" customHeight="1" x14ac:dyDescent="0.3">
      <c r="B464" s="11"/>
      <c r="C464" s="52" t="s">
        <v>473</v>
      </c>
      <c r="D464" s="46"/>
      <c r="E464" s="47"/>
      <c r="F464" s="79"/>
      <c r="G464" s="63">
        <f>SUM(G302:G463)</f>
        <v>0</v>
      </c>
      <c r="H464" s="10"/>
      <c r="I464" s="10"/>
    </row>
    <row r="465" spans="2:9" ht="15.45" customHeight="1" x14ac:dyDescent="0.3">
      <c r="H465" s="10"/>
    </row>
    <row r="466" spans="2:9" ht="15.45" customHeight="1" x14ac:dyDescent="0.3">
      <c r="H466" s="10"/>
    </row>
    <row r="468" spans="2:9" ht="17.399999999999999" x14ac:dyDescent="0.3">
      <c r="C468" s="96" t="s">
        <v>190</v>
      </c>
      <c r="D468" s="96"/>
      <c r="E468" s="96"/>
      <c r="F468" s="96"/>
      <c r="G468" s="96"/>
    </row>
    <row r="469" spans="2:9" ht="15.6" x14ac:dyDescent="0.3">
      <c r="B469" s="6"/>
      <c r="C469" s="7"/>
      <c r="D469" s="8"/>
      <c r="E469" s="58"/>
      <c r="F469" s="85"/>
      <c r="G469" s="65"/>
    </row>
    <row r="470" spans="2:9" ht="25.2" customHeight="1" x14ac:dyDescent="0.3">
      <c r="B470" s="4"/>
      <c r="C470" s="90" t="str">
        <f>C63</f>
        <v>TOTAL HT GROS ŒUVRES</v>
      </c>
      <c r="D470" s="91"/>
      <c r="E470" s="91"/>
      <c r="F470" s="92"/>
      <c r="G470" s="66">
        <f>G63</f>
        <v>0</v>
      </c>
    </row>
    <row r="471" spans="2:9" ht="25.2" customHeight="1" x14ac:dyDescent="0.3">
      <c r="B471" s="4"/>
      <c r="C471" s="90" t="str">
        <f>C74</f>
        <v>TOTAL HT ETANCHEITE</v>
      </c>
      <c r="D471" s="91"/>
      <c r="E471" s="91"/>
      <c r="F471" s="92"/>
      <c r="G471" s="66">
        <f>G74</f>
        <v>0</v>
      </c>
    </row>
    <row r="472" spans="2:9" ht="25.2" customHeight="1" x14ac:dyDescent="0.3">
      <c r="B472" s="4"/>
      <c r="C472" s="90" t="str">
        <f>C91</f>
        <v>TOTAL HT REVETEMENTS SOLS ET MURS</v>
      </c>
      <c r="D472" s="91"/>
      <c r="E472" s="91"/>
      <c r="F472" s="92"/>
      <c r="G472" s="66">
        <f>G91</f>
        <v>0</v>
      </c>
    </row>
    <row r="473" spans="2:9" ht="25.2" customHeight="1" x14ac:dyDescent="0.3">
      <c r="B473" s="4"/>
      <c r="C473" s="90" t="str">
        <f>C99</f>
        <v>TOTAL HT FAUX PLAFONDS</v>
      </c>
      <c r="D473" s="91"/>
      <c r="E473" s="91"/>
      <c r="F473" s="92"/>
      <c r="G473" s="66">
        <f>G99</f>
        <v>0</v>
      </c>
    </row>
    <row r="474" spans="2:9" ht="25.2" customHeight="1" x14ac:dyDescent="0.3">
      <c r="B474" s="4"/>
      <c r="C474" s="90" t="str">
        <f>C127</f>
        <v>TOTAL HT MENUISERIE BOIS, ALUMINIUM ET METALLIQUE</v>
      </c>
      <c r="D474" s="91"/>
      <c r="E474" s="91"/>
      <c r="F474" s="92"/>
      <c r="G474" s="66">
        <f>G127</f>
        <v>0</v>
      </c>
    </row>
    <row r="475" spans="2:9" ht="25.2" customHeight="1" x14ac:dyDescent="0.3">
      <c r="B475" s="4"/>
      <c r="C475" s="90" t="str">
        <f>C134</f>
        <v>TOTAL HT PEINTURE</v>
      </c>
      <c r="D475" s="91"/>
      <c r="E475" s="91"/>
      <c r="F475" s="92"/>
      <c r="G475" s="66">
        <f>G134</f>
        <v>0</v>
      </c>
    </row>
    <row r="476" spans="2:9" ht="25.2" customHeight="1" x14ac:dyDescent="0.3">
      <c r="B476" s="4"/>
      <c r="C476" s="90" t="s">
        <v>173</v>
      </c>
      <c r="D476" s="91"/>
      <c r="E476" s="91"/>
      <c r="F476" s="92"/>
      <c r="G476" s="66">
        <f>G171</f>
        <v>0</v>
      </c>
    </row>
    <row r="477" spans="2:9" ht="25.2" customHeight="1" x14ac:dyDescent="0.3">
      <c r="B477" s="4"/>
      <c r="C477" s="67" t="str">
        <f>C178</f>
        <v>TOTAL HT DVIERS</v>
      </c>
      <c r="D477" s="74"/>
      <c r="E477" s="68"/>
      <c r="F477" s="86"/>
      <c r="G477" s="66">
        <f>G178</f>
        <v>0</v>
      </c>
    </row>
    <row r="478" spans="2:9" ht="44.4" customHeight="1" x14ac:dyDescent="0.3">
      <c r="B478" s="4"/>
      <c r="C478" s="69" t="str">
        <f>C298</f>
        <v>TOTAL HT PLOMBERIE-SANITAIRES &amp; PROTECTION INCENDIE &amp; CVC</v>
      </c>
      <c r="D478" s="75"/>
      <c r="E478" s="70"/>
      <c r="F478" s="71"/>
      <c r="G478" s="66">
        <f>G298</f>
        <v>0</v>
      </c>
      <c r="I478" s="29"/>
    </row>
    <row r="479" spans="2:9" ht="25.2" customHeight="1" x14ac:dyDescent="0.3">
      <c r="B479" s="4"/>
      <c r="C479" s="69" t="str">
        <f>C464</f>
        <v>TOTAL HT ELECTRICITE CFO-CFA &amp; ASCENSEUR</v>
      </c>
      <c r="D479" s="75"/>
      <c r="E479" s="70"/>
      <c r="F479" s="71"/>
      <c r="G479" s="66">
        <f>G464</f>
        <v>0</v>
      </c>
      <c r="I479" s="29"/>
    </row>
    <row r="480" spans="2:9" ht="25.2" customHeight="1" x14ac:dyDescent="0.3">
      <c r="B480" s="4"/>
      <c r="C480" s="90" t="s">
        <v>126</v>
      </c>
      <c r="D480" s="91"/>
      <c r="E480" s="91"/>
      <c r="F480" s="92"/>
      <c r="G480" s="72">
        <f>SUM(G470:G479)</f>
        <v>0</v>
      </c>
    </row>
    <row r="481" spans="2:9" ht="25.2" customHeight="1" x14ac:dyDescent="0.3">
      <c r="B481" s="4"/>
      <c r="C481" s="90" t="s">
        <v>127</v>
      </c>
      <c r="D481" s="91"/>
      <c r="E481" s="91"/>
      <c r="F481" s="92"/>
      <c r="G481" s="72">
        <f>G480*0.2</f>
        <v>0</v>
      </c>
    </row>
    <row r="482" spans="2:9" ht="25.2" customHeight="1" thickBot="1" x14ac:dyDescent="0.35">
      <c r="B482" s="4"/>
      <c r="C482" s="93" t="s">
        <v>128</v>
      </c>
      <c r="D482" s="94"/>
      <c r="E482" s="94"/>
      <c r="F482" s="95"/>
      <c r="G482" s="73">
        <f>G481+G480</f>
        <v>0</v>
      </c>
      <c r="I482" s="10"/>
    </row>
    <row r="483" spans="2:9" x14ac:dyDescent="0.3">
      <c r="I483" s="76"/>
    </row>
    <row r="484" spans="2:9" x14ac:dyDescent="0.3">
      <c r="H484" s="10"/>
    </row>
    <row r="485" spans="2:9" x14ac:dyDescent="0.3">
      <c r="I485" s="76"/>
    </row>
    <row r="488" spans="2:9" x14ac:dyDescent="0.3">
      <c r="H488" s="10"/>
    </row>
  </sheetData>
  <mergeCells count="25">
    <mergeCell ref="C322:G322"/>
    <mergeCell ref="C343:G343"/>
    <mergeCell ref="C414:G414"/>
    <mergeCell ref="C462:G462"/>
    <mergeCell ref="C241:G241"/>
    <mergeCell ref="C259:G259"/>
    <mergeCell ref="C300:G300"/>
    <mergeCell ref="C301:G301"/>
    <mergeCell ref="C318:G318"/>
    <mergeCell ref="B5:G5"/>
    <mergeCell ref="B1:G4"/>
    <mergeCell ref="C480:F480"/>
    <mergeCell ref="C481:F481"/>
    <mergeCell ref="C482:F482"/>
    <mergeCell ref="C475:F475"/>
    <mergeCell ref="C471:F471"/>
    <mergeCell ref="C470:F470"/>
    <mergeCell ref="C468:G468"/>
    <mergeCell ref="C476:F476"/>
    <mergeCell ref="C474:F474"/>
    <mergeCell ref="C472:F472"/>
    <mergeCell ref="C473:F473"/>
    <mergeCell ref="C180:G180"/>
    <mergeCell ref="C225:G225"/>
    <mergeCell ref="C228:G228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Tahiri</dc:creator>
  <cp:lastModifiedBy>Smail HArim</cp:lastModifiedBy>
  <cp:lastPrinted>2026-07-29T09:27:08Z</cp:lastPrinted>
  <dcterms:created xsi:type="dcterms:W3CDTF">2023-10-03T10:05:34Z</dcterms:created>
  <dcterms:modified xsi:type="dcterms:W3CDTF">2026-08-18T16:16:45Z</dcterms:modified>
</cp:coreProperties>
</file>