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marche\espace des jeux\"/>
    </mc:Choice>
  </mc:AlternateContent>
  <xr:revisionPtr revIDLastSave="0" documentId="13_ncr:1_{F5D6449F-82C7-4ED5-A87E-B2951E9160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4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" l="1"/>
  <c r="A35" i="1"/>
  <c r="A33" i="1"/>
  <c r="A29" i="1"/>
  <c r="A30" i="1"/>
  <c r="A23" i="1"/>
  <c r="A24" i="1"/>
  <c r="A25" i="1" s="1"/>
  <c r="A26" i="1" s="1"/>
  <c r="A27" i="1" s="1"/>
  <c r="A28" i="1" s="1"/>
  <c r="A22" i="1"/>
  <c r="F12" i="1"/>
  <c r="F30" i="1"/>
  <c r="F22" i="1"/>
  <c r="F21" i="1"/>
  <c r="F33" i="1"/>
  <c r="F32" i="1"/>
  <c r="F11" i="1"/>
  <c r="A6" i="1"/>
  <c r="A7" i="1" s="1"/>
  <c r="A8" i="1" s="1"/>
  <c r="A9" i="1" s="1"/>
  <c r="A10" i="1" s="1"/>
  <c r="A11" i="1" s="1"/>
  <c r="A12" i="1" s="1"/>
  <c r="A14" i="1" s="1"/>
  <c r="F34" i="1"/>
  <c r="F35" i="1"/>
  <c r="F27" i="1"/>
  <c r="F28" i="1"/>
  <c r="F29" i="1"/>
  <c r="F26" i="1"/>
  <c r="F25" i="1"/>
  <c r="F15" i="1"/>
  <c r="F16" i="1"/>
  <c r="F17" i="1"/>
  <c r="F18" i="1"/>
  <c r="F19" i="1"/>
  <c r="F14" i="1"/>
  <c r="F5" i="4"/>
  <c r="F6" i="4"/>
  <c r="F7" i="4"/>
  <c r="F8" i="4"/>
  <c r="F9" i="4"/>
  <c r="F10" i="4"/>
  <c r="F11" i="4"/>
  <c r="F12" i="4"/>
  <c r="F13" i="4"/>
  <c r="F14" i="4"/>
  <c r="F4" i="4"/>
  <c r="A15" i="1" l="1"/>
  <c r="A16" i="1" s="1"/>
  <c r="A17" i="1" s="1"/>
  <c r="A18" i="1" s="1"/>
  <c r="A19" i="1" s="1"/>
  <c r="F5" i="1"/>
  <c r="F15" i="4"/>
  <c r="F23" i="1"/>
  <c r="F24" i="1"/>
  <c r="F10" i="1"/>
  <c r="F9" i="1"/>
  <c r="F8" i="1"/>
  <c r="F7" i="1"/>
  <c r="F6" i="1"/>
  <c r="F36" i="1" l="1"/>
  <c r="F16" i="4"/>
  <c r="F17" i="4" s="1"/>
  <c r="F18" i="4" s="1"/>
  <c r="F37" i="1" l="1"/>
  <c r="F38" i="1" s="1"/>
</calcChain>
</file>

<file path=xl/sharedStrings.xml><?xml version="1.0" encoding="utf-8"?>
<sst xmlns="http://schemas.openxmlformats.org/spreadsheetml/2006/main" count="107" uniqueCount="67">
  <si>
    <t xml:space="preserve">Designation des prestations </t>
  </si>
  <si>
    <t>Unité</t>
  </si>
  <si>
    <t>Quantité</t>
  </si>
  <si>
    <t>P.U</t>
  </si>
  <si>
    <t>Prix Total</t>
  </si>
  <si>
    <t xml:space="preserve">Terrassement en déblai toutes terrain Y/C le rochés </t>
  </si>
  <si>
    <t>Mise en remblai ou évacuation à la décharge publique</t>
  </si>
  <si>
    <t>Béton de propreté</t>
  </si>
  <si>
    <t>Arrase étanche</t>
  </si>
  <si>
    <t>Herissonage</t>
  </si>
  <si>
    <t>Beton armé dosé a 350Kg/m3</t>
  </si>
  <si>
    <t>Agglos de 20cm</t>
  </si>
  <si>
    <t>Aciers Haut adhérence</t>
  </si>
  <si>
    <t>M3</t>
  </si>
  <si>
    <t>M2</t>
  </si>
  <si>
    <t>KG</t>
  </si>
  <si>
    <t>TVA 20%</t>
  </si>
  <si>
    <t>Total TTC</t>
  </si>
  <si>
    <t>Caution Provisoire</t>
  </si>
  <si>
    <t>N°</t>
  </si>
  <si>
    <t>TOTAL GENERAL HORS TVA</t>
  </si>
  <si>
    <t>Maçonnerie en moellon en fondation de 40cm</t>
  </si>
  <si>
    <t>Enduit extérieur et interieur au mortier de ciment</t>
  </si>
  <si>
    <t>peinture vinylique sur murs extérieur et interieur</t>
  </si>
  <si>
    <t>TOTAL HORS TVA</t>
  </si>
  <si>
    <t>TOTAL TTC</t>
  </si>
  <si>
    <t>QTE. Total</t>
  </si>
  <si>
    <t>Arréte le présent devis Estimatif à la somme de Deux cent soixante mille trois cent quatre-vingt-huit dirhams.</t>
  </si>
  <si>
    <t>ML</t>
  </si>
  <si>
    <t>U</t>
  </si>
  <si>
    <t>Deblais en masse dans tout terrain de toute nature</t>
  </si>
  <si>
    <t>Fourniture et mise en œuvre de bordure en beton P1</t>
  </si>
  <si>
    <t>Fourniture et pose de tout-venant GNA</t>
  </si>
  <si>
    <t xml:space="preserve">Sable de concassage stabilise pour cheminement </t>
  </si>
  <si>
    <t>revetement de sol en pave autobloquant</t>
  </si>
  <si>
    <t>Fourniture et mise en place dune balancoire type "double siege"</t>
  </si>
  <si>
    <t>Fourniture et mise en place dun carrousel</t>
  </si>
  <si>
    <t>Fourniture et mise en place dun jeu multifonctions</t>
  </si>
  <si>
    <t>Fourniture et mise en place dun revetement du sol souple de securite en SBR</t>
  </si>
  <si>
    <t>Jacaranda mimosifolia (H=4m, circonference=20cm)</t>
  </si>
  <si>
    <t>plantes couvre-sol et plantes a fleures variees</t>
  </si>
  <si>
    <t>Gazon stenotephrum americanum</t>
  </si>
  <si>
    <t>Mobilier urbain et jeux denfant</t>
  </si>
  <si>
    <t>Travaux de Terrassement</t>
  </si>
  <si>
    <t>Travaux de Plantation</t>
  </si>
  <si>
    <t>Travaux de Construction de la scène</t>
  </si>
  <si>
    <t>Fourniture et mise en place de la terre vegetale</t>
  </si>
  <si>
    <t xml:space="preserve">Mur bas en moellons de 0,40m d’épaisseur au mortier de ciment y/c terrassement </t>
  </si>
  <si>
    <t>CONSTRUCTION DE MUR EN AGGLOS DE 20cm</t>
  </si>
  <si>
    <t>Aciers HA</t>
  </si>
  <si>
    <t>Fourniture et mise en place des corbeilles</t>
  </si>
  <si>
    <t>Réalisation d'une dalle en béton armé type hourdis 15+5</t>
  </si>
  <si>
    <t>Travaux de dallage en beton B20 epaisseur 10cm y/c Ts 5</t>
  </si>
  <si>
    <t>Béton de classe B25</t>
  </si>
  <si>
    <t>Fourniture et mise en place de banc public</t>
  </si>
  <si>
    <t>A</t>
  </si>
  <si>
    <t>B</t>
  </si>
  <si>
    <t>C</t>
  </si>
  <si>
    <t>D</t>
  </si>
  <si>
    <t>Pose d’un tapis de sol amortissants en caoutchouc</t>
  </si>
  <si>
    <t xml:space="preserve">M2 </t>
  </si>
  <si>
    <t>Réalisation d'un monument décoratif au centre du giratoire</t>
  </si>
  <si>
    <t>F</t>
  </si>
  <si>
    <t>fourniture et pose d'une combinaison "tour avec filet a grimper"</t>
  </si>
  <si>
    <t>Fourniture et pose d'un jeu de balancement simple</t>
  </si>
  <si>
    <t>Fourniture et pose d'une balancoire sur ressort "la moto"</t>
  </si>
  <si>
    <t xml:space="preserve">Arréte le présent devis Estimatif à la somme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</si>
</sst>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DH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164" fontId="0" fillId="0" borderId="0" xfId="0" applyNumberFormat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2" fillId="3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/>
    <xf numFmtId="2" fontId="0" fillId="0" borderId="0" xfId="0" applyNumberFormat="1"/>
    <xf numFmtId="2" fontId="0" fillId="3" borderId="1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2" fontId="2" fillId="0" borderId="1" xfId="0" applyNumberFormat="1" applyFont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3"/>
  <sheetViews>
    <sheetView tabSelected="1" topLeftCell="A13" zoomScaleNormal="100" workbookViewId="0">
      <selection activeCell="C31" sqref="C31"/>
    </sheetView>
  </sheetViews>
  <sheetFormatPr baseColWidth="10" defaultRowHeight="14.4" x14ac:dyDescent="0.3"/>
  <cols>
    <col min="1" max="1" width="6.6640625" style="1" customWidth="1"/>
    <col min="2" max="2" width="75.44140625" style="1" customWidth="1"/>
    <col min="3" max="3" width="6.5546875" customWidth="1"/>
    <col min="4" max="4" width="10.88671875" style="1" customWidth="1"/>
    <col min="5" max="5" width="13.77734375" style="29" customWidth="1"/>
    <col min="6" max="6" width="17.77734375" style="18" customWidth="1"/>
    <col min="7" max="7" width="10.5546875" customWidth="1"/>
  </cols>
  <sheetData>
    <row r="2" spans="1:9" x14ac:dyDescent="0.3">
      <c r="C2" s="40"/>
      <c r="D2" s="40"/>
      <c r="E2" s="40"/>
      <c r="F2" s="40"/>
      <c r="G2" s="40"/>
      <c r="H2" s="40"/>
      <c r="I2" s="40"/>
    </row>
    <row r="3" spans="1:9" x14ac:dyDescent="0.3">
      <c r="A3" s="4" t="s">
        <v>19</v>
      </c>
      <c r="B3" s="4" t="s">
        <v>0</v>
      </c>
      <c r="C3" s="4" t="s">
        <v>1</v>
      </c>
      <c r="D3" s="4" t="s">
        <v>2</v>
      </c>
      <c r="E3" s="6" t="s">
        <v>3</v>
      </c>
      <c r="F3" s="30" t="s">
        <v>4</v>
      </c>
      <c r="G3" s="1"/>
      <c r="H3" s="1"/>
      <c r="I3" s="1"/>
    </row>
    <row r="4" spans="1:9" x14ac:dyDescent="0.3">
      <c r="A4" s="20" t="s">
        <v>55</v>
      </c>
      <c r="B4" s="20" t="s">
        <v>43</v>
      </c>
      <c r="C4" s="19"/>
      <c r="D4" s="19"/>
      <c r="E4" s="26"/>
      <c r="F4" s="31"/>
      <c r="G4" s="1"/>
      <c r="H4" s="1"/>
      <c r="I4" s="1"/>
    </row>
    <row r="5" spans="1:9" x14ac:dyDescent="0.3">
      <c r="A5" s="7">
        <v>1</v>
      </c>
      <c r="B5" s="2" t="s">
        <v>30</v>
      </c>
      <c r="C5" s="7" t="s">
        <v>13</v>
      </c>
      <c r="D5" s="24">
        <v>6</v>
      </c>
      <c r="E5" s="27">
        <v>0</v>
      </c>
      <c r="F5" s="27">
        <f>D5*E5</f>
        <v>0</v>
      </c>
    </row>
    <row r="6" spans="1:9" x14ac:dyDescent="0.3">
      <c r="A6" s="7">
        <f>A5+1</f>
        <v>2</v>
      </c>
      <c r="B6" s="2" t="s">
        <v>31</v>
      </c>
      <c r="C6" s="7" t="s">
        <v>28</v>
      </c>
      <c r="D6" s="24">
        <v>200</v>
      </c>
      <c r="E6" s="27">
        <v>0</v>
      </c>
      <c r="F6" s="27">
        <f t="shared" ref="F6:F25" si="0">D6*E6</f>
        <v>0</v>
      </c>
    </row>
    <row r="7" spans="1:9" x14ac:dyDescent="0.3">
      <c r="A7" s="7">
        <f t="shared" ref="A7:A10" si="1">A6+1</f>
        <v>3</v>
      </c>
      <c r="B7" s="2" t="s">
        <v>52</v>
      </c>
      <c r="C7" s="7" t="s">
        <v>14</v>
      </c>
      <c r="D7" s="24">
        <v>10</v>
      </c>
      <c r="E7" s="27">
        <v>0</v>
      </c>
      <c r="F7" s="27">
        <f t="shared" si="0"/>
        <v>0</v>
      </c>
    </row>
    <row r="8" spans="1:9" x14ac:dyDescent="0.3">
      <c r="A8" s="7">
        <f t="shared" si="1"/>
        <v>4</v>
      </c>
      <c r="B8" s="2" t="s">
        <v>32</v>
      </c>
      <c r="C8" s="7" t="s">
        <v>13</v>
      </c>
      <c r="D8" s="24">
        <v>40</v>
      </c>
      <c r="E8" s="27">
        <v>0</v>
      </c>
      <c r="F8" s="27">
        <f t="shared" si="0"/>
        <v>0</v>
      </c>
    </row>
    <row r="9" spans="1:9" x14ac:dyDescent="0.3">
      <c r="A9" s="7">
        <f t="shared" si="1"/>
        <v>5</v>
      </c>
      <c r="B9" s="2" t="s">
        <v>33</v>
      </c>
      <c r="C9" s="7" t="s">
        <v>13</v>
      </c>
      <c r="D9" s="24">
        <v>8</v>
      </c>
      <c r="E9" s="27">
        <v>0</v>
      </c>
      <c r="F9" s="27">
        <f t="shared" si="0"/>
        <v>0</v>
      </c>
    </row>
    <row r="10" spans="1:9" x14ac:dyDescent="0.3">
      <c r="A10" s="7">
        <f t="shared" si="1"/>
        <v>6</v>
      </c>
      <c r="B10" s="2" t="s">
        <v>34</v>
      </c>
      <c r="C10" s="7" t="s">
        <v>14</v>
      </c>
      <c r="D10" s="24">
        <v>150</v>
      </c>
      <c r="E10" s="27">
        <v>0</v>
      </c>
      <c r="F10" s="27">
        <f t="shared" si="0"/>
        <v>0</v>
      </c>
    </row>
    <row r="11" spans="1:9" x14ac:dyDescent="0.3">
      <c r="A11" s="7">
        <f>A10+1</f>
        <v>7</v>
      </c>
      <c r="B11" s="2" t="s">
        <v>47</v>
      </c>
      <c r="C11" s="7" t="s">
        <v>28</v>
      </c>
      <c r="D11" s="24">
        <v>40</v>
      </c>
      <c r="E11" s="27">
        <v>0</v>
      </c>
      <c r="F11" s="27">
        <f t="shared" si="0"/>
        <v>0</v>
      </c>
    </row>
    <row r="12" spans="1:9" x14ac:dyDescent="0.3">
      <c r="A12" s="7">
        <f>A11+1</f>
        <v>8</v>
      </c>
      <c r="B12" s="2" t="s">
        <v>61</v>
      </c>
      <c r="C12" s="7" t="s">
        <v>62</v>
      </c>
      <c r="D12" s="24">
        <v>1</v>
      </c>
      <c r="E12" s="27">
        <v>0</v>
      </c>
      <c r="F12" s="27">
        <f>D12*E12</f>
        <v>0</v>
      </c>
    </row>
    <row r="13" spans="1:9" x14ac:dyDescent="0.3">
      <c r="A13" s="22" t="s">
        <v>56</v>
      </c>
      <c r="B13" s="22" t="s">
        <v>45</v>
      </c>
      <c r="C13" s="21"/>
      <c r="D13" s="25"/>
      <c r="E13" s="28"/>
      <c r="F13" s="28"/>
    </row>
    <row r="14" spans="1:9" x14ac:dyDescent="0.3">
      <c r="A14" s="7">
        <f>A12+1</f>
        <v>9</v>
      </c>
      <c r="B14" s="2" t="s">
        <v>53</v>
      </c>
      <c r="C14" s="7" t="s">
        <v>13</v>
      </c>
      <c r="D14" s="24">
        <v>10</v>
      </c>
      <c r="E14" s="27">
        <v>0</v>
      </c>
      <c r="F14" s="27">
        <f>D14*E14</f>
        <v>0</v>
      </c>
    </row>
    <row r="15" spans="1:9" x14ac:dyDescent="0.3">
      <c r="A15" s="7">
        <f>+A14+1</f>
        <v>10</v>
      </c>
      <c r="B15" s="2" t="s">
        <v>48</v>
      </c>
      <c r="C15" s="7" t="s">
        <v>14</v>
      </c>
      <c r="D15" s="24">
        <v>56.1</v>
      </c>
      <c r="E15" s="27">
        <v>0</v>
      </c>
      <c r="F15" s="27">
        <f t="shared" ref="F15:F19" si="2">D15*E15</f>
        <v>0</v>
      </c>
    </row>
    <row r="16" spans="1:9" x14ac:dyDescent="0.3">
      <c r="A16" s="7">
        <f t="shared" ref="A16:A19" si="3">+A15+1</f>
        <v>11</v>
      </c>
      <c r="B16" s="2" t="s">
        <v>49</v>
      </c>
      <c r="C16" s="7" t="s">
        <v>15</v>
      </c>
      <c r="D16" s="24">
        <v>900</v>
      </c>
      <c r="E16" s="27">
        <v>0</v>
      </c>
      <c r="F16" s="27">
        <f t="shared" si="2"/>
        <v>0</v>
      </c>
    </row>
    <row r="17" spans="1:6" x14ac:dyDescent="0.3">
      <c r="A17" s="7">
        <f t="shared" si="3"/>
        <v>12</v>
      </c>
      <c r="B17" s="2" t="s">
        <v>51</v>
      </c>
      <c r="C17" s="7" t="s">
        <v>14</v>
      </c>
      <c r="D17" s="24">
        <v>48</v>
      </c>
      <c r="E17" s="27">
        <v>0</v>
      </c>
      <c r="F17" s="27">
        <f t="shared" si="2"/>
        <v>0</v>
      </c>
    </row>
    <row r="18" spans="1:6" x14ac:dyDescent="0.3">
      <c r="A18" s="7">
        <f t="shared" si="3"/>
        <v>13</v>
      </c>
      <c r="B18" s="2" t="s">
        <v>22</v>
      </c>
      <c r="C18" s="7" t="s">
        <v>14</v>
      </c>
      <c r="D18" s="24">
        <v>100</v>
      </c>
      <c r="E18" s="27">
        <v>0</v>
      </c>
      <c r="F18" s="27">
        <f t="shared" si="2"/>
        <v>0</v>
      </c>
    </row>
    <row r="19" spans="1:6" x14ac:dyDescent="0.3">
      <c r="A19" s="7">
        <f t="shared" si="3"/>
        <v>14</v>
      </c>
      <c r="B19" s="2" t="s">
        <v>23</v>
      </c>
      <c r="C19" s="7" t="s">
        <v>14</v>
      </c>
      <c r="D19" s="24">
        <v>100</v>
      </c>
      <c r="E19" s="27">
        <v>0</v>
      </c>
      <c r="F19" s="27">
        <f t="shared" si="2"/>
        <v>0</v>
      </c>
    </row>
    <row r="20" spans="1:6" x14ac:dyDescent="0.3">
      <c r="A20" s="22" t="s">
        <v>57</v>
      </c>
      <c r="B20" s="22" t="s">
        <v>42</v>
      </c>
      <c r="C20" s="21"/>
      <c r="D20" s="25"/>
      <c r="E20" s="28"/>
      <c r="F20" s="28"/>
    </row>
    <row r="21" spans="1:6" x14ac:dyDescent="0.3">
      <c r="A21" s="7">
        <v>15</v>
      </c>
      <c r="B21" s="2" t="s">
        <v>50</v>
      </c>
      <c r="C21" s="7" t="s">
        <v>29</v>
      </c>
      <c r="D21" s="24">
        <v>1</v>
      </c>
      <c r="E21" s="27">
        <v>0</v>
      </c>
      <c r="F21" s="27">
        <f>D21*E21</f>
        <v>0</v>
      </c>
    </row>
    <row r="22" spans="1:6" x14ac:dyDescent="0.3">
      <c r="A22" s="7">
        <f>+A21+1</f>
        <v>16</v>
      </c>
      <c r="B22" s="2" t="s">
        <v>54</v>
      </c>
      <c r="C22" s="7" t="s">
        <v>29</v>
      </c>
      <c r="D22" s="24">
        <v>1</v>
      </c>
      <c r="E22" s="27">
        <v>0</v>
      </c>
      <c r="F22" s="27">
        <f>D22*E22</f>
        <v>0</v>
      </c>
    </row>
    <row r="23" spans="1:6" x14ac:dyDescent="0.3">
      <c r="A23" s="7">
        <f t="shared" ref="A23:A27" si="4">+A22+1</f>
        <v>17</v>
      </c>
      <c r="B23" s="2" t="s">
        <v>63</v>
      </c>
      <c r="C23" s="7" t="s">
        <v>29</v>
      </c>
      <c r="D23" s="24">
        <v>1</v>
      </c>
      <c r="E23" s="27">
        <v>0</v>
      </c>
      <c r="F23" s="27">
        <f t="shared" si="0"/>
        <v>0</v>
      </c>
    </row>
    <row r="24" spans="1:6" x14ac:dyDescent="0.3">
      <c r="A24" s="7">
        <f t="shared" si="4"/>
        <v>18</v>
      </c>
      <c r="B24" s="2" t="s">
        <v>64</v>
      </c>
      <c r="C24" s="7" t="s">
        <v>29</v>
      </c>
      <c r="D24" s="24">
        <v>1</v>
      </c>
      <c r="E24" s="27">
        <v>0</v>
      </c>
      <c r="F24" s="27">
        <f t="shared" si="0"/>
        <v>0</v>
      </c>
    </row>
    <row r="25" spans="1:6" x14ac:dyDescent="0.3">
      <c r="A25" s="7">
        <f t="shared" si="4"/>
        <v>19</v>
      </c>
      <c r="B25" s="2" t="s">
        <v>65</v>
      </c>
      <c r="C25" s="7" t="s">
        <v>29</v>
      </c>
      <c r="D25" s="24">
        <v>1</v>
      </c>
      <c r="E25" s="27">
        <v>0</v>
      </c>
      <c r="F25" s="27">
        <f t="shared" si="0"/>
        <v>0</v>
      </c>
    </row>
    <row r="26" spans="1:6" x14ac:dyDescent="0.3">
      <c r="A26" s="7">
        <f t="shared" si="4"/>
        <v>20</v>
      </c>
      <c r="B26" s="2" t="s">
        <v>35</v>
      </c>
      <c r="C26" s="7" t="s">
        <v>29</v>
      </c>
      <c r="D26" s="24">
        <v>1</v>
      </c>
      <c r="E26" s="27">
        <v>0</v>
      </c>
      <c r="F26" s="27">
        <f>D26*E26</f>
        <v>0</v>
      </c>
    </row>
    <row r="27" spans="1:6" x14ac:dyDescent="0.3">
      <c r="A27" s="7">
        <f t="shared" si="4"/>
        <v>21</v>
      </c>
      <c r="B27" s="2" t="s">
        <v>36</v>
      </c>
      <c r="C27" s="7" t="s">
        <v>29</v>
      </c>
      <c r="D27" s="24">
        <v>1</v>
      </c>
      <c r="E27" s="27">
        <v>0</v>
      </c>
      <c r="F27" s="27">
        <f t="shared" ref="F27:F35" si="5">D27*E27</f>
        <v>0</v>
      </c>
    </row>
    <row r="28" spans="1:6" x14ac:dyDescent="0.3">
      <c r="A28" s="7">
        <f>+A27+1</f>
        <v>22</v>
      </c>
      <c r="B28" s="2" t="s">
        <v>37</v>
      </c>
      <c r="C28" s="7" t="s">
        <v>29</v>
      </c>
      <c r="D28" s="24">
        <v>1</v>
      </c>
      <c r="E28" s="27">
        <v>0</v>
      </c>
      <c r="F28" s="27">
        <f t="shared" si="5"/>
        <v>0</v>
      </c>
    </row>
    <row r="29" spans="1:6" x14ac:dyDescent="0.3">
      <c r="A29" s="7">
        <f t="shared" ref="A29:A30" si="6">+A28+1</f>
        <v>23</v>
      </c>
      <c r="B29" s="2" t="s">
        <v>38</v>
      </c>
      <c r="C29" s="7" t="s">
        <v>14</v>
      </c>
      <c r="D29" s="24">
        <v>20</v>
      </c>
      <c r="E29" s="27">
        <v>0</v>
      </c>
      <c r="F29" s="27">
        <f t="shared" si="5"/>
        <v>0</v>
      </c>
    </row>
    <row r="30" spans="1:6" x14ac:dyDescent="0.3">
      <c r="A30" s="7">
        <f t="shared" si="6"/>
        <v>24</v>
      </c>
      <c r="B30" s="2" t="s">
        <v>59</v>
      </c>
      <c r="C30" s="7" t="s">
        <v>60</v>
      </c>
      <c r="D30" s="24">
        <v>10</v>
      </c>
      <c r="E30" s="27">
        <v>0</v>
      </c>
      <c r="F30" s="27">
        <f t="shared" si="5"/>
        <v>0</v>
      </c>
    </row>
    <row r="31" spans="1:6" x14ac:dyDescent="0.3">
      <c r="A31" s="22" t="s">
        <v>58</v>
      </c>
      <c r="B31" s="22" t="s">
        <v>44</v>
      </c>
      <c r="C31" s="21"/>
      <c r="D31" s="25"/>
      <c r="E31" s="28"/>
      <c r="F31" s="28"/>
    </row>
    <row r="32" spans="1:6" x14ac:dyDescent="0.3">
      <c r="A32" s="7">
        <v>25</v>
      </c>
      <c r="B32" s="23" t="s">
        <v>46</v>
      </c>
      <c r="C32" s="7" t="s">
        <v>13</v>
      </c>
      <c r="D32" s="24">
        <v>19</v>
      </c>
      <c r="E32" s="27">
        <v>0</v>
      </c>
      <c r="F32" s="27">
        <f>+D32*E32</f>
        <v>0</v>
      </c>
    </row>
    <row r="33" spans="1:7" x14ac:dyDescent="0.3">
      <c r="A33" s="7">
        <f>+A32+1</f>
        <v>26</v>
      </c>
      <c r="B33" s="2" t="s">
        <v>39</v>
      </c>
      <c r="C33" s="7" t="s">
        <v>29</v>
      </c>
      <c r="D33" s="24">
        <v>2</v>
      </c>
      <c r="E33" s="27">
        <v>0</v>
      </c>
      <c r="F33" s="27">
        <f>+D33*E33</f>
        <v>0</v>
      </c>
    </row>
    <row r="34" spans="1:7" x14ac:dyDescent="0.3">
      <c r="A34" s="7">
        <f t="shared" ref="A34:A35" si="7">+A33+1</f>
        <v>27</v>
      </c>
      <c r="B34" s="2" t="s">
        <v>40</v>
      </c>
      <c r="C34" s="7" t="s">
        <v>29</v>
      </c>
      <c r="D34" s="24">
        <v>10</v>
      </c>
      <c r="E34" s="27">
        <v>0</v>
      </c>
      <c r="F34" s="27">
        <f t="shared" si="5"/>
        <v>0</v>
      </c>
    </row>
    <row r="35" spans="1:7" x14ac:dyDescent="0.3">
      <c r="A35" s="7">
        <f t="shared" si="7"/>
        <v>28</v>
      </c>
      <c r="B35" s="2" t="s">
        <v>41</v>
      </c>
      <c r="C35" s="7" t="s">
        <v>14</v>
      </c>
      <c r="D35" s="24">
        <v>50</v>
      </c>
      <c r="E35" s="27">
        <v>0</v>
      </c>
      <c r="F35" s="27">
        <f t="shared" si="5"/>
        <v>0</v>
      </c>
    </row>
    <row r="36" spans="1:7" x14ac:dyDescent="0.3">
      <c r="A36" s="41" t="s">
        <v>20</v>
      </c>
      <c r="B36" s="41"/>
      <c r="C36" s="41"/>
      <c r="D36" s="41"/>
      <c r="E36" s="41"/>
      <c r="F36" s="32">
        <f>SUM(F5:F35)</f>
        <v>0</v>
      </c>
    </row>
    <row r="37" spans="1:7" x14ac:dyDescent="0.3">
      <c r="A37" s="42" t="s">
        <v>16</v>
      </c>
      <c r="B37" s="42"/>
      <c r="C37" s="42"/>
      <c r="D37" s="42"/>
      <c r="E37" s="42"/>
      <c r="F37" s="33">
        <f>F36*0.2</f>
        <v>0</v>
      </c>
    </row>
    <row r="38" spans="1:7" x14ac:dyDescent="0.3">
      <c r="A38" s="41" t="s">
        <v>17</v>
      </c>
      <c r="B38" s="41"/>
      <c r="C38" s="41"/>
      <c r="D38" s="41"/>
      <c r="E38" s="41"/>
      <c r="F38" s="32">
        <f>F36+F37</f>
        <v>0</v>
      </c>
    </row>
    <row r="39" spans="1:7" x14ac:dyDescent="0.3">
      <c r="A39" s="14"/>
      <c r="B39" s="14"/>
      <c r="C39" s="15"/>
      <c r="D39" s="37"/>
      <c r="E39" s="37"/>
      <c r="F39" s="34"/>
    </row>
    <row r="40" spans="1:7" x14ac:dyDescent="0.3">
      <c r="A40" s="43"/>
      <c r="B40" s="44"/>
      <c r="C40" s="44"/>
      <c r="D40" s="44"/>
      <c r="E40" s="44"/>
      <c r="F40" s="44"/>
      <c r="G40" s="44"/>
    </row>
    <row r="41" spans="1:7" ht="31.5" customHeight="1" x14ac:dyDescent="0.3">
      <c r="A41" s="38" t="s">
        <v>66</v>
      </c>
      <c r="B41" s="39"/>
      <c r="C41" s="39"/>
      <c r="D41" s="39"/>
      <c r="E41" s="39"/>
      <c r="F41" s="39"/>
    </row>
    <row r="42" spans="1:7" x14ac:dyDescent="0.3">
      <c r="F42" s="36"/>
    </row>
    <row r="43" spans="1:7" x14ac:dyDescent="0.3">
      <c r="F43" s="35"/>
    </row>
  </sheetData>
  <mergeCells count="8">
    <mergeCell ref="D39:E39"/>
    <mergeCell ref="A41:F41"/>
    <mergeCell ref="C2:F2"/>
    <mergeCell ref="G2:I2"/>
    <mergeCell ref="A36:E36"/>
    <mergeCell ref="A37:E37"/>
    <mergeCell ref="A38:E38"/>
    <mergeCell ref="A40:G40"/>
  </mergeCells>
  <pageMargins left="0.7" right="0.7" top="2.0916666666666668" bottom="0.625" header="0.3" footer="0.3"/>
  <pageSetup paperSize="9" orientation="landscape" r:id="rId1"/>
  <headerFooter>
    <oddHeader xml:space="preserve">&amp;LROYAUME DU MAROC
MINISTERE DE L’INTERIEUR
PROVINCE DE KHEMISSET
CERCLE D’OULMES
CAIDAT AIT IKKOU
COMMUNE AIT IKKOU
SERVICE TECHNIQUE&amp;C&amp;"-,Gras"&amp;14Marché N° ,,,,,,,,,/CAI/2026
Objet: Travaux D'amenagement d'espace de jeux pour enfants
bordereau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view="pageLayout" zoomScaleNormal="100" workbookViewId="0">
      <selection activeCell="B6" sqref="B6"/>
    </sheetView>
  </sheetViews>
  <sheetFormatPr baseColWidth="10" defaultRowHeight="14.4" x14ac:dyDescent="0.3"/>
  <cols>
    <col min="1" max="1" width="6.109375" customWidth="1"/>
    <col min="2" max="2" width="67.88671875" customWidth="1"/>
    <col min="5" max="5" width="12.33203125" style="16" customWidth="1"/>
    <col min="6" max="6" width="18.88671875" customWidth="1"/>
  </cols>
  <sheetData>
    <row r="1" spans="1:6" x14ac:dyDescent="0.3">
      <c r="F1" s="3"/>
    </row>
    <row r="2" spans="1:6" x14ac:dyDescent="0.3">
      <c r="F2" s="3"/>
    </row>
    <row r="3" spans="1:6" x14ac:dyDescent="0.3">
      <c r="A3" s="4" t="s">
        <v>19</v>
      </c>
      <c r="B3" s="4" t="s">
        <v>0</v>
      </c>
      <c r="C3" s="4" t="s">
        <v>1</v>
      </c>
      <c r="D3" s="17" t="s">
        <v>26</v>
      </c>
      <c r="E3" s="5" t="s">
        <v>3</v>
      </c>
      <c r="F3" s="6" t="s">
        <v>4</v>
      </c>
    </row>
    <row r="4" spans="1:6" x14ac:dyDescent="0.3">
      <c r="A4" s="7">
        <v>1</v>
      </c>
      <c r="B4" s="2" t="s">
        <v>5</v>
      </c>
      <c r="C4" s="7" t="s">
        <v>13</v>
      </c>
      <c r="D4" s="8">
        <v>50</v>
      </c>
      <c r="E4" s="9">
        <v>35</v>
      </c>
      <c r="F4" s="10">
        <f>D4*E4</f>
        <v>1750</v>
      </c>
    </row>
    <row r="5" spans="1:6" x14ac:dyDescent="0.3">
      <c r="A5" s="7">
        <v>2</v>
      </c>
      <c r="B5" s="2" t="s">
        <v>6</v>
      </c>
      <c r="C5" s="7" t="s">
        <v>13</v>
      </c>
      <c r="D5" s="8">
        <v>50</v>
      </c>
      <c r="E5" s="9">
        <v>35</v>
      </c>
      <c r="F5" s="10">
        <f t="shared" ref="F5:F14" si="0">D5*E5</f>
        <v>1750</v>
      </c>
    </row>
    <row r="6" spans="1:6" x14ac:dyDescent="0.3">
      <c r="A6" s="7">
        <v>3</v>
      </c>
      <c r="B6" s="2" t="s">
        <v>7</v>
      </c>
      <c r="C6" s="7" t="s">
        <v>13</v>
      </c>
      <c r="D6" s="8">
        <v>5</v>
      </c>
      <c r="E6" s="9">
        <v>800</v>
      </c>
      <c r="F6" s="10">
        <f t="shared" si="0"/>
        <v>4000</v>
      </c>
    </row>
    <row r="7" spans="1:6" x14ac:dyDescent="0.3">
      <c r="A7" s="7">
        <v>4</v>
      </c>
      <c r="B7" s="2" t="s">
        <v>21</v>
      </c>
      <c r="C7" s="7" t="s">
        <v>13</v>
      </c>
      <c r="D7" s="8">
        <v>20</v>
      </c>
      <c r="E7" s="9">
        <v>450</v>
      </c>
      <c r="F7" s="10">
        <f t="shared" si="0"/>
        <v>9000</v>
      </c>
    </row>
    <row r="8" spans="1:6" x14ac:dyDescent="0.3">
      <c r="A8" s="7">
        <v>5</v>
      </c>
      <c r="B8" s="2" t="s">
        <v>8</v>
      </c>
      <c r="C8" s="7" t="s">
        <v>14</v>
      </c>
      <c r="D8" s="8">
        <v>40</v>
      </c>
      <c r="E8" s="9">
        <v>500</v>
      </c>
      <c r="F8" s="10">
        <f t="shared" si="0"/>
        <v>20000</v>
      </c>
    </row>
    <row r="9" spans="1:6" x14ac:dyDescent="0.3">
      <c r="A9" s="7">
        <v>6</v>
      </c>
      <c r="B9" s="2" t="s">
        <v>9</v>
      </c>
      <c r="C9" s="7" t="s">
        <v>14</v>
      </c>
      <c r="D9" s="8">
        <v>120</v>
      </c>
      <c r="E9" s="9">
        <v>400</v>
      </c>
      <c r="F9" s="10">
        <f t="shared" si="0"/>
        <v>48000</v>
      </c>
    </row>
    <row r="10" spans="1:6" x14ac:dyDescent="0.3">
      <c r="A10" s="7">
        <v>7</v>
      </c>
      <c r="B10" s="2" t="s">
        <v>10</v>
      </c>
      <c r="C10" s="7" t="s">
        <v>13</v>
      </c>
      <c r="D10" s="8">
        <v>30</v>
      </c>
      <c r="E10" s="9">
        <v>2000</v>
      </c>
      <c r="F10" s="10">
        <f t="shared" si="0"/>
        <v>60000</v>
      </c>
    </row>
    <row r="11" spans="1:6" x14ac:dyDescent="0.3">
      <c r="A11" s="7">
        <v>8</v>
      </c>
      <c r="B11" s="2" t="s">
        <v>11</v>
      </c>
      <c r="C11" s="7" t="s">
        <v>14</v>
      </c>
      <c r="D11" s="8">
        <v>60</v>
      </c>
      <c r="E11" s="9">
        <v>75</v>
      </c>
      <c r="F11" s="10">
        <f t="shared" si="0"/>
        <v>4500</v>
      </c>
    </row>
    <row r="12" spans="1:6" x14ac:dyDescent="0.3">
      <c r="A12" s="7">
        <v>9</v>
      </c>
      <c r="B12" s="2" t="s">
        <v>12</v>
      </c>
      <c r="C12" s="7" t="s">
        <v>15</v>
      </c>
      <c r="D12" s="8">
        <v>2055</v>
      </c>
      <c r="E12" s="9">
        <v>18</v>
      </c>
      <c r="F12" s="10">
        <f t="shared" si="0"/>
        <v>36990</v>
      </c>
    </row>
    <row r="13" spans="1:6" x14ac:dyDescent="0.3">
      <c r="A13" s="7">
        <v>10</v>
      </c>
      <c r="B13" s="2" t="s">
        <v>22</v>
      </c>
      <c r="C13" s="7" t="s">
        <v>14</v>
      </c>
      <c r="D13" s="8">
        <v>200</v>
      </c>
      <c r="E13" s="9">
        <v>80</v>
      </c>
      <c r="F13" s="10">
        <f t="shared" si="0"/>
        <v>16000</v>
      </c>
    </row>
    <row r="14" spans="1:6" x14ac:dyDescent="0.3">
      <c r="A14" s="7">
        <v>11</v>
      </c>
      <c r="B14" s="2" t="s">
        <v>23</v>
      </c>
      <c r="C14" s="7" t="s">
        <v>14</v>
      </c>
      <c r="D14" s="8">
        <v>125</v>
      </c>
      <c r="E14" s="9">
        <v>120</v>
      </c>
      <c r="F14" s="10">
        <f t="shared" si="0"/>
        <v>15000</v>
      </c>
    </row>
    <row r="15" spans="1:6" x14ac:dyDescent="0.3">
      <c r="A15" s="41" t="s">
        <v>24</v>
      </c>
      <c r="B15" s="41"/>
      <c r="C15" s="41"/>
      <c r="D15" s="41"/>
      <c r="E15" s="41"/>
      <c r="F15" s="11">
        <f t="shared" ref="F15" si="1">F4+F5+F6+F7+F8+F9+F10+F11+F12+F13+F14</f>
        <v>216990</v>
      </c>
    </row>
    <row r="16" spans="1:6" x14ac:dyDescent="0.3">
      <c r="A16" s="45" t="s">
        <v>16</v>
      </c>
      <c r="B16" s="45"/>
      <c r="C16" s="45"/>
      <c r="D16" s="45"/>
      <c r="E16" s="45"/>
      <c r="F16" s="12">
        <f>F15*0.2</f>
        <v>43398</v>
      </c>
    </row>
    <row r="17" spans="1:6" x14ac:dyDescent="0.3">
      <c r="A17" s="41" t="s">
        <v>25</v>
      </c>
      <c r="B17" s="41"/>
      <c r="C17" s="41"/>
      <c r="D17" s="41"/>
      <c r="E17" s="41"/>
      <c r="F17" s="11">
        <f>F15+F16</f>
        <v>260388</v>
      </c>
    </row>
    <row r="18" spans="1:6" x14ac:dyDescent="0.3">
      <c r="A18" s="45" t="s">
        <v>18</v>
      </c>
      <c r="B18" s="45"/>
      <c r="C18" s="45"/>
      <c r="D18" s="45"/>
      <c r="E18" s="45"/>
      <c r="F18" s="13">
        <f>F17*0.02</f>
        <v>5207.76</v>
      </c>
    </row>
    <row r="19" spans="1:6" x14ac:dyDescent="0.3">
      <c r="F19" s="3"/>
    </row>
    <row r="20" spans="1:6" x14ac:dyDescent="0.3">
      <c r="A20" s="46" t="s">
        <v>27</v>
      </c>
      <c r="B20" s="47"/>
      <c r="C20" s="47"/>
      <c r="D20" s="47"/>
      <c r="E20" s="47"/>
      <c r="F20" s="47"/>
    </row>
    <row r="21" spans="1:6" x14ac:dyDescent="0.3">
      <c r="A21" s="47"/>
      <c r="B21" s="47"/>
      <c r="C21" s="47"/>
      <c r="D21" s="47"/>
      <c r="E21" s="47"/>
      <c r="F21" s="47"/>
    </row>
    <row r="22" spans="1:6" x14ac:dyDescent="0.3">
      <c r="F22" s="3"/>
    </row>
    <row r="23" spans="1:6" x14ac:dyDescent="0.3">
      <c r="F23" s="3"/>
    </row>
    <row r="24" spans="1:6" x14ac:dyDescent="0.3">
      <c r="F24" s="3"/>
    </row>
    <row r="25" spans="1:6" x14ac:dyDescent="0.3">
      <c r="F25" s="3"/>
    </row>
  </sheetData>
  <mergeCells count="5">
    <mergeCell ref="A15:E15"/>
    <mergeCell ref="A16:E16"/>
    <mergeCell ref="A17:E17"/>
    <mergeCell ref="A18:E18"/>
    <mergeCell ref="A20:F21"/>
  </mergeCells>
  <pageMargins left="0.7" right="0.7" top="1.8333333333333333" bottom="0.75" header="0.3" footer="0.3"/>
  <pageSetup paperSize="9" orientation="landscape" r:id="rId1"/>
  <headerFooter>
    <oddHeader>&amp;LROYAUME DU MAROC
MINISTERE DE L’INTERIEUR
PROVINCE DE KHEMISSET
CERCLE D’OULMES
CAIDAT AIT IKKOU
COMMUNE AIT IKKOU
SERVICE TECHNIQUE&amp;C&amp;"-,Gras"&amp;12Marché N° 07/CAI/2026
&amp;14Objet: Travaux de construction des abris à la commune ait ikkou
&amp;UESTIMATION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cp:lastPrinted>2026-07-20T13:42:49Z</cp:lastPrinted>
  <dcterms:created xsi:type="dcterms:W3CDTF">2026-05-08T19:37:25Z</dcterms:created>
  <dcterms:modified xsi:type="dcterms:W3CDTF">2026-08-21T14:46:59Z</dcterms:modified>
</cp:coreProperties>
</file>