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AO N 63-2026\"/>
    </mc:Choice>
  </mc:AlternateContent>
  <xr:revisionPtr revIDLastSave="0" documentId="13_ncr:1_{23F5084F-B188-4021-81C4-09C92288CF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DP-DE" sheetId="7" r:id="rId1"/>
  </sheets>
  <definedNames>
    <definedName name="_xlnm.Print_Area" localSheetId="0">'BDP-DE'!$A$1:$F$240</definedName>
  </definedNames>
  <calcPr calcId="191029"/>
</workbook>
</file>

<file path=xl/calcChain.xml><?xml version="1.0" encoding="utf-8"?>
<calcChain xmlns="http://schemas.openxmlformats.org/spreadsheetml/2006/main">
  <c r="F215" i="7" l="1"/>
  <c r="F116" i="7"/>
  <c r="F117" i="7"/>
  <c r="F122" i="7"/>
  <c r="F121" i="7"/>
  <c r="F120" i="7"/>
  <c r="F119" i="7"/>
  <c r="F85" i="7"/>
  <c r="F84" i="7"/>
  <c r="F184" i="7"/>
  <c r="F180" i="7"/>
  <c r="F179" i="7"/>
  <c r="F178" i="7"/>
  <c r="F177" i="7"/>
  <c r="F220" i="7"/>
  <c r="F219" i="7"/>
  <c r="F217" i="7"/>
  <c r="F216" i="7"/>
  <c r="F214" i="7"/>
  <c r="F213" i="7"/>
  <c r="F212" i="7"/>
  <c r="F211" i="7"/>
  <c r="F210" i="7"/>
  <c r="F209" i="7"/>
  <c r="F208" i="7"/>
  <c r="F207" i="7"/>
  <c r="F206" i="7"/>
  <c r="F203" i="7"/>
  <c r="F202" i="7"/>
  <c r="F201" i="7"/>
  <c r="F200" i="7"/>
  <c r="F187" i="7"/>
  <c r="F186" i="7"/>
  <c r="F185" i="7"/>
  <c r="F183" i="7"/>
  <c r="F182" i="7"/>
  <c r="F181" i="7"/>
  <c r="F137" i="7"/>
  <c r="F136" i="7"/>
  <c r="F135" i="7"/>
  <c r="F134" i="7"/>
  <c r="F133" i="7"/>
  <c r="F131" i="7"/>
  <c r="F130" i="7"/>
  <c r="F129" i="7"/>
  <c r="F128" i="7"/>
  <c r="F132" i="7"/>
  <c r="F127" i="7"/>
  <c r="F126" i="7"/>
  <c r="F125" i="7"/>
  <c r="F124" i="7"/>
  <c r="F123" i="7"/>
  <c r="F88" i="7"/>
  <c r="F87" i="7"/>
  <c r="F82" i="7"/>
  <c r="F81" i="7"/>
  <c r="F80" i="7"/>
  <c r="F115" i="7"/>
  <c r="F114" i="7"/>
  <c r="F113" i="7"/>
  <c r="F112" i="7"/>
  <c r="F111" i="7"/>
  <c r="F110" i="7"/>
  <c r="F76" i="7"/>
  <c r="F75" i="7"/>
  <c r="F64" i="7"/>
  <c r="F65" i="7"/>
  <c r="F66" i="7"/>
  <c r="F67" i="7"/>
  <c r="F68" i="7"/>
  <c r="F69" i="7"/>
  <c r="F70" i="7"/>
  <c r="F71" i="7"/>
  <c r="F72" i="7"/>
  <c r="F63" i="7"/>
  <c r="F77" i="7" l="1"/>
  <c r="E231" i="7" s="1"/>
  <c r="F221" i="7"/>
  <c r="F73" i="7"/>
  <c r="E230" i="7" s="1"/>
  <c r="F204" i="7"/>
  <c r="E236" i="7" s="1"/>
  <c r="F89" i="7"/>
  <c r="E232" i="7" s="1"/>
  <c r="F191" i="7"/>
  <c r="F192" i="7"/>
  <c r="F193" i="7"/>
  <c r="F194" i="7"/>
  <c r="F195" i="7"/>
  <c r="F196" i="7"/>
  <c r="F197" i="7"/>
  <c r="F190" i="7"/>
  <c r="F174" i="7"/>
  <c r="F167" i="7"/>
  <c r="F170" i="7"/>
  <c r="F169" i="7"/>
  <c r="F168" i="7"/>
  <c r="F166" i="7"/>
  <c r="F165" i="7"/>
  <c r="F107" i="7"/>
  <c r="F106" i="7"/>
  <c r="F103" i="7"/>
  <c r="F102" i="7"/>
  <c r="F104" i="7"/>
  <c r="F108" i="7"/>
  <c r="F105" i="7"/>
  <c r="F162" i="7"/>
  <c r="F163" i="7"/>
  <c r="F161" i="7"/>
  <c r="F160" i="7"/>
  <c r="F157" i="7"/>
  <c r="F158" i="7"/>
  <c r="F156" i="7"/>
  <c r="F152" i="7"/>
  <c r="F153" i="7"/>
  <c r="F154" i="7"/>
  <c r="F151" i="7"/>
  <c r="F147" i="7"/>
  <c r="F148" i="7"/>
  <c r="F149" i="7"/>
  <c r="F146" i="7"/>
  <c r="F144" i="7"/>
  <c r="F143" i="7"/>
  <c r="F48" i="7"/>
  <c r="F31" i="7"/>
  <c r="F25" i="7"/>
  <c r="F57" i="7"/>
  <c r="F56" i="7"/>
  <c r="F55" i="7"/>
  <c r="F42" i="7"/>
  <c r="F43" i="7"/>
  <c r="F44" i="7"/>
  <c r="F45" i="7"/>
  <c r="E237" i="7" l="1"/>
  <c r="F198" i="7"/>
  <c r="E235" i="7" s="1"/>
  <c r="F141" i="7"/>
  <c r="F172" i="7"/>
  <c r="F173" i="7"/>
  <c r="F175" i="7"/>
  <c r="F140" i="7"/>
  <c r="F188" i="7" s="1"/>
  <c r="E234" i="7" s="1"/>
  <c r="F93" i="7"/>
  <c r="F94" i="7"/>
  <c r="F95" i="7"/>
  <c r="F97" i="7"/>
  <c r="F98" i="7"/>
  <c r="F99" i="7"/>
  <c r="F100" i="7"/>
  <c r="F92" i="7"/>
  <c r="F138" i="7" l="1"/>
  <c r="E233" i="7" s="1"/>
  <c r="F58" i="7"/>
  <c r="F59" i="7"/>
  <c r="F60" i="7"/>
  <c r="F54" i="7" l="1"/>
  <c r="F52" i="7"/>
  <c r="F32" i="7"/>
  <c r="F18" i="7"/>
  <c r="F10" i="7"/>
  <c r="F11" i="7"/>
  <c r="F12" i="7"/>
  <c r="F13" i="7"/>
  <c r="F15" i="7"/>
  <c r="F16" i="7"/>
  <c r="F17" i="7"/>
  <c r="F19" i="7"/>
  <c r="F21" i="7"/>
  <c r="F23" i="7"/>
  <c r="F26" i="7"/>
  <c r="F28" i="7"/>
  <c r="F29" i="7"/>
  <c r="F30" i="7"/>
  <c r="F33" i="7"/>
  <c r="F34" i="7"/>
  <c r="F36" i="7"/>
  <c r="F37" i="7"/>
  <c r="F39" i="7"/>
  <c r="F40" i="7"/>
  <c r="F47" i="7"/>
  <c r="F49" i="7"/>
  <c r="F9" i="7"/>
  <c r="A10" i="7" l="1"/>
  <c r="A11" i="7" s="1"/>
  <c r="A12" i="7" s="1"/>
  <c r="A13" i="7" s="1"/>
  <c r="A15" i="7" s="1"/>
  <c r="A16" i="7" s="1"/>
  <c r="A17" i="7" s="1"/>
  <c r="A18" i="7" s="1"/>
  <c r="A19" i="7" s="1"/>
  <c r="B235" i="7" l="1"/>
  <c r="B228" i="7"/>
  <c r="F53" i="7"/>
  <c r="F61" i="7" s="1"/>
  <c r="F22" i="7"/>
  <c r="A21" i="7"/>
  <c r="E222" i="7" l="1"/>
  <c r="E229" i="7"/>
  <c r="A22" i="7"/>
  <c r="A25" i="7" s="1"/>
  <c r="A26" i="7" s="1"/>
  <c r="A28" i="7" s="1"/>
  <c r="F50" i="7"/>
  <c r="E228" i="7" s="1"/>
  <c r="E238" i="7" l="1"/>
  <c r="E239" i="7" s="1"/>
  <c r="E240" i="7" s="1"/>
  <c r="E223" i="7"/>
  <c r="E224" i="7"/>
  <c r="A29" i="7"/>
  <c r="A30" i="7" s="1"/>
  <c r="A31" i="7" s="1"/>
  <c r="A32" i="7" s="1"/>
  <c r="A33" i="7" s="1"/>
  <c r="A34" i="7" s="1"/>
  <c r="A36" i="7" l="1"/>
  <c r="A37" i="7" s="1"/>
  <c r="A39" i="7" s="1"/>
  <c r="A40" i="7" s="1"/>
  <c r="A41" i="7" l="1"/>
  <c r="A47" i="7" s="1"/>
  <c r="A48" i="7" s="1"/>
  <c r="A49" i="7" s="1"/>
  <c r="A52" i="7" s="1"/>
  <c r="A53" i="7" s="1"/>
  <c r="A54" i="7" s="1"/>
  <c r="A55" i="7" s="1"/>
  <c r="A56" i="7" s="1"/>
  <c r="A57" i="7" s="1"/>
  <c r="A58" i="7" s="1"/>
  <c r="A59" i="7" s="1"/>
  <c r="A60" i="7" s="1"/>
  <c r="A63" i="7" l="1"/>
  <c r="A64" i="7" s="1"/>
  <c r="A65" i="7" s="1"/>
  <c r="A66" i="7" s="1"/>
  <c r="A67" i="7" s="1"/>
  <c r="A68" i="7" s="1"/>
  <c r="A69" i="7" s="1"/>
  <c r="A70" i="7" s="1"/>
  <c r="A71" i="7" s="1"/>
  <c r="A72" i="7" s="1"/>
  <c r="A75" i="7" l="1"/>
  <c r="A76" i="7" s="1"/>
  <c r="A80" i="7" l="1"/>
  <c r="A81" i="7" s="1"/>
  <c r="A82" i="7" s="1"/>
  <c r="A84" i="7" s="1"/>
  <c r="A85" i="7" s="1"/>
  <c r="A87" i="7" s="1"/>
  <c r="A88" i="7" s="1"/>
  <c r="A92" i="7" s="1"/>
  <c r="A93" i="7" s="1"/>
  <c r="A94" i="7" s="1"/>
  <c r="A95" i="7" s="1"/>
  <c r="A97" i="7" s="1"/>
  <c r="A98" i="7" s="1"/>
  <c r="A99" i="7" s="1"/>
  <c r="A100" i="7" s="1"/>
  <c r="A102" i="7" s="1"/>
  <c r="A103" i="7" s="1"/>
  <c r="A104" i="7" s="1"/>
  <c r="A105" i="7" s="1"/>
  <c r="A106" i="7" s="1"/>
  <c r="A107" i="7" s="1"/>
  <c r="A108" i="7" s="1"/>
  <c r="A110" i="7" s="1"/>
  <c r="A111" i="7" s="1"/>
  <c r="A112" i="7" s="1"/>
  <c r="A113" i="7" s="1"/>
  <c r="A114" i="7" s="1"/>
  <c r="A115" i="7" s="1"/>
  <c r="A116" i="7" s="1"/>
  <c r="A117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40" i="7" s="1"/>
  <c r="A141" i="7" s="1"/>
  <c r="A143" i="7" l="1"/>
  <c r="A144" i="7" s="1"/>
  <c r="A146" i="7" l="1"/>
  <c r="A147" i="7" s="1"/>
  <c r="A148" i="7" s="1"/>
  <c r="A149" i="7" s="1"/>
  <c r="A151" i="7" s="1"/>
  <c r="A152" i="7" s="1"/>
  <c r="A153" i="7" s="1"/>
  <c r="A154" i="7" s="1"/>
  <c r="A156" i="7" l="1"/>
  <c r="A157" i="7" s="1"/>
  <c r="A158" i="7" s="1"/>
  <c r="A160" i="7" l="1"/>
  <c r="A161" i="7" s="1"/>
  <c r="A162" i="7" s="1"/>
  <c r="A163" i="7" s="1"/>
  <c r="A165" i="7" s="1"/>
  <c r="A166" i="7" s="1"/>
  <c r="A167" i="7" s="1"/>
  <c r="A168" i="7" s="1"/>
  <c r="A169" i="7" s="1"/>
  <c r="A170" i="7" s="1"/>
  <c r="A172" i="7" s="1"/>
  <c r="A173" i="7" s="1"/>
  <c r="A174" i="7" s="1"/>
  <c r="A175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90" i="7" s="1"/>
  <c r="A191" i="7" s="1"/>
  <c r="A192" i="7" s="1"/>
  <c r="A193" i="7" s="1"/>
  <c r="A194" i="7" s="1"/>
  <c r="A195" i="7" s="1"/>
  <c r="A196" i="7" s="1"/>
  <c r="A197" i="7" s="1"/>
  <c r="A200" i="7" s="1"/>
  <c r="A201" i="7" s="1"/>
  <c r="A202" i="7" s="1"/>
  <c r="A203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9" i="7" s="1"/>
  <c r="A220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Meds Ela</author>
  </authors>
  <commentList>
    <comment ref="B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Meds Ela:</t>
        </r>
        <r>
          <rPr>
            <sz val="9"/>
            <color indexed="81"/>
            <rFont val="Tahoma"/>
            <family val="2"/>
          </rPr>
          <t xml:space="preserve">
Dans cps y a pas mention de rochers</t>
        </r>
      </text>
    </comment>
  </commentList>
</comments>
</file>

<file path=xl/sharedStrings.xml><?xml version="1.0" encoding="utf-8"?>
<sst xmlns="http://schemas.openxmlformats.org/spreadsheetml/2006/main" count="418" uniqueCount="242">
  <si>
    <t>Prix n°</t>
  </si>
  <si>
    <t>Désignations des ouvrages</t>
  </si>
  <si>
    <t>U</t>
  </si>
  <si>
    <t>Quantités</t>
  </si>
  <si>
    <t>Prix unitaires</t>
  </si>
  <si>
    <t>Montant</t>
  </si>
  <si>
    <t xml:space="preserve">(Hors taxes) </t>
  </si>
  <si>
    <t>Hors taxes</t>
  </si>
  <si>
    <t>En DHS</t>
  </si>
  <si>
    <t>TRAVAUX DE TERRASSEMENT</t>
  </si>
  <si>
    <t>M²</t>
  </si>
  <si>
    <t>M³</t>
  </si>
  <si>
    <t>MACONNERIE EN FONDATIONS</t>
  </si>
  <si>
    <t>DALLAGE ET FORME</t>
  </si>
  <si>
    <t>BETON ARME EN FONDATIONS</t>
  </si>
  <si>
    <t>KG</t>
  </si>
  <si>
    <t>CANALISATIONS ET REGARDS</t>
  </si>
  <si>
    <t>ML</t>
  </si>
  <si>
    <t>ENS</t>
  </si>
  <si>
    <t>OUVRAGES EN ELEVATION</t>
  </si>
  <si>
    <t>DIVERS</t>
  </si>
  <si>
    <t>ALIMENTATION</t>
  </si>
  <si>
    <t>Coffret de compteur</t>
  </si>
  <si>
    <t>Tableau de protection électrique secondaire</t>
  </si>
  <si>
    <t>CABLE ARME U1000 RO2V DE TOUTES DIMENSIONS</t>
  </si>
  <si>
    <t>Circuit équipotentiel</t>
  </si>
  <si>
    <t>TOTAL ELECTRICITE –LUSTRERIE</t>
  </si>
  <si>
    <t>PROTECTION INCENDIE</t>
  </si>
  <si>
    <t>TOTAL PLOMBERIE-SANITAIRE &amp; PROTECTION INCENDIE</t>
  </si>
  <si>
    <t>RECAPITULATION</t>
  </si>
  <si>
    <t>TOTAL HORS TAXES</t>
  </si>
  <si>
    <t>T.V.A 20%</t>
  </si>
  <si>
    <t>MONTANT T.T.C</t>
  </si>
  <si>
    <t>NICHE POUR COMPTEUR DECORATIF EN INOX</t>
  </si>
  <si>
    <t>PLOMBERIE SANITAIRE &amp; PROTECTION INCENDIE</t>
  </si>
  <si>
    <t>ELECTRICITE –LUSTRERIE</t>
  </si>
  <si>
    <t>EXTINCTEUR A CO2 DE 5 KG</t>
  </si>
  <si>
    <t>EXTINCTEUR A EAU PULVERISEE DE 6L</t>
  </si>
  <si>
    <t>Mise en remblai ou Evacuation des déblais à la Décharge Publique</t>
  </si>
  <si>
    <t>GARGOUILLES ET MOIGNONS EN PLOMB POUR EVACUATION DES EAUX PLUVIALES</t>
  </si>
  <si>
    <t>Fouille en tranchées, en  rigoles dans tout terrain y/compris rochers</t>
  </si>
  <si>
    <t>TOUT-VENANT SELECTIONNE DE 20 CM Y COMPRIS FILM POLYANE SOUS DALLAGE</t>
  </si>
  <si>
    <t>GROS ŒUVRES</t>
  </si>
  <si>
    <t>ETANCHEITE</t>
  </si>
  <si>
    <t>MISE A LA TERRE (MASSE EN CUIVRE) YC COMPRIS FOSSE ET PIQUETS</t>
  </si>
  <si>
    <t>ETANCHEITE LEGERE POUR SALLE D'EAU</t>
  </si>
  <si>
    <t>VIDEO SURVEILLANCE</t>
  </si>
  <si>
    <t>TOTAL</t>
  </si>
  <si>
    <t>Caméra 5Mp waterproof bullet hd-sdi ir 20m, IP 66</t>
  </si>
  <si>
    <t>Enregistreur DVR 16 chanel 5mp 4k, sortie HDMI/VGA</t>
  </si>
  <si>
    <t>Accessoires pour branchement divers caméra</t>
  </si>
  <si>
    <t>Disque dur original pour vidéo surveillance, 3TO.</t>
  </si>
  <si>
    <t>Coffert informatique avec onduleur</t>
  </si>
  <si>
    <t>TOUT VENANT SELECTIONNÉ COMPACTÉ POUR REMBLAIS</t>
  </si>
  <si>
    <t xml:space="preserve">GROS BETON ET BETONS CYCLOPEEN EN FONDATIONS </t>
  </si>
  <si>
    <t>BÉTON DE PROPRETÉ</t>
  </si>
  <si>
    <t>MAÇONNERIE DE MOELLONS EN FONDATION</t>
  </si>
  <si>
    <t>ARASE ÉTANCHE</t>
  </si>
  <si>
    <t xml:space="preserve">REGARDS DE 40X40CM NON VISITABLES </t>
  </si>
  <si>
    <t xml:space="preserve">REGARDS DE 50X50CM NON VISITABLES </t>
  </si>
  <si>
    <t xml:space="preserve">FORME DE PENTE Y COMPRIS CHAPE DE LISSAGE </t>
  </si>
  <si>
    <t>ROBINET D'INCENDIE ARME DIAM 20MM</t>
  </si>
  <si>
    <t>CAMERA IP FIXE DOME INTERIEURE JOUR/NUIT, HD</t>
  </si>
  <si>
    <t xml:space="preserve">Tableau général basse tension (TGBT) ÉQUIPÉ </t>
  </si>
  <si>
    <t xml:space="preserve">ÉCRAN VIDÉOSURVEILLANCE 43’’ HDMI </t>
  </si>
  <si>
    <t>Câbles réseau CAT6A</t>
  </si>
  <si>
    <t xml:space="preserve"> ELECTRICITE –LUSTRERIE</t>
  </si>
  <si>
    <t xml:space="preserve">Fouille en plein masse de tous terrain y/c rocher </t>
  </si>
  <si>
    <t xml:space="preserve"> Décapage dans tous terrains y/c évacuation a la décharge publique d'épaisseur 0,25m </t>
  </si>
  <si>
    <t>Traversée de maçonnerie</t>
  </si>
  <si>
    <t xml:space="preserve">REGARDS DE 80X80CM VISITABLES </t>
  </si>
  <si>
    <t>PUIT PERDU</t>
  </si>
  <si>
    <t>FOSSE SEPTIQUE</t>
  </si>
  <si>
    <t xml:space="preserve">DALLETTE EN BETON ARME </t>
  </si>
  <si>
    <t>Renformis en béton ( ép : jusqu'à 0.20 m )</t>
  </si>
  <si>
    <t>BETON POUR BETON ARME EN FONDATIONS</t>
  </si>
  <si>
    <t>ARMATURES EN ACIER HAUTE ADHERENCE POUR B.A. EN FONDATIONS</t>
  </si>
  <si>
    <t>BÉTON ARMÉ EN ÉLÉVATION POUR TOUT OUVRAGE</t>
  </si>
  <si>
    <t>ARMATURES EN ACIER HAUTE ADHERENCE POUR B.A. EN ELEVATION</t>
  </si>
  <si>
    <t xml:space="preserve">Plancher En Hourdis, Y Compris Poutrelles Préfabriquees En Béton Precontraint </t>
  </si>
  <si>
    <t>Plancher à corps creux préfabriqué de 20+5 cm</t>
  </si>
  <si>
    <t>Plancher à corps creux préfabriqué de 15+5 cm</t>
  </si>
  <si>
    <t>Plancher à corps creux préfabriqué de 15+7 cm</t>
  </si>
  <si>
    <t>Plancher à corps creux préfabriqué de 25+7 cm</t>
  </si>
  <si>
    <t>ÉCRAN PARE-VAPEUR</t>
  </si>
  <si>
    <t>ISOLATION THERMIQUE DES TERRASSES</t>
  </si>
  <si>
    <t>ÉTANCHÉITÉ BICOUCHE</t>
  </si>
  <si>
    <t>ÉTANCHÉITÉ BICOUCHE DES RELEVÉS</t>
  </si>
  <si>
    <t>PROTECTION D'ÉTANCHÉITÉ DES RELEVÉS</t>
  </si>
  <si>
    <t>PROTECTION MÉCANIQUE PAR DALOT DE 4CM</t>
  </si>
  <si>
    <t xml:space="preserve">BRANCHEMENT AU RÉSEAU  D'ELECTRICITE ONEE/SRM </t>
  </si>
  <si>
    <t>CANALISATION EN BUSE PVC ASSAINISSEMENT</t>
  </si>
  <si>
    <t>BUSE EN PVC SÉRIE ASSAINISSEMENT Ø200</t>
  </si>
  <si>
    <t>BUSE EN PVC SÉRIE ASSAINISSEMENT Ø250</t>
  </si>
  <si>
    <t xml:space="preserve">REGARDS DE 60X60CM VISITABLES </t>
  </si>
  <si>
    <t xml:space="preserve">REGARDS DE 100X100CM VISITABLES </t>
  </si>
  <si>
    <t>BRANCHEMENT AU RÉSEAU D’EAU POTABLE ONEP/SRM</t>
  </si>
  <si>
    <t xml:space="preserve">5X25 MM² +T </t>
  </si>
  <si>
    <t xml:space="preserve">5X10 MM² +T </t>
  </si>
  <si>
    <t xml:space="preserve">3X6 MM² +T </t>
  </si>
  <si>
    <t>Distribution en tube PEHD PN 16</t>
  </si>
  <si>
    <t>Diamètre  32 mm</t>
  </si>
  <si>
    <t>Diamètre  63 mm</t>
  </si>
  <si>
    <t xml:space="preserve">Distribution en tube ppr pn 16 Ø 25  </t>
  </si>
  <si>
    <t xml:space="preserve">Distribution en tube ppr pn 16 Ø 32  </t>
  </si>
  <si>
    <t xml:space="preserve">Distribution en tube ppr pn 16 Ø 40 </t>
  </si>
  <si>
    <t>Distribution en tube ppr pn 16 Ø 50</t>
  </si>
  <si>
    <t xml:space="preserve">TUYAUTERIE INTERIEURE EN PER </t>
  </si>
  <si>
    <t>DIAMETRE  16/13mm</t>
  </si>
  <si>
    <t>DIAMETRE   20/16mm</t>
  </si>
  <si>
    <t>DIAMETRE  10/12mm</t>
  </si>
  <si>
    <t xml:space="preserve">Regard de 40 x 40 cm visitable ou non pour toutes profondeur </t>
  </si>
  <si>
    <t>Collecteur de distribution</t>
  </si>
  <si>
    <t>4 départs</t>
  </si>
  <si>
    <t>6 départs</t>
  </si>
  <si>
    <t>8 départs</t>
  </si>
  <si>
    <t>Vanne d'arret:</t>
  </si>
  <si>
    <t xml:space="preserve"> -DN   25</t>
  </si>
  <si>
    <t xml:space="preserve"> -DN   32</t>
  </si>
  <si>
    <t xml:space="preserve"> -DN   40</t>
  </si>
  <si>
    <t>Tuyauterie    dévacuation    en    PVC:</t>
  </si>
  <si>
    <t>Diamètre  125</t>
  </si>
  <si>
    <t>Diamètre  75</t>
  </si>
  <si>
    <t xml:space="preserve"> -DN   63</t>
  </si>
  <si>
    <t>Chauffe eau solaire 300 L</t>
  </si>
  <si>
    <t>DETECTION INCENDIE</t>
  </si>
  <si>
    <t>Centrale détection incendie adressable</t>
  </si>
  <si>
    <t xml:space="preserve">Centralisateur de mise en sécurité incendie </t>
  </si>
  <si>
    <t>Déclencheur manuel y compris câblage</t>
  </si>
  <si>
    <t>Détecteur optique de fumée y compris câblage</t>
  </si>
  <si>
    <t>Indicateur d’action y compris câblage</t>
  </si>
  <si>
    <t xml:space="preserve">Détecteur thermovélocimétrique </t>
  </si>
  <si>
    <t>Diffuseur sonore y compris câblage</t>
  </si>
  <si>
    <t>Diamètre  40</t>
  </si>
  <si>
    <t>Diamètre  50</t>
  </si>
  <si>
    <t>Diamètre  90</t>
  </si>
  <si>
    <t>Diamètre  140</t>
  </si>
  <si>
    <t xml:space="preserve">REGARDS POUR ÉVACUATION </t>
  </si>
  <si>
    <t>DALLAGE EN BÉTON DE 13 CM D'ÉPAISSEUR Y COMPRIS ARMATURES</t>
  </si>
  <si>
    <t>26.a</t>
  </si>
  <si>
    <t>26.b</t>
  </si>
  <si>
    <t>26.c</t>
  </si>
  <si>
    <t>26.d</t>
  </si>
  <si>
    <t>REVETEMENT</t>
  </si>
  <si>
    <t>TOTAL REVETEMENT</t>
  </si>
  <si>
    <t xml:space="preserve">FAUX PLAFOND </t>
  </si>
  <si>
    <t xml:space="preserve">TOTAL FAUX PLAFOND </t>
  </si>
  <si>
    <t xml:space="preserve">REVÊTEMENT EN CARRELAGE COMPACTO DECOUPE LASER Y/C PLINTHES </t>
  </si>
  <si>
    <t xml:space="preserve">REVÊTEMENT EN CARRELAGE COMPACTO DECOUPE LASER EFFET BOIS Y/C PLINTHES </t>
  </si>
  <si>
    <t>REVÊTEMENT EN CARRELAGE ANTIDERAPANT AU SOL</t>
  </si>
  <si>
    <t xml:space="preserve">REVÊTEMENT MURAL EN CARREAUX COMPACTO DECOUPE LASER </t>
  </si>
  <si>
    <t xml:space="preserve">REVÊTEMENT DALLAGE  HELICOPTERE </t>
  </si>
  <si>
    <t xml:space="preserve">HABILLAGE MURAL EN PIERRE TAILLE 
</t>
  </si>
  <si>
    <t xml:space="preserve">HABILLAGE MURAL EN PIERRE TAZA
</t>
  </si>
  <si>
    <t>FAUX PLAFOND EN BA13 Y/C JOINT CREUX DE 10cm</t>
  </si>
  <si>
    <t xml:space="preserve">FAUX PLAFOND EN PLATRE SCULPTE </t>
  </si>
  <si>
    <t>MENUISERIE BOIS – ALUMINIUM – MÉTALLIQUE</t>
  </si>
  <si>
    <t>TOTAL MENUISERIE BOIS – ALUMINIUM – MÉTALLIQUE</t>
  </si>
  <si>
    <t xml:space="preserve">MENUISRIE EN BOIS </t>
  </si>
  <si>
    <t>MENUISRIE ALLUMINIUM</t>
  </si>
  <si>
    <t>MENUISRIE METALIQUE</t>
  </si>
  <si>
    <t xml:space="preserve">PORTE EN BOIS ISOPLANE NOYE </t>
  </si>
  <si>
    <t xml:space="preserve">PERGOLA EN BOIS </t>
  </si>
  <si>
    <t>PORTE FENETRE VITREE EN ALUMINIUM</t>
  </si>
  <si>
    <t>FENETRE EN ALUMINIUM VITREE</t>
  </si>
  <si>
    <t xml:space="preserve">PORTE METALLIQUE EN ACIER GALVANISE </t>
  </si>
  <si>
    <t xml:space="preserve">HABILLAGE EN PANNEAUX COMPOSITE EN ALUMINIUM </t>
  </si>
  <si>
    <t>DISTRIBUTION ECLAIRAGE ET PRISES DE COURANT</t>
  </si>
  <si>
    <t>LUSTRERIE</t>
  </si>
  <si>
    <t>INTERRUPTEUR SIMPLE ALLUMAGE</t>
  </si>
  <si>
    <t>INTERRUPTEUR SIMPLE ALLUMAGE ETANCHE</t>
  </si>
  <si>
    <t xml:space="preserve">INTERRUPTEUR DOUBLE ALLUMAGE </t>
  </si>
  <si>
    <t>INTERRUPTEUR VA ET VIENT</t>
  </si>
  <si>
    <t>PRISE DE COURANT</t>
  </si>
  <si>
    <t>PRISE DE COURANT ETANCHE</t>
  </si>
  <si>
    <t>SPOT LED</t>
  </si>
  <si>
    <t>LUSTRE MODERNE DIAMETRE 80</t>
  </si>
  <si>
    <t xml:space="preserve">SPOT LED AU SOL ETANCHE </t>
  </si>
  <si>
    <t>APPLIQUE MURAL</t>
  </si>
  <si>
    <t>APPLIQUE MURAL ETANCHE</t>
  </si>
  <si>
    <t>RUBAN LED</t>
  </si>
  <si>
    <t xml:space="preserve">LUSTRE SUSPENDU  </t>
  </si>
  <si>
    <t>PANNEL LED 60x60cm</t>
  </si>
  <si>
    <t>REGLETTE SANITAIRE</t>
  </si>
  <si>
    <t>VENTILATION MECANIQUE CONTROLEE</t>
  </si>
  <si>
    <t>DOUBLE SPOTE SUR RAIL</t>
  </si>
  <si>
    <t xml:space="preserve">LUSTRE MODERNE LINEAIRE </t>
  </si>
  <si>
    <t>PANNEL LED APPARENT  ENCASTRE DE 30x120cm</t>
  </si>
  <si>
    <t>DETECTEUR MOUVEMENT</t>
  </si>
  <si>
    <t>BLOC AUTONOME D'ECLAIRAGE  DE SECURITE</t>
  </si>
  <si>
    <t xml:space="preserve"> CANDELABRE EN ALUMINIUM H 3.50</t>
  </si>
  <si>
    <t>SPOT LED ETANCHE</t>
  </si>
  <si>
    <t>POINT D'ACCES WIFI</t>
  </si>
  <si>
    <t>PRISE INFORMATIQUE ET  TELEVISION</t>
  </si>
  <si>
    <t>PRISE TELEPHONE</t>
  </si>
  <si>
    <t xml:space="preserve">APPAREILS SANITAIRE </t>
  </si>
  <si>
    <t xml:space="preserve">SIEGE WC A L'ANGLAISE Y/C EQUIPEMENT </t>
  </si>
  <si>
    <t xml:space="preserve">SIEGE PMR Y/C EQUIPEMENT </t>
  </si>
  <si>
    <t xml:space="preserve">LAVABO PMR  Y/C EQUIPEMENT </t>
  </si>
  <si>
    <t xml:space="preserve">MIROIR  </t>
  </si>
  <si>
    <t xml:space="preserve">DISTRIBUTEUR DE SAVON LIQUIDE </t>
  </si>
  <si>
    <t xml:space="preserve">PORTE PAPIERS HYGENIQUE EN INOX </t>
  </si>
  <si>
    <t xml:space="preserve">POUBELLE À PÉDALE EN INOX  </t>
  </si>
  <si>
    <t xml:space="preserve">SECHE MAIN ELECTRIQUE </t>
  </si>
  <si>
    <t>PEINTURE</t>
  </si>
  <si>
    <t>TOTAL PEINTURE</t>
  </si>
  <si>
    <t>TOTAL VIDEO SURVEILLANCE</t>
  </si>
  <si>
    <t>AMENAGEMENT EXTERIEURE &amp; DIVERS</t>
  </si>
  <si>
    <t xml:space="preserve"> TOTAL AMENAGEMENT EXTERIEURE &amp; DIVERS</t>
  </si>
  <si>
    <t>PEINTURE VINYLIQUE SUR MURS ET PLAFONDS  EXTÉRIEURS</t>
  </si>
  <si>
    <t>PEINTURE VINYLIQUE SUR MURS ET PLAFONDS  INTÉRIEUR</t>
  </si>
  <si>
    <t>PEINTURE EN GLYCÉROPHTALIQUE LAQUÉE SUR MURS ET PLAFOND</t>
  </si>
  <si>
    <t>PEINTURE EN GLYCÉROPHTALIQUE LAQUÉE SUR MENUISERIE BOIS - MÉTALLIQUE</t>
  </si>
  <si>
    <t>BITUME 5CM</t>
  </si>
  <si>
    <t>TERRE VIGETALE</t>
  </si>
  <si>
    <t xml:space="preserve"> GAZONNEMENT</t>
  </si>
  <si>
    <t xml:space="preserve">BOUCHE D'ARROSAGE </t>
  </si>
  <si>
    <t>BORDURE DE JARDIN TYPE T3</t>
  </si>
  <si>
    <t>BORDURE DE JARDIN TYPE P1</t>
  </si>
  <si>
    <t xml:space="preserve">BORDURE METALLIQUE  DE JARDIN </t>
  </si>
  <si>
    <t xml:space="preserve">MUR DE CLOTURE SIMPLE </t>
  </si>
  <si>
    <t xml:space="preserve">MUR DE CLOTURE DECORATIF </t>
  </si>
  <si>
    <t xml:space="preserve">DIVERS </t>
  </si>
  <si>
    <t>PANNEAUX SIGNALÉTIQUE</t>
  </si>
  <si>
    <t>PLAQUE SIGNALÉTIQUE</t>
  </si>
  <si>
    <t>Ml</t>
  </si>
  <si>
    <t xml:space="preserve">ENS </t>
  </si>
  <si>
    <t>REVÊTEMENT EXTÉRIEUR EN REV SOL</t>
  </si>
  <si>
    <t>PIERRE CONCASSEE</t>
  </si>
  <si>
    <t xml:space="preserve"> LAVABO SUR VASQUE Y/C EQUIPEMENT </t>
  </si>
  <si>
    <t xml:space="preserve">PORTE SERVIRTTE EN INOX </t>
  </si>
  <si>
    <t>TOTAL ETANCHEITE</t>
  </si>
  <si>
    <t>TOTAL GROS ŒUVRES</t>
  </si>
  <si>
    <t xml:space="preserve"> PLACARDS PORTE EN BOIS ISOPLANE NOYE </t>
  </si>
  <si>
    <t xml:space="preserve">EVIER  EN INOX  </t>
  </si>
  <si>
    <t xml:space="preserve">LUSTRE ARTISANAL EN CUIVRE </t>
  </si>
  <si>
    <t>FICUS DE 3 M</t>
  </si>
  <si>
    <t>u</t>
  </si>
  <si>
    <t xml:space="preserve">REVÊTEMENT EN MARBRE </t>
  </si>
  <si>
    <t>REVÊTEMENT EN MARBRE NOIRE GALAXY</t>
  </si>
  <si>
    <t xml:space="preserve">REVÊTEMENT EN MARBRE BOUCHARDE </t>
  </si>
  <si>
    <r>
      <t xml:space="preserve">Appel d'offre ouvert National sur offres des prix N°:,,,,,,,,/2026
OBJET : CONSTRUCTION D’UN CENTRE D’ACCUEIL A LA COMMUNE DE TIGHIRT, PROVINCE DE SIDI IFNI.
</t>
    </r>
    <r>
      <rPr>
        <b/>
        <u/>
        <sz val="14"/>
        <color rgb="FF000000"/>
        <rFont val="Calibri"/>
        <family val="2"/>
        <scheme val="minor"/>
      </rPr>
      <t>Bordereau des Prix-Détail Estimatif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</si>
</sst>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&quot; &quot;#,##0.00&quot;   &quot;;&quot;-&quot;#,##0.00&quot;   &quot;;&quot; -&quot;00&quot;   &quot;;&quot; &quot;@&quot; &quot;"/>
    <numFmt numFmtId="166" formatCode="#,##0.00&quot;  &quot;"/>
  </numFmts>
  <fonts count="33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Tw Cen MT"/>
      <family val="2"/>
    </font>
    <font>
      <b/>
      <sz val="11"/>
      <color rgb="FF000000"/>
      <name val="Tw Cen MT"/>
      <family val="2"/>
    </font>
    <font>
      <sz val="11"/>
      <color rgb="FF548235"/>
      <name val="Tw Cen MT"/>
      <family val="2"/>
    </font>
    <font>
      <sz val="11"/>
      <color rgb="FF548235"/>
      <name val="Arial"/>
      <family val="2"/>
    </font>
    <font>
      <b/>
      <u/>
      <sz val="11"/>
      <color rgb="FF000000"/>
      <name val="Tw Cen MT"/>
      <family val="2"/>
    </font>
    <font>
      <b/>
      <sz val="15"/>
      <color rgb="FF000000"/>
      <name val="Tw Cen MT"/>
      <family val="2"/>
    </font>
    <font>
      <b/>
      <sz val="16"/>
      <color rgb="FF000000"/>
      <name val="Tw Cen MT"/>
      <family val="2"/>
    </font>
    <font>
      <b/>
      <i/>
      <sz val="12"/>
      <color rgb="FF000000"/>
      <name val="Tw Cen MT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548235"/>
      <name val="Calibri"/>
      <family val="2"/>
      <scheme val="minor"/>
    </font>
    <font>
      <b/>
      <sz val="11"/>
      <color rgb="FF548235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Times New Roman"/>
      <family val="1"/>
    </font>
    <font>
      <b/>
      <sz val="11"/>
      <color rgb="FF000000"/>
      <name val="Arial"/>
      <family val="2"/>
    </font>
    <font>
      <sz val="15"/>
      <color rgb="FF000000"/>
      <name val="Tw Cen MT"/>
      <family val="2"/>
    </font>
    <font>
      <b/>
      <sz val="11"/>
      <name val="Tw Cen MT"/>
      <family val="2"/>
    </font>
    <font>
      <b/>
      <u/>
      <sz val="14"/>
      <color rgb="FF000000"/>
      <name val="Calibri"/>
      <family val="2"/>
      <scheme val="minor"/>
    </font>
    <font>
      <b/>
      <sz val="14"/>
      <color rgb="FF000000"/>
      <name val="Tw Cen MT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2CC"/>
        <bgColor rgb="FFFFF2CC"/>
      </patternFill>
    </fill>
    <fill>
      <patternFill patternType="solid">
        <fgColor rgb="FFE2EFDA"/>
        <bgColor rgb="FFE2EFDA"/>
      </patternFill>
    </fill>
    <fill>
      <patternFill patternType="solid">
        <fgColor rgb="FFD0CECE"/>
        <bgColor rgb="FFD0CECE"/>
      </patternFill>
    </fill>
    <fill>
      <patternFill patternType="solid">
        <fgColor rgb="FFD9E1F2"/>
        <bgColor rgb="FFD9E1F2"/>
      </patternFill>
    </fill>
    <fill>
      <patternFill patternType="solid">
        <fgColor rgb="FFEDEDED"/>
        <bgColor rgb="FFEDEDE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9" tint="0.59999389629810485"/>
        <bgColor rgb="FFFFFFFF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dashed">
        <color rgb="FF000000"/>
      </top>
      <bottom style="dashed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Font="0" applyBorder="0" applyAlignment="0" applyProtection="0"/>
    <xf numFmtId="0" fontId="2" fillId="3" borderId="0" applyNumberFormat="0" applyFont="0" applyBorder="0" applyAlignment="0" applyProtection="0"/>
    <xf numFmtId="0" fontId="2" fillId="4" borderId="0" applyNumberFormat="0" applyFont="0" applyBorder="0" applyAlignment="0" applyProtection="0"/>
    <xf numFmtId="0" fontId="2" fillId="5" borderId="0" applyNumberFormat="0" applyFont="0" applyBorder="0" applyAlignment="0" applyProtection="0"/>
    <xf numFmtId="0" fontId="2" fillId="6" borderId="0" applyNumberFormat="0" applyFont="0" applyBorder="0" applyAlignment="0" applyProtection="0"/>
    <xf numFmtId="0" fontId="2" fillId="7" borderId="0" applyNumberFormat="0" applyFont="0" applyBorder="0" applyAlignment="0" applyProtection="0"/>
    <xf numFmtId="0" fontId="2" fillId="8" borderId="0" applyNumberFormat="0" applyFont="0" applyBorder="0" applyAlignment="0" applyProtection="0"/>
    <xf numFmtId="165" fontId="2" fillId="0" borderId="0" applyFont="0" applyFill="0" applyBorder="0" applyAlignment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1" fillId="0" borderId="0"/>
    <xf numFmtId="164" fontId="31" fillId="0" borderId="0" applyFont="0" applyFill="0" applyBorder="0" applyAlignment="0" applyProtection="0"/>
  </cellStyleXfs>
  <cellXfs count="102">
    <xf numFmtId="0" fontId="0" fillId="0" borderId="0" xfId="0"/>
    <xf numFmtId="0" fontId="6" fillId="9" borderId="0" xfId="12" applyFont="1" applyFill="1" applyAlignment="1">
      <alignment vertical="center"/>
    </xf>
    <xf numFmtId="0" fontId="4" fillId="9" borderId="0" xfId="12" applyFont="1" applyFill="1" applyAlignment="1">
      <alignment vertical="center"/>
    </xf>
    <xf numFmtId="0" fontId="12" fillId="0" borderId="11" xfId="0" applyFont="1" applyBorder="1" applyAlignment="1">
      <alignment horizontal="left" vertical="center"/>
    </xf>
    <xf numFmtId="4" fontId="13" fillId="0" borderId="11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9" borderId="0" xfId="12" applyFont="1" applyFill="1" applyAlignment="1">
      <alignment horizontal="center" vertical="center"/>
    </xf>
    <xf numFmtId="165" fontId="4" fillId="9" borderId="0" xfId="9" applyFont="1" applyFill="1" applyAlignment="1">
      <alignment horizontal="center" vertical="center"/>
    </xf>
    <xf numFmtId="0" fontId="4" fillId="9" borderId="10" xfId="12" applyFont="1" applyFill="1" applyBorder="1" applyAlignment="1">
      <alignment horizontal="center" vertical="center"/>
    </xf>
    <xf numFmtId="166" fontId="4" fillId="9" borderId="0" xfId="12" applyNumberFormat="1" applyFont="1" applyFill="1" applyAlignment="1">
      <alignment vertical="center"/>
    </xf>
    <xf numFmtId="0" fontId="5" fillId="9" borderId="0" xfId="12" applyFont="1" applyFill="1" applyAlignment="1">
      <alignment vertical="center"/>
    </xf>
    <xf numFmtId="2" fontId="11" fillId="9" borderId="0" xfId="9" applyNumberFormat="1" applyFont="1" applyFill="1" applyAlignment="1" applyProtection="1">
      <alignment vertical="center"/>
      <protection locked="0"/>
    </xf>
    <xf numFmtId="0" fontId="17" fillId="0" borderId="9" xfId="12" applyFont="1" applyBorder="1" applyAlignment="1">
      <alignment horizontal="center" vertical="center"/>
    </xf>
    <xf numFmtId="0" fontId="17" fillId="9" borderId="5" xfId="12" applyFont="1" applyFill="1" applyBorder="1" applyAlignment="1">
      <alignment vertical="center"/>
    </xf>
    <xf numFmtId="0" fontId="22" fillId="9" borderId="5" xfId="12" applyFont="1" applyFill="1" applyBorder="1" applyAlignment="1">
      <alignment vertical="center"/>
    </xf>
    <xf numFmtId="0" fontId="18" fillId="9" borderId="9" xfId="12" applyFont="1" applyFill="1" applyBorder="1" applyAlignment="1">
      <alignment horizontal="center" vertical="center"/>
    </xf>
    <xf numFmtId="0" fontId="17" fillId="10" borderId="5" xfId="12" applyFont="1" applyFill="1" applyBorder="1" applyAlignment="1">
      <alignment vertical="center"/>
    </xf>
    <xf numFmtId="0" fontId="17" fillId="10" borderId="6" xfId="12" applyFont="1" applyFill="1" applyBorder="1" applyAlignment="1">
      <alignment horizontal="center" vertical="center"/>
    </xf>
    <xf numFmtId="2" fontId="17" fillId="10" borderId="6" xfId="9" applyNumberFormat="1" applyFont="1" applyFill="1" applyBorder="1" applyAlignment="1">
      <alignment horizontal="center" vertical="center"/>
    </xf>
    <xf numFmtId="165" fontId="15" fillId="10" borderId="6" xfId="9" applyFont="1" applyFill="1" applyBorder="1" applyAlignment="1">
      <alignment horizontal="center" vertical="center"/>
    </xf>
    <xf numFmtId="165" fontId="15" fillId="10" borderId="7" xfId="9" applyFont="1" applyFill="1" applyBorder="1" applyAlignment="1">
      <alignment horizontal="center" vertical="center"/>
    </xf>
    <xf numFmtId="4" fontId="18" fillId="9" borderId="9" xfId="9" applyNumberFormat="1" applyFont="1" applyFill="1" applyBorder="1" applyAlignment="1">
      <alignment horizontal="center" vertical="center"/>
    </xf>
    <xf numFmtId="0" fontId="18" fillId="9" borderId="5" xfId="12" applyFont="1" applyFill="1" applyBorder="1" applyAlignment="1">
      <alignment vertical="center"/>
    </xf>
    <xf numFmtId="0" fontId="15" fillId="9" borderId="0" xfId="12" applyFont="1" applyFill="1" applyAlignment="1">
      <alignment vertical="center"/>
    </xf>
    <xf numFmtId="165" fontId="17" fillId="9" borderId="3" xfId="9" applyFont="1" applyFill="1" applyBorder="1" applyAlignment="1">
      <alignment horizontal="center" vertical="center"/>
    </xf>
    <xf numFmtId="165" fontId="17" fillId="9" borderId="4" xfId="9" applyFont="1" applyFill="1" applyBorder="1" applyAlignment="1">
      <alignment horizontal="center" vertical="center"/>
    </xf>
    <xf numFmtId="165" fontId="17" fillId="9" borderId="1" xfId="9" applyFont="1" applyFill="1" applyBorder="1" applyAlignment="1">
      <alignment horizontal="center" vertical="center"/>
    </xf>
    <xf numFmtId="0" fontId="21" fillId="9" borderId="0" xfId="12" applyFont="1" applyFill="1" applyAlignment="1">
      <alignment vertical="center"/>
    </xf>
    <xf numFmtId="0" fontId="17" fillId="9" borderId="8" xfId="12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5" fillId="9" borderId="4" xfId="12" applyFont="1" applyFill="1" applyBorder="1" applyAlignment="1">
      <alignment horizontal="center" vertical="center"/>
    </xf>
    <xf numFmtId="0" fontId="17" fillId="0" borderId="8" xfId="12" applyFont="1" applyBorder="1" applyAlignment="1">
      <alignment horizontal="center" vertical="center" wrapText="1"/>
    </xf>
    <xf numFmtId="165" fontId="16" fillId="9" borderId="6" xfId="9" applyFont="1" applyFill="1" applyBorder="1" applyAlignment="1">
      <alignment horizontal="center" vertical="center"/>
    </xf>
    <xf numFmtId="165" fontId="16" fillId="9" borderId="7" xfId="9" applyFont="1" applyFill="1" applyBorder="1" applyAlignment="1">
      <alignment horizontal="center" vertical="center"/>
    </xf>
    <xf numFmtId="0" fontId="17" fillId="11" borderId="4" xfId="12" applyFont="1" applyFill="1" applyBorder="1" applyAlignment="1">
      <alignment horizontal="center" vertical="center"/>
    </xf>
    <xf numFmtId="4" fontId="17" fillId="11" borderId="4" xfId="9" applyNumberFormat="1" applyFont="1" applyFill="1" applyBorder="1" applyAlignment="1">
      <alignment horizontal="center" vertical="center"/>
    </xf>
    <xf numFmtId="0" fontId="17" fillId="12" borderId="4" xfId="12" applyFont="1" applyFill="1" applyBorder="1" applyAlignment="1">
      <alignment vertical="center" wrapText="1"/>
    </xf>
    <xf numFmtId="0" fontId="18" fillId="9" borderId="8" xfId="12" applyFont="1" applyFill="1" applyBorder="1" applyAlignment="1">
      <alignment horizontal="center" vertical="center" wrapText="1"/>
    </xf>
    <xf numFmtId="0" fontId="16" fillId="9" borderId="6" xfId="12" applyFont="1" applyFill="1" applyBorder="1" applyAlignment="1">
      <alignment horizontal="center" vertical="center"/>
    </xf>
    <xf numFmtId="0" fontId="9" fillId="9" borderId="0" xfId="12" applyFont="1" applyFill="1" applyAlignment="1">
      <alignment horizontal="center" vertical="center"/>
    </xf>
    <xf numFmtId="0" fontId="0" fillId="9" borderId="0" xfId="0" applyFill="1" applyAlignment="1">
      <alignment vertical="center"/>
    </xf>
    <xf numFmtId="0" fontId="18" fillId="9" borderId="12" xfId="12" applyFont="1" applyFill="1" applyBorder="1" applyAlignment="1">
      <alignment horizontal="center" vertical="center"/>
    </xf>
    <xf numFmtId="0" fontId="21" fillId="0" borderId="0" xfId="12" applyFont="1" applyAlignment="1">
      <alignment vertical="center"/>
    </xf>
    <xf numFmtId="0" fontId="6" fillId="0" borderId="0" xfId="12" applyFont="1" applyAlignment="1">
      <alignment vertical="center"/>
    </xf>
    <xf numFmtId="0" fontId="14" fillId="0" borderId="0" xfId="12" applyFont="1" applyAlignment="1">
      <alignment vertical="center"/>
    </xf>
    <xf numFmtId="0" fontId="15" fillId="0" borderId="0" xfId="12" applyFont="1" applyAlignment="1">
      <alignment vertical="center"/>
    </xf>
    <xf numFmtId="0" fontId="4" fillId="0" borderId="0" xfId="12" applyFont="1" applyAlignment="1">
      <alignment vertical="center"/>
    </xf>
    <xf numFmtId="0" fontId="5" fillId="0" borderId="0" xfId="12" applyFont="1" applyAlignment="1">
      <alignment vertical="center"/>
    </xf>
    <xf numFmtId="0" fontId="4" fillId="9" borderId="15" xfId="12" applyFont="1" applyFill="1" applyBorder="1" applyAlignment="1">
      <alignment horizontal="center" vertical="center"/>
    </xf>
    <xf numFmtId="4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165" fontId="5" fillId="9" borderId="13" xfId="12" applyNumberFormat="1" applyFont="1" applyFill="1" applyBorder="1" applyAlignment="1">
      <alignment horizontal="left" vertical="center" indent="1"/>
    </xf>
    <xf numFmtId="0" fontId="5" fillId="9" borderId="19" xfId="12" applyFont="1" applyFill="1" applyBorder="1" applyAlignment="1">
      <alignment horizontal="left" vertical="center" indent="1"/>
    </xf>
    <xf numFmtId="2" fontId="18" fillId="9" borderId="6" xfId="9" applyNumberFormat="1" applyFont="1" applyFill="1" applyBorder="1" applyAlignment="1">
      <alignment horizontal="center" vertical="center"/>
    </xf>
    <xf numFmtId="4" fontId="12" fillId="0" borderId="11" xfId="1" applyNumberFormat="1" applyFont="1" applyFill="1" applyBorder="1" applyAlignment="1">
      <alignment horizontal="center" vertical="center"/>
    </xf>
    <xf numFmtId="166" fontId="5" fillId="9" borderId="14" xfId="12" applyNumberFormat="1" applyFont="1" applyFill="1" applyBorder="1" applyAlignment="1">
      <alignment vertical="center"/>
    </xf>
    <xf numFmtId="2" fontId="5" fillId="9" borderId="16" xfId="9" applyNumberFormat="1" applyFont="1" applyFill="1" applyBorder="1" applyAlignment="1">
      <alignment vertical="center"/>
    </xf>
    <xf numFmtId="166" fontId="5" fillId="9" borderId="0" xfId="12" applyNumberFormat="1" applyFont="1" applyFill="1" applyAlignment="1">
      <alignment vertical="center"/>
    </xf>
    <xf numFmtId="0" fontId="26" fillId="9" borderId="0" xfId="0" applyFont="1" applyFill="1" applyAlignment="1">
      <alignment vertical="center"/>
    </xf>
    <xf numFmtId="2" fontId="5" fillId="9" borderId="0" xfId="9" applyNumberFormat="1" applyFont="1" applyFill="1" applyAlignment="1">
      <alignment horizontal="center" vertical="center"/>
    </xf>
    <xf numFmtId="4" fontId="16" fillId="9" borderId="8" xfId="9" applyNumberFormat="1" applyFont="1" applyFill="1" applyBorder="1" applyAlignment="1" applyProtection="1">
      <alignment horizontal="center" vertical="center"/>
      <protection locked="0"/>
    </xf>
    <xf numFmtId="4" fontId="15" fillId="11" borderId="8" xfId="9" applyNumberFormat="1" applyFont="1" applyFill="1" applyBorder="1" applyAlignment="1" applyProtection="1">
      <alignment horizontal="center" vertical="center"/>
      <protection locked="0"/>
    </xf>
    <xf numFmtId="0" fontId="27" fillId="9" borderId="0" xfId="12" applyFont="1" applyFill="1" applyAlignment="1">
      <alignment horizontal="center" vertical="center"/>
    </xf>
    <xf numFmtId="0" fontId="30" fillId="9" borderId="0" xfId="12" applyFont="1" applyFill="1" applyAlignment="1">
      <alignment vertical="center"/>
    </xf>
    <xf numFmtId="0" fontId="22" fillId="9" borderId="26" xfId="12" applyFont="1" applyFill="1" applyBorder="1" applyAlignment="1">
      <alignment vertical="center"/>
    </xf>
    <xf numFmtId="0" fontId="15" fillId="9" borderId="0" xfId="12" applyFont="1" applyFill="1" applyBorder="1" applyAlignment="1">
      <alignment horizontal="center" vertical="center"/>
    </xf>
    <xf numFmtId="0" fontId="17" fillId="0" borderId="0" xfId="12" applyFont="1" applyBorder="1" applyAlignment="1">
      <alignment horizontal="right" vertical="center"/>
    </xf>
    <xf numFmtId="0" fontId="32" fillId="13" borderId="27" xfId="0" applyFont="1" applyFill="1" applyBorder="1" applyAlignment="1">
      <alignment horizontal="center"/>
    </xf>
    <xf numFmtId="0" fontId="12" fillId="0" borderId="11" xfId="0" applyFont="1" applyBorder="1" applyAlignment="1">
      <alignment horizontal="center" vertical="center"/>
    </xf>
    <xf numFmtId="4" fontId="20" fillId="15" borderId="2" xfId="9" applyNumberFormat="1" applyFont="1" applyFill="1" applyBorder="1" applyAlignment="1">
      <alignment horizontal="center" vertical="center"/>
    </xf>
    <xf numFmtId="4" fontId="19" fillId="15" borderId="2" xfId="9" applyNumberFormat="1" applyFont="1" applyFill="1" applyBorder="1" applyAlignment="1">
      <alignment horizontal="center" vertical="center"/>
    </xf>
    <xf numFmtId="0" fontId="4" fillId="9" borderId="28" xfId="12" applyFont="1" applyFill="1" applyBorder="1" applyAlignment="1">
      <alignment horizontal="center" vertical="center"/>
    </xf>
    <xf numFmtId="0" fontId="18" fillId="0" borderId="12" xfId="12" applyFont="1" applyBorder="1" applyAlignment="1">
      <alignment horizontal="center" vertical="center"/>
    </xf>
    <xf numFmtId="0" fontId="8" fillId="9" borderId="0" xfId="12" applyFont="1" applyFill="1" applyBorder="1" applyAlignment="1">
      <alignment horizontal="center" vertical="center"/>
    </xf>
    <xf numFmtId="165" fontId="10" fillId="9" borderId="0" xfId="9" applyFont="1" applyFill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/>
    </xf>
    <xf numFmtId="0" fontId="17" fillId="15" borderId="5" xfId="12" applyFont="1" applyFill="1" applyBorder="1" applyAlignment="1">
      <alignment horizontal="center" vertical="center"/>
    </xf>
    <xf numFmtId="0" fontId="17" fillId="15" borderId="6" xfId="12" applyFont="1" applyFill="1" applyBorder="1" applyAlignment="1">
      <alignment horizontal="center" vertical="center"/>
    </xf>
    <xf numFmtId="0" fontId="17" fillId="15" borderId="7" xfId="12" applyFont="1" applyFill="1" applyBorder="1" applyAlignment="1">
      <alignment horizontal="center" vertical="center"/>
    </xf>
    <xf numFmtId="0" fontId="8" fillId="16" borderId="20" xfId="12" applyFont="1" applyFill="1" applyBorder="1" applyAlignment="1">
      <alignment horizontal="center" vertical="center"/>
    </xf>
    <xf numFmtId="0" fontId="8" fillId="16" borderId="21" xfId="12" applyFont="1" applyFill="1" applyBorder="1" applyAlignment="1">
      <alignment horizontal="center" vertical="center"/>
    </xf>
    <xf numFmtId="0" fontId="8" fillId="16" borderId="22" xfId="12" applyFont="1" applyFill="1" applyBorder="1" applyAlignment="1">
      <alignment horizontal="center" vertical="center"/>
    </xf>
    <xf numFmtId="165" fontId="10" fillId="9" borderId="29" xfId="9" applyFont="1" applyFill="1" applyBorder="1" applyAlignment="1">
      <alignment horizontal="center" vertical="center"/>
    </xf>
    <xf numFmtId="165" fontId="10" fillId="9" borderId="7" xfId="9" applyFont="1" applyFill="1" applyBorder="1" applyAlignment="1">
      <alignment horizontal="center" vertical="center"/>
    </xf>
    <xf numFmtId="0" fontId="8" fillId="16" borderId="23" xfId="12" applyFont="1" applyFill="1" applyBorder="1" applyAlignment="1">
      <alignment horizontal="center" vertical="center"/>
    </xf>
    <xf numFmtId="0" fontId="8" fillId="16" borderId="24" xfId="12" applyFont="1" applyFill="1" applyBorder="1" applyAlignment="1">
      <alignment horizontal="center" vertical="center"/>
    </xf>
    <xf numFmtId="0" fontId="8" fillId="16" borderId="25" xfId="12" applyFont="1" applyFill="1" applyBorder="1" applyAlignment="1">
      <alignment horizontal="center" vertical="center"/>
    </xf>
    <xf numFmtId="0" fontId="10" fillId="9" borderId="0" xfId="12" applyFont="1" applyFill="1" applyAlignment="1">
      <alignment horizontal="center" vertical="center"/>
    </xf>
    <xf numFmtId="165" fontId="10" fillId="9" borderId="30" xfId="9" applyFont="1" applyFill="1" applyBorder="1" applyAlignment="1">
      <alignment horizontal="center" vertical="center"/>
    </xf>
    <xf numFmtId="165" fontId="10" fillId="9" borderId="31" xfId="9" applyFont="1" applyFill="1" applyBorder="1" applyAlignment="1">
      <alignment horizontal="center" vertical="center"/>
    </xf>
    <xf numFmtId="0" fontId="17" fillId="14" borderId="5" xfId="12" applyFont="1" applyFill="1" applyBorder="1" applyAlignment="1">
      <alignment horizontal="center" vertical="center"/>
    </xf>
    <xf numFmtId="0" fontId="17" fillId="14" borderId="6" xfId="12" applyFont="1" applyFill="1" applyBorder="1" applyAlignment="1">
      <alignment horizontal="center" vertical="center"/>
    </xf>
    <xf numFmtId="0" fontId="17" fillId="14" borderId="7" xfId="12" applyFont="1" applyFill="1" applyBorder="1" applyAlignment="1">
      <alignment horizontal="center" vertical="center"/>
    </xf>
    <xf numFmtId="0" fontId="20" fillId="9" borderId="1" xfId="12" applyFont="1" applyFill="1" applyBorder="1" applyAlignment="1">
      <alignment horizontal="center" vertical="center" wrapText="1"/>
    </xf>
    <xf numFmtId="0" fontId="17" fillId="9" borderId="2" xfId="12" applyFont="1" applyFill="1" applyBorder="1" applyAlignment="1">
      <alignment horizontal="center" vertical="center"/>
    </xf>
    <xf numFmtId="2" fontId="17" fillId="9" borderId="2" xfId="9" applyNumberFormat="1" applyFont="1" applyFill="1" applyBorder="1" applyAlignment="1">
      <alignment horizontal="center" vertical="center"/>
    </xf>
    <xf numFmtId="165" fontId="28" fillId="9" borderId="32" xfId="9" applyFont="1" applyFill="1" applyBorder="1" applyAlignment="1">
      <alignment horizontal="center" vertical="center"/>
    </xf>
    <xf numFmtId="165" fontId="28" fillId="9" borderId="33" xfId="9" applyFont="1" applyFill="1" applyBorder="1" applyAlignment="1">
      <alignment horizontal="center" vertical="center"/>
    </xf>
    <xf numFmtId="165" fontId="28" fillId="9" borderId="18" xfId="9" applyFont="1" applyFill="1" applyBorder="1" applyAlignment="1">
      <alignment horizontal="center" vertical="center"/>
    </xf>
    <xf numFmtId="165" fontId="28" fillId="9" borderId="34" xfId="9" applyFont="1" applyFill="1" applyBorder="1" applyAlignment="1">
      <alignment horizontal="center" vertical="center"/>
    </xf>
    <xf numFmtId="165" fontId="28" fillId="9" borderId="17" xfId="9" applyFont="1" applyFill="1" applyBorder="1" applyAlignment="1">
      <alignment horizontal="center" vertical="center"/>
    </xf>
    <xf numFmtId="165" fontId="28" fillId="9" borderId="35" xfId="9" applyFont="1" applyFill="1" applyBorder="1" applyAlignment="1">
      <alignment horizontal="center" vertical="center"/>
    </xf>
  </cellXfs>
  <cellStyles count="15">
    <cellStyle name="cf1" xfId="2" xr:uid="{00000000-0005-0000-0000-000000000000}"/>
    <cellStyle name="cf2" xfId="3" xr:uid="{00000000-0005-0000-0000-000001000000}"/>
    <cellStyle name="cf3" xfId="4" xr:uid="{00000000-0005-0000-0000-000002000000}"/>
    <cellStyle name="cf4" xfId="5" xr:uid="{00000000-0005-0000-0000-000003000000}"/>
    <cellStyle name="cf5" xfId="6" xr:uid="{00000000-0005-0000-0000-000004000000}"/>
    <cellStyle name="cf6" xfId="7" xr:uid="{00000000-0005-0000-0000-000005000000}"/>
    <cellStyle name="cf7" xfId="8" xr:uid="{00000000-0005-0000-0000-000006000000}"/>
    <cellStyle name="Milliers" xfId="1" builtinId="3"/>
    <cellStyle name="Milliers 13" xfId="14" xr:uid="{00000000-0005-0000-0000-000008000000}"/>
    <cellStyle name="Milliers 2" xfId="9" xr:uid="{00000000-0005-0000-0000-000009000000}"/>
    <cellStyle name="Normal" xfId="0" builtinId="0" customBuiltin="1"/>
    <cellStyle name="Normal 2" xfId="13" xr:uid="{00000000-0005-0000-0000-00000B000000}"/>
    <cellStyle name="Normal 2 2" xfId="10" xr:uid="{00000000-0005-0000-0000-00000C000000}"/>
    <cellStyle name="Normal 6" xfId="11" xr:uid="{00000000-0005-0000-0000-00000D000000}"/>
    <cellStyle name="Normal 6 2" xfId="1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0"/>
  <sheetViews>
    <sheetView tabSelected="1" zoomScale="80" zoomScaleNormal="80" workbookViewId="0">
      <selection activeCell="H3" sqref="H3"/>
    </sheetView>
  </sheetViews>
  <sheetFormatPr baseColWidth="10" defaultColWidth="10" defaultRowHeight="5.65" customHeight="1" x14ac:dyDescent="0.2"/>
  <cols>
    <col min="1" max="1" width="8" style="6" customWidth="1"/>
    <col min="2" max="2" width="98.75" style="2" customWidth="1"/>
    <col min="3" max="3" width="5.25" style="6" customWidth="1"/>
    <col min="4" max="4" width="12.5" style="59" customWidth="1"/>
    <col min="5" max="5" width="13.875" style="7" customWidth="1"/>
    <col min="6" max="6" width="17.25" style="7" customWidth="1"/>
    <col min="7" max="7" width="11.375" style="2" customWidth="1"/>
    <col min="8" max="8" width="17.5" style="2" customWidth="1"/>
    <col min="9" max="9" width="13.75" style="2" bestFit="1" customWidth="1"/>
    <col min="10" max="10" width="10" style="2"/>
    <col min="11" max="11" width="14.25" style="2" bestFit="1" customWidth="1"/>
    <col min="12" max="16384" width="10" style="2"/>
  </cols>
  <sheetData>
    <row r="1" spans="1:10" ht="16.899999999999999" customHeight="1" thickBot="1" x14ac:dyDescent="0.25">
      <c r="A1" s="93" t="s">
        <v>241</v>
      </c>
      <c r="B1" s="93"/>
      <c r="C1" s="93"/>
      <c r="D1" s="93"/>
      <c r="E1" s="93"/>
      <c r="F1" s="93"/>
      <c r="G1" s="23"/>
      <c r="H1" s="23"/>
    </row>
    <row r="2" spans="1:10" ht="23.45" customHeight="1" thickBot="1" x14ac:dyDescent="0.25">
      <c r="A2" s="93"/>
      <c r="B2" s="93"/>
      <c r="C2" s="93"/>
      <c r="D2" s="93"/>
      <c r="E2" s="93"/>
      <c r="F2" s="93"/>
      <c r="G2" s="23"/>
      <c r="H2" s="23"/>
    </row>
    <row r="3" spans="1:10" ht="80.25" customHeight="1" thickBot="1" x14ac:dyDescent="0.25">
      <c r="A3" s="93"/>
      <c r="B3" s="93"/>
      <c r="C3" s="93"/>
      <c r="D3" s="93"/>
      <c r="E3" s="93"/>
      <c r="F3" s="93"/>
      <c r="G3" s="23"/>
      <c r="H3" s="23"/>
    </row>
    <row r="4" spans="1:10" ht="14.25" customHeight="1" thickBot="1" x14ac:dyDescent="0.25">
      <c r="A4" s="94" t="s">
        <v>0</v>
      </c>
      <c r="B4" s="94" t="s">
        <v>1</v>
      </c>
      <c r="C4" s="94" t="s">
        <v>2</v>
      </c>
      <c r="D4" s="95" t="s">
        <v>3</v>
      </c>
      <c r="E4" s="24" t="s">
        <v>4</v>
      </c>
      <c r="F4" s="24" t="s">
        <v>5</v>
      </c>
      <c r="G4" s="23"/>
      <c r="H4" s="23"/>
    </row>
    <row r="5" spans="1:10" ht="13.9" customHeight="1" thickBot="1" x14ac:dyDescent="0.25">
      <c r="A5" s="94"/>
      <c r="B5" s="94"/>
      <c r="C5" s="94"/>
      <c r="D5" s="95"/>
      <c r="E5" s="25" t="s">
        <v>6</v>
      </c>
      <c r="F5" s="25" t="s">
        <v>7</v>
      </c>
      <c r="G5" s="23"/>
      <c r="H5" s="23"/>
    </row>
    <row r="6" spans="1:10" ht="15.75" thickBot="1" x14ac:dyDescent="0.25">
      <c r="A6" s="94"/>
      <c r="B6" s="94"/>
      <c r="C6" s="94"/>
      <c r="D6" s="95"/>
      <c r="E6" s="26" t="s">
        <v>8</v>
      </c>
      <c r="F6" s="26" t="s">
        <v>8</v>
      </c>
      <c r="G6" s="23"/>
      <c r="H6" s="23"/>
    </row>
    <row r="7" spans="1:10" s="1" customFormat="1" ht="17.45" customHeight="1" thickBot="1" x14ac:dyDescent="0.25">
      <c r="A7" s="90" t="s">
        <v>42</v>
      </c>
      <c r="B7" s="91"/>
      <c r="C7" s="91"/>
      <c r="D7" s="91"/>
      <c r="E7" s="91"/>
      <c r="F7" s="92"/>
      <c r="G7" s="27"/>
      <c r="H7" s="27"/>
    </row>
    <row r="8" spans="1:10" s="1" customFormat="1" ht="18.600000000000001" customHeight="1" thickBot="1" x14ac:dyDescent="0.25">
      <c r="A8" s="22"/>
      <c r="B8" s="36" t="s">
        <v>9</v>
      </c>
      <c r="C8" s="38"/>
      <c r="D8" s="53"/>
      <c r="E8" s="32"/>
      <c r="F8" s="33"/>
      <c r="G8" s="42"/>
      <c r="H8" s="42"/>
      <c r="I8" s="43"/>
      <c r="J8" s="43"/>
    </row>
    <row r="9" spans="1:10" s="1" customFormat="1" ht="20.45" customHeight="1" x14ac:dyDescent="0.2">
      <c r="A9" s="37">
        <v>1</v>
      </c>
      <c r="B9" s="3" t="s">
        <v>68</v>
      </c>
      <c r="C9" s="15" t="s">
        <v>10</v>
      </c>
      <c r="D9" s="21">
        <v>1030</v>
      </c>
      <c r="E9" s="60"/>
      <c r="F9" s="21">
        <f>D9*E9</f>
        <v>0</v>
      </c>
      <c r="G9" s="42"/>
      <c r="H9" s="42"/>
      <c r="I9" s="43"/>
      <c r="J9" s="43"/>
    </row>
    <row r="10" spans="1:10" s="1" customFormat="1" ht="20.45" customHeight="1" x14ac:dyDescent="0.2">
      <c r="A10" s="37">
        <f>A9+1</f>
        <v>2</v>
      </c>
      <c r="B10" s="3" t="s">
        <v>67</v>
      </c>
      <c r="C10" s="15" t="s">
        <v>11</v>
      </c>
      <c r="D10" s="21">
        <v>330</v>
      </c>
      <c r="E10" s="60"/>
      <c r="F10" s="21">
        <f>D10*E10</f>
        <v>0</v>
      </c>
      <c r="G10" s="42"/>
      <c r="H10" s="42"/>
      <c r="I10" s="43"/>
      <c r="J10" s="43"/>
    </row>
    <row r="11" spans="1:10" s="1" customFormat="1" ht="20.45" customHeight="1" x14ac:dyDescent="0.2">
      <c r="A11" s="37">
        <f t="shared" ref="A11:A13" si="0">A10+1</f>
        <v>3</v>
      </c>
      <c r="B11" s="3" t="s">
        <v>40</v>
      </c>
      <c r="C11" s="15" t="s">
        <v>11</v>
      </c>
      <c r="D11" s="21">
        <v>1050</v>
      </c>
      <c r="E11" s="60"/>
      <c r="F11" s="21">
        <f>D11*E11</f>
        <v>0</v>
      </c>
      <c r="G11" s="42"/>
      <c r="H11" s="42"/>
      <c r="I11" s="43"/>
      <c r="J11" s="43"/>
    </row>
    <row r="12" spans="1:10" s="1" customFormat="1" ht="20.45" customHeight="1" x14ac:dyDescent="0.2">
      <c r="A12" s="37">
        <f t="shared" si="0"/>
        <v>4</v>
      </c>
      <c r="B12" s="3" t="s">
        <v>38</v>
      </c>
      <c r="C12" s="15" t="s">
        <v>11</v>
      </c>
      <c r="D12" s="21">
        <v>750</v>
      </c>
      <c r="E12" s="60"/>
      <c r="F12" s="21">
        <f>D12*E12</f>
        <v>0</v>
      </c>
      <c r="G12" s="42"/>
      <c r="H12" s="42"/>
      <c r="I12" s="43"/>
      <c r="J12" s="43"/>
    </row>
    <row r="13" spans="1:10" s="1" customFormat="1" ht="20.45" customHeight="1" thickBot="1" x14ac:dyDescent="0.25">
      <c r="A13" s="37">
        <f t="shared" si="0"/>
        <v>5</v>
      </c>
      <c r="B13" s="3" t="s">
        <v>53</v>
      </c>
      <c r="C13" s="15" t="s">
        <v>11</v>
      </c>
      <c r="D13" s="21">
        <v>350</v>
      </c>
      <c r="E13" s="60"/>
      <c r="F13" s="21">
        <f>D13*E13</f>
        <v>0</v>
      </c>
      <c r="G13" s="42"/>
      <c r="H13" s="42"/>
      <c r="I13" s="43"/>
      <c r="J13" s="43"/>
    </row>
    <row r="14" spans="1:10" s="1" customFormat="1" ht="18.600000000000001" customHeight="1" thickBot="1" x14ac:dyDescent="0.25">
      <c r="A14" s="22"/>
      <c r="B14" s="36" t="s">
        <v>12</v>
      </c>
      <c r="C14" s="15"/>
      <c r="D14" s="21"/>
      <c r="E14" s="60"/>
      <c r="F14" s="21"/>
      <c r="G14" s="42"/>
      <c r="H14" s="42"/>
      <c r="I14" s="43"/>
      <c r="J14" s="43"/>
    </row>
    <row r="15" spans="1:10" s="1" customFormat="1" ht="20.45" customHeight="1" x14ac:dyDescent="0.2">
      <c r="A15" s="37">
        <f>A13+1</f>
        <v>6</v>
      </c>
      <c r="B15" s="3" t="s">
        <v>55</v>
      </c>
      <c r="C15" s="15" t="s">
        <v>11</v>
      </c>
      <c r="D15" s="21">
        <v>80</v>
      </c>
      <c r="E15" s="60"/>
      <c r="F15" s="21">
        <f>D15*E15</f>
        <v>0</v>
      </c>
      <c r="G15" s="42"/>
      <c r="H15" s="42"/>
      <c r="I15" s="43"/>
      <c r="J15" s="43"/>
    </row>
    <row r="16" spans="1:10" s="1" customFormat="1" ht="20.45" customHeight="1" x14ac:dyDescent="0.2">
      <c r="A16" s="37">
        <f>A15+1</f>
        <v>7</v>
      </c>
      <c r="B16" s="3" t="s">
        <v>54</v>
      </c>
      <c r="C16" s="15" t="s">
        <v>11</v>
      </c>
      <c r="D16" s="21">
        <v>10</v>
      </c>
      <c r="E16" s="60"/>
      <c r="F16" s="21">
        <f>D16*E16</f>
        <v>0</v>
      </c>
      <c r="G16" s="42"/>
      <c r="H16" s="42"/>
      <c r="I16" s="43"/>
      <c r="J16" s="43"/>
    </row>
    <row r="17" spans="1:10" s="1" customFormat="1" ht="20.45" customHeight="1" x14ac:dyDescent="0.2">
      <c r="A17" s="37">
        <f t="shared" ref="A17:A19" si="1">A16+1</f>
        <v>8</v>
      </c>
      <c r="B17" s="3" t="s">
        <v>56</v>
      </c>
      <c r="C17" s="15" t="s">
        <v>11</v>
      </c>
      <c r="D17" s="21">
        <v>150</v>
      </c>
      <c r="E17" s="60"/>
      <c r="F17" s="21">
        <f>D17*E17</f>
        <v>0</v>
      </c>
      <c r="G17" s="42"/>
      <c r="H17" s="42"/>
      <c r="I17" s="43"/>
      <c r="J17" s="43"/>
    </row>
    <row r="18" spans="1:10" s="1" customFormat="1" ht="20.45" customHeight="1" x14ac:dyDescent="0.2">
      <c r="A18" s="37">
        <f t="shared" si="1"/>
        <v>9</v>
      </c>
      <c r="B18" s="3" t="s">
        <v>69</v>
      </c>
      <c r="C18" s="15" t="s">
        <v>2</v>
      </c>
      <c r="D18" s="21">
        <v>18</v>
      </c>
      <c r="E18" s="60"/>
      <c r="F18" s="21">
        <f>D18*E18</f>
        <v>0</v>
      </c>
      <c r="G18" s="42"/>
      <c r="H18" s="42"/>
      <c r="I18" s="43"/>
      <c r="J18" s="43"/>
    </row>
    <row r="19" spans="1:10" s="1" customFormat="1" ht="20.45" customHeight="1" thickBot="1" x14ac:dyDescent="0.25">
      <c r="A19" s="37">
        <f t="shared" si="1"/>
        <v>10</v>
      </c>
      <c r="B19" s="3" t="s">
        <v>57</v>
      </c>
      <c r="C19" s="15" t="s">
        <v>10</v>
      </c>
      <c r="D19" s="21">
        <v>95</v>
      </c>
      <c r="E19" s="60"/>
      <c r="F19" s="21">
        <f>D19*E19</f>
        <v>0</v>
      </c>
      <c r="G19" s="42"/>
      <c r="H19" s="42"/>
      <c r="I19" s="43"/>
      <c r="J19" s="43"/>
    </row>
    <row r="20" spans="1:10" s="1" customFormat="1" ht="18.600000000000001" customHeight="1" thickBot="1" x14ac:dyDescent="0.25">
      <c r="A20" s="22"/>
      <c r="B20" s="36" t="s">
        <v>14</v>
      </c>
      <c r="C20" s="15"/>
      <c r="D20" s="21"/>
      <c r="E20" s="60"/>
      <c r="F20" s="21"/>
      <c r="G20" s="42"/>
      <c r="H20" s="42"/>
      <c r="I20" s="43"/>
      <c r="J20" s="43"/>
    </row>
    <row r="21" spans="1:10" s="1" customFormat="1" ht="20.45" customHeight="1" x14ac:dyDescent="0.2">
      <c r="A21" s="37">
        <f>A19+1</f>
        <v>11</v>
      </c>
      <c r="B21" s="3" t="s">
        <v>75</v>
      </c>
      <c r="C21" s="15" t="s">
        <v>11</v>
      </c>
      <c r="D21" s="21">
        <v>230</v>
      </c>
      <c r="E21" s="60"/>
      <c r="F21" s="21">
        <f>D21*E21</f>
        <v>0</v>
      </c>
      <c r="G21" s="42"/>
      <c r="H21" s="42"/>
      <c r="I21" s="43"/>
      <c r="J21" s="43"/>
    </row>
    <row r="22" spans="1:10" s="1" customFormat="1" ht="20.45" customHeight="1" thickBot="1" x14ac:dyDescent="0.25">
      <c r="A22" s="37">
        <f>A21+1</f>
        <v>12</v>
      </c>
      <c r="B22" s="3" t="s">
        <v>76</v>
      </c>
      <c r="C22" s="15" t="s">
        <v>15</v>
      </c>
      <c r="D22" s="21">
        <v>20070</v>
      </c>
      <c r="E22" s="60"/>
      <c r="F22" s="21">
        <f>D22*E22</f>
        <v>0</v>
      </c>
      <c r="G22" s="42"/>
      <c r="H22" s="42"/>
      <c r="I22" s="43"/>
      <c r="J22" s="43"/>
    </row>
    <row r="23" spans="1:10" s="1" customFormat="1" ht="18.600000000000001" customHeight="1" thickBot="1" x14ac:dyDescent="0.25">
      <c r="A23" s="14"/>
      <c r="B23" s="36" t="s">
        <v>16</v>
      </c>
      <c r="C23" s="15"/>
      <c r="D23" s="21"/>
      <c r="E23" s="60"/>
      <c r="F23" s="21">
        <f>D23*E23</f>
        <v>0</v>
      </c>
      <c r="G23" s="42"/>
      <c r="H23" s="42"/>
      <c r="I23" s="43"/>
      <c r="J23" s="43"/>
    </row>
    <row r="24" spans="1:10" s="1" customFormat="1" ht="18.600000000000001" customHeight="1" x14ac:dyDescent="0.2">
      <c r="A24" s="64"/>
      <c r="B24" s="3" t="s">
        <v>91</v>
      </c>
      <c r="C24" s="15"/>
      <c r="D24" s="21"/>
      <c r="E24" s="60"/>
      <c r="F24" s="21"/>
      <c r="G24" s="42"/>
      <c r="H24" s="42"/>
      <c r="I24" s="43"/>
      <c r="J24" s="43"/>
    </row>
    <row r="25" spans="1:10" s="1" customFormat="1" ht="20.45" customHeight="1" x14ac:dyDescent="0.2">
      <c r="A25" s="37">
        <f>A22+1</f>
        <v>13</v>
      </c>
      <c r="B25" s="3" t="s">
        <v>92</v>
      </c>
      <c r="C25" s="15" t="s">
        <v>17</v>
      </c>
      <c r="D25" s="21">
        <v>180</v>
      </c>
      <c r="E25" s="60"/>
      <c r="F25" s="21">
        <f>D25*E25</f>
        <v>0</v>
      </c>
      <c r="G25" s="44"/>
      <c r="H25" s="42"/>
      <c r="I25" s="43"/>
      <c r="J25" s="43"/>
    </row>
    <row r="26" spans="1:10" s="1" customFormat="1" ht="20.45" customHeight="1" x14ac:dyDescent="0.2">
      <c r="A26" s="37">
        <f>A25+1</f>
        <v>14</v>
      </c>
      <c r="B26" s="3" t="s">
        <v>93</v>
      </c>
      <c r="C26" s="15" t="s">
        <v>17</v>
      </c>
      <c r="D26" s="21">
        <v>250</v>
      </c>
      <c r="E26" s="60"/>
      <c r="F26" s="21">
        <f>D26*E26</f>
        <v>0</v>
      </c>
      <c r="G26" s="44"/>
      <c r="H26" s="42"/>
      <c r="I26" s="43"/>
      <c r="J26" s="43"/>
    </row>
    <row r="27" spans="1:10" s="1" customFormat="1" ht="20.45" customHeight="1" x14ac:dyDescent="0.2">
      <c r="A27" s="37"/>
      <c r="B27" s="3" t="s">
        <v>137</v>
      </c>
      <c r="C27" s="15"/>
      <c r="D27" s="21"/>
      <c r="E27" s="60"/>
      <c r="F27" s="21"/>
      <c r="G27" s="44"/>
      <c r="H27" s="42"/>
      <c r="I27" s="43"/>
      <c r="J27" s="43"/>
    </row>
    <row r="28" spans="1:10" s="1" customFormat="1" ht="20.45" customHeight="1" x14ac:dyDescent="0.2">
      <c r="A28" s="37">
        <f>A26+1</f>
        <v>15</v>
      </c>
      <c r="B28" s="3" t="s">
        <v>58</v>
      </c>
      <c r="C28" s="15" t="s">
        <v>2</v>
      </c>
      <c r="D28" s="21">
        <v>20</v>
      </c>
      <c r="E28" s="60"/>
      <c r="F28" s="21">
        <f t="shared" ref="F28:F34" si="2">D28*E28</f>
        <v>0</v>
      </c>
      <c r="G28" s="42"/>
      <c r="H28" s="42"/>
      <c r="I28" s="43"/>
      <c r="J28" s="43"/>
    </row>
    <row r="29" spans="1:10" s="1" customFormat="1" ht="20.45" customHeight="1" x14ac:dyDescent="0.2">
      <c r="A29" s="37">
        <f t="shared" ref="A29:A34" si="3">A28+1</f>
        <v>16</v>
      </c>
      <c r="B29" s="3" t="s">
        <v>59</v>
      </c>
      <c r="C29" s="15" t="s">
        <v>2</v>
      </c>
      <c r="D29" s="21">
        <v>8</v>
      </c>
      <c r="E29" s="60"/>
      <c r="F29" s="21">
        <f t="shared" si="2"/>
        <v>0</v>
      </c>
      <c r="G29" s="42"/>
      <c r="H29" s="42"/>
      <c r="I29" s="43"/>
      <c r="J29" s="43"/>
    </row>
    <row r="30" spans="1:10" s="1" customFormat="1" ht="20.45" customHeight="1" x14ac:dyDescent="0.2">
      <c r="A30" s="37">
        <f t="shared" si="3"/>
        <v>17</v>
      </c>
      <c r="B30" s="3" t="s">
        <v>94</v>
      </c>
      <c r="C30" s="15" t="s">
        <v>2</v>
      </c>
      <c r="D30" s="21">
        <v>16</v>
      </c>
      <c r="E30" s="60"/>
      <c r="F30" s="21">
        <f t="shared" si="2"/>
        <v>0</v>
      </c>
      <c r="G30" s="42"/>
      <c r="H30" s="42"/>
      <c r="I30" s="43"/>
      <c r="J30" s="43"/>
    </row>
    <row r="31" spans="1:10" s="1" customFormat="1" ht="20.45" customHeight="1" x14ac:dyDescent="0.2">
      <c r="A31" s="37">
        <f t="shared" si="3"/>
        <v>18</v>
      </c>
      <c r="B31" s="3" t="s">
        <v>70</v>
      </c>
      <c r="C31" s="15" t="s">
        <v>2</v>
      </c>
      <c r="D31" s="21">
        <v>6</v>
      </c>
      <c r="E31" s="60"/>
      <c r="F31" s="21">
        <f t="shared" si="2"/>
        <v>0</v>
      </c>
      <c r="G31" s="42"/>
      <c r="H31" s="42"/>
      <c r="I31" s="43"/>
      <c r="J31" s="43"/>
    </row>
    <row r="32" spans="1:10" s="1" customFormat="1" ht="20.45" customHeight="1" x14ac:dyDescent="0.2">
      <c r="A32" s="37">
        <f t="shared" si="3"/>
        <v>19</v>
      </c>
      <c r="B32" s="3" t="s">
        <v>95</v>
      </c>
      <c r="C32" s="15" t="s">
        <v>2</v>
      </c>
      <c r="D32" s="21">
        <v>1</v>
      </c>
      <c r="E32" s="60"/>
      <c r="F32" s="21">
        <f t="shared" si="2"/>
        <v>0</v>
      </c>
      <c r="G32" s="42"/>
      <c r="H32" s="42"/>
      <c r="I32" s="43"/>
      <c r="J32" s="43"/>
    </row>
    <row r="33" spans="1:10" s="1" customFormat="1" ht="19.5" customHeight="1" x14ac:dyDescent="0.2">
      <c r="A33" s="37">
        <f t="shared" si="3"/>
        <v>20</v>
      </c>
      <c r="B33" s="3" t="s">
        <v>72</v>
      </c>
      <c r="C33" s="15" t="s">
        <v>18</v>
      </c>
      <c r="D33" s="21">
        <v>2</v>
      </c>
      <c r="E33" s="60"/>
      <c r="F33" s="21">
        <f t="shared" si="2"/>
        <v>0</v>
      </c>
      <c r="G33" s="44"/>
      <c r="H33" s="42"/>
      <c r="I33" s="43"/>
      <c r="J33" s="43"/>
    </row>
    <row r="34" spans="1:10" s="1" customFormat="1" ht="18.75" customHeight="1" thickBot="1" x14ac:dyDescent="0.25">
      <c r="A34" s="37">
        <f t="shared" si="3"/>
        <v>21</v>
      </c>
      <c r="B34" s="3" t="s">
        <v>71</v>
      </c>
      <c r="C34" s="15" t="s">
        <v>18</v>
      </c>
      <c r="D34" s="21">
        <v>1</v>
      </c>
      <c r="E34" s="60"/>
      <c r="F34" s="21">
        <f t="shared" si="2"/>
        <v>0</v>
      </c>
      <c r="G34" s="42"/>
      <c r="H34" s="42"/>
      <c r="I34" s="43"/>
      <c r="J34" s="43"/>
    </row>
    <row r="35" spans="1:10" s="1" customFormat="1" ht="18.600000000000001" customHeight="1" thickBot="1" x14ac:dyDescent="0.25">
      <c r="A35" s="22"/>
      <c r="B35" s="36" t="s">
        <v>13</v>
      </c>
      <c r="C35" s="15"/>
      <c r="D35" s="21"/>
      <c r="E35" s="60"/>
      <c r="F35" s="21"/>
      <c r="G35" s="42"/>
      <c r="H35" s="42"/>
      <c r="I35" s="43"/>
      <c r="J35" s="43"/>
    </row>
    <row r="36" spans="1:10" s="1" customFormat="1" ht="20.45" customHeight="1" x14ac:dyDescent="0.2">
      <c r="A36" s="37">
        <f>A34+1</f>
        <v>22</v>
      </c>
      <c r="B36" s="3" t="s">
        <v>41</v>
      </c>
      <c r="C36" s="15" t="s">
        <v>10</v>
      </c>
      <c r="D36" s="21">
        <v>1020</v>
      </c>
      <c r="E36" s="60"/>
      <c r="F36" s="21">
        <f>D36*E36</f>
        <v>0</v>
      </c>
      <c r="G36" s="42"/>
      <c r="H36" s="42"/>
      <c r="I36" s="43"/>
      <c r="J36" s="43"/>
    </row>
    <row r="37" spans="1:10" s="1" customFormat="1" ht="20.45" customHeight="1" thickBot="1" x14ac:dyDescent="0.25">
      <c r="A37" s="37">
        <f t="shared" ref="A37" si="4">A36+1</f>
        <v>23</v>
      </c>
      <c r="B37" s="3" t="s">
        <v>138</v>
      </c>
      <c r="C37" s="15" t="s">
        <v>10</v>
      </c>
      <c r="D37" s="21">
        <v>1020</v>
      </c>
      <c r="E37" s="60"/>
      <c r="F37" s="21">
        <f>D37*E37</f>
        <v>0</v>
      </c>
      <c r="G37" s="44"/>
      <c r="H37" s="42"/>
      <c r="I37" s="43"/>
      <c r="J37" s="43"/>
    </row>
    <row r="38" spans="1:10" s="1" customFormat="1" ht="18.600000000000001" customHeight="1" thickBot="1" x14ac:dyDescent="0.25">
      <c r="A38" s="22"/>
      <c r="B38" s="36" t="s">
        <v>19</v>
      </c>
      <c r="C38" s="15"/>
      <c r="D38" s="21"/>
      <c r="E38" s="60"/>
      <c r="F38" s="21"/>
      <c r="G38" s="42"/>
      <c r="H38" s="42"/>
      <c r="I38" s="43"/>
      <c r="J38" s="43"/>
    </row>
    <row r="39" spans="1:10" s="1" customFormat="1" ht="20.45" customHeight="1" x14ac:dyDescent="0.2">
      <c r="A39" s="37">
        <f>A37+1</f>
        <v>24</v>
      </c>
      <c r="B39" s="3" t="s">
        <v>77</v>
      </c>
      <c r="C39" s="15" t="s">
        <v>11</v>
      </c>
      <c r="D39" s="21">
        <v>140</v>
      </c>
      <c r="E39" s="60"/>
      <c r="F39" s="21">
        <f>D39*E39</f>
        <v>0</v>
      </c>
      <c r="G39" s="42"/>
      <c r="H39" s="42"/>
      <c r="I39" s="43"/>
      <c r="J39" s="43"/>
    </row>
    <row r="40" spans="1:10" s="1" customFormat="1" ht="20.45" customHeight="1" x14ac:dyDescent="0.2">
      <c r="A40" s="37">
        <f>A39+1</f>
        <v>25</v>
      </c>
      <c r="B40" s="3" t="s">
        <v>78</v>
      </c>
      <c r="C40" s="15" t="s">
        <v>15</v>
      </c>
      <c r="D40" s="21">
        <v>14790</v>
      </c>
      <c r="E40" s="60"/>
      <c r="F40" s="21">
        <f>D40*E40</f>
        <v>0</v>
      </c>
      <c r="G40" s="42"/>
      <c r="H40" s="42"/>
      <c r="I40" s="43"/>
      <c r="J40" s="43"/>
    </row>
    <row r="41" spans="1:10" s="1" customFormat="1" ht="20.45" customHeight="1" x14ac:dyDescent="0.2">
      <c r="A41" s="37">
        <f>A40+1</f>
        <v>26</v>
      </c>
      <c r="B41" s="3" t="s">
        <v>79</v>
      </c>
      <c r="C41" s="15"/>
      <c r="D41" s="21"/>
      <c r="E41" s="60"/>
      <c r="F41" s="21"/>
      <c r="G41" s="42"/>
      <c r="H41" s="42"/>
      <c r="I41" s="43"/>
      <c r="J41" s="43"/>
    </row>
    <row r="42" spans="1:10" s="1" customFormat="1" ht="20.45" customHeight="1" x14ac:dyDescent="0.2">
      <c r="A42" s="37" t="s">
        <v>139</v>
      </c>
      <c r="B42" s="3" t="s">
        <v>81</v>
      </c>
      <c r="C42" s="15" t="s">
        <v>10</v>
      </c>
      <c r="D42" s="21">
        <v>700</v>
      </c>
      <c r="E42" s="60"/>
      <c r="F42" s="21">
        <f>D42*E42</f>
        <v>0</v>
      </c>
      <c r="G42" s="42"/>
      <c r="H42" s="42"/>
      <c r="I42" s="43"/>
      <c r="J42" s="43"/>
    </row>
    <row r="43" spans="1:10" s="1" customFormat="1" ht="20.45" customHeight="1" x14ac:dyDescent="0.2">
      <c r="A43" s="37" t="s">
        <v>140</v>
      </c>
      <c r="B43" s="3" t="s">
        <v>82</v>
      </c>
      <c r="C43" s="15" t="s">
        <v>10</v>
      </c>
      <c r="D43" s="21">
        <v>55</v>
      </c>
      <c r="E43" s="60"/>
      <c r="F43" s="21">
        <f>D43*E43</f>
        <v>0</v>
      </c>
      <c r="G43" s="42"/>
      <c r="H43" s="42"/>
      <c r="I43" s="43"/>
      <c r="J43" s="43"/>
    </row>
    <row r="44" spans="1:10" s="1" customFormat="1" ht="20.45" customHeight="1" x14ac:dyDescent="0.2">
      <c r="A44" s="37" t="s">
        <v>141</v>
      </c>
      <c r="B44" s="3" t="s">
        <v>80</v>
      </c>
      <c r="C44" s="15" t="s">
        <v>10</v>
      </c>
      <c r="D44" s="21">
        <v>350</v>
      </c>
      <c r="E44" s="60"/>
      <c r="F44" s="21">
        <f>D44*E44</f>
        <v>0</v>
      </c>
      <c r="G44" s="42"/>
      <c r="H44" s="42"/>
      <c r="I44" s="43"/>
      <c r="J44" s="43"/>
    </row>
    <row r="45" spans="1:10" s="1" customFormat="1" ht="20.45" customHeight="1" thickBot="1" x14ac:dyDescent="0.25">
      <c r="A45" s="37" t="s">
        <v>142</v>
      </c>
      <c r="B45" s="3" t="s">
        <v>83</v>
      </c>
      <c r="C45" s="15" t="s">
        <v>10</v>
      </c>
      <c r="D45" s="21">
        <v>65</v>
      </c>
      <c r="E45" s="60"/>
      <c r="F45" s="21">
        <f>D45*E45</f>
        <v>0</v>
      </c>
      <c r="G45" s="42"/>
      <c r="H45" s="42"/>
      <c r="I45" s="43"/>
      <c r="J45" s="43"/>
    </row>
    <row r="46" spans="1:10" ht="18.600000000000001" customHeight="1" thickBot="1" x14ac:dyDescent="0.25">
      <c r="A46" s="13"/>
      <c r="B46" s="36" t="s">
        <v>20</v>
      </c>
      <c r="C46" s="15"/>
      <c r="D46" s="21"/>
      <c r="E46" s="60"/>
      <c r="F46" s="21"/>
      <c r="G46" s="45"/>
      <c r="H46" s="45"/>
      <c r="I46" s="46"/>
      <c r="J46" s="46"/>
    </row>
    <row r="47" spans="1:10" s="5" customFormat="1" ht="20.45" customHeight="1" x14ac:dyDescent="0.2">
      <c r="A47" s="37">
        <f>A41+1</f>
        <v>27</v>
      </c>
      <c r="B47" s="3" t="s">
        <v>73</v>
      </c>
      <c r="C47" s="15" t="s">
        <v>10</v>
      </c>
      <c r="D47" s="54">
        <v>6</v>
      </c>
      <c r="E47" s="4"/>
      <c r="F47" s="21">
        <f>D47*E47</f>
        <v>0</v>
      </c>
      <c r="G47" s="42"/>
      <c r="H47" s="29"/>
    </row>
    <row r="48" spans="1:10" s="5" customFormat="1" ht="20.45" customHeight="1" x14ac:dyDescent="0.2">
      <c r="A48" s="37">
        <f t="shared" ref="A48" si="5">A47+1</f>
        <v>28</v>
      </c>
      <c r="B48" s="3" t="s">
        <v>74</v>
      </c>
      <c r="C48" s="15" t="s">
        <v>10</v>
      </c>
      <c r="D48" s="54">
        <v>6</v>
      </c>
      <c r="E48" s="4"/>
      <c r="F48" s="21">
        <f>D48*E48</f>
        <v>0</v>
      </c>
      <c r="G48" s="42"/>
      <c r="H48" s="29"/>
    </row>
    <row r="49" spans="1:10" ht="20.45" customHeight="1" thickBot="1" x14ac:dyDescent="0.25">
      <c r="A49" s="37">
        <f>A48+1</f>
        <v>29</v>
      </c>
      <c r="B49" s="3" t="s">
        <v>44</v>
      </c>
      <c r="C49" s="41" t="s">
        <v>17</v>
      </c>
      <c r="D49" s="54">
        <v>235</v>
      </c>
      <c r="E49" s="4"/>
      <c r="F49" s="21">
        <f>D49*E49</f>
        <v>0</v>
      </c>
      <c r="G49" s="44"/>
      <c r="H49" s="45"/>
      <c r="I49" s="46"/>
      <c r="J49" s="46"/>
    </row>
    <row r="50" spans="1:10" ht="19.5" thickBot="1" x14ac:dyDescent="0.25">
      <c r="A50" s="30"/>
      <c r="B50" s="76" t="s">
        <v>232</v>
      </c>
      <c r="C50" s="77"/>
      <c r="D50" s="77" t="s">
        <v>47</v>
      </c>
      <c r="E50" s="78"/>
      <c r="F50" s="69">
        <f>SUM(F9:F49)</f>
        <v>0</v>
      </c>
      <c r="G50" s="45"/>
      <c r="H50" s="45"/>
      <c r="I50" s="46"/>
      <c r="J50" s="46"/>
    </row>
    <row r="51" spans="1:10" ht="17.45" customHeight="1" thickBot="1" x14ac:dyDescent="0.25">
      <c r="A51" s="90" t="s">
        <v>43</v>
      </c>
      <c r="B51" s="91"/>
      <c r="C51" s="91"/>
      <c r="D51" s="91"/>
      <c r="E51" s="91"/>
      <c r="F51" s="92"/>
      <c r="G51" s="45"/>
      <c r="H51" s="45"/>
      <c r="I51" s="46"/>
      <c r="J51" s="46"/>
    </row>
    <row r="52" spans="1:10" s="1" customFormat="1" ht="20.45" customHeight="1" x14ac:dyDescent="0.2">
      <c r="A52" s="37">
        <f>A49+1</f>
        <v>30</v>
      </c>
      <c r="B52" s="3" t="s">
        <v>60</v>
      </c>
      <c r="C52" s="12" t="s">
        <v>10</v>
      </c>
      <c r="D52" s="54">
        <v>1160</v>
      </c>
      <c r="E52" s="4"/>
      <c r="F52" s="21">
        <f t="shared" ref="F52:F60" si="6">D52*E52</f>
        <v>0</v>
      </c>
      <c r="G52" s="42"/>
      <c r="H52" s="42"/>
      <c r="I52" s="43"/>
      <c r="J52" s="43"/>
    </row>
    <row r="53" spans="1:10" s="1" customFormat="1" ht="20.45" customHeight="1" x14ac:dyDescent="0.2">
      <c r="A53" s="37">
        <f>A52+1</f>
        <v>31</v>
      </c>
      <c r="B53" s="3" t="s">
        <v>84</v>
      </c>
      <c r="C53" s="12" t="s">
        <v>10</v>
      </c>
      <c r="D53" s="54">
        <v>1160</v>
      </c>
      <c r="E53" s="4"/>
      <c r="F53" s="21">
        <f t="shared" si="6"/>
        <v>0</v>
      </c>
      <c r="G53" s="42"/>
      <c r="H53" s="42"/>
      <c r="I53" s="43"/>
      <c r="J53" s="43"/>
    </row>
    <row r="54" spans="1:10" s="1" customFormat="1" ht="20.45" customHeight="1" x14ac:dyDescent="0.2">
      <c r="A54" s="37">
        <f t="shared" ref="A54:A60" si="7">A53+1</f>
        <v>32</v>
      </c>
      <c r="B54" s="3" t="s">
        <v>85</v>
      </c>
      <c r="C54" s="12" t="s">
        <v>10</v>
      </c>
      <c r="D54" s="54">
        <v>1160</v>
      </c>
      <c r="E54" s="4"/>
      <c r="F54" s="21">
        <f t="shared" si="6"/>
        <v>0</v>
      </c>
      <c r="G54" s="42"/>
      <c r="H54" s="42"/>
      <c r="I54" s="43"/>
      <c r="J54" s="43"/>
    </row>
    <row r="55" spans="1:10" s="1" customFormat="1" ht="20.45" customHeight="1" x14ac:dyDescent="0.2">
      <c r="A55" s="37">
        <f t="shared" si="7"/>
        <v>33</v>
      </c>
      <c r="B55" s="3" t="s">
        <v>86</v>
      </c>
      <c r="C55" s="12" t="s">
        <v>10</v>
      </c>
      <c r="D55" s="54">
        <v>1160</v>
      </c>
      <c r="E55" s="4"/>
      <c r="F55" s="21">
        <f t="shared" si="6"/>
        <v>0</v>
      </c>
      <c r="G55" s="42"/>
      <c r="H55" s="42"/>
      <c r="I55" s="43"/>
      <c r="J55" s="43"/>
    </row>
    <row r="56" spans="1:10" s="1" customFormat="1" ht="20.45" customHeight="1" x14ac:dyDescent="0.2">
      <c r="A56" s="37">
        <f t="shared" si="7"/>
        <v>34</v>
      </c>
      <c r="B56" s="3" t="s">
        <v>87</v>
      </c>
      <c r="C56" s="12" t="s">
        <v>10</v>
      </c>
      <c r="D56" s="54">
        <v>1160</v>
      </c>
      <c r="E56" s="4"/>
      <c r="F56" s="21">
        <f t="shared" si="6"/>
        <v>0</v>
      </c>
      <c r="G56" s="42"/>
      <c r="H56" s="42"/>
      <c r="I56" s="43"/>
      <c r="J56" s="43"/>
    </row>
    <row r="57" spans="1:10" s="1" customFormat="1" ht="20.45" customHeight="1" x14ac:dyDescent="0.2">
      <c r="A57" s="37">
        <f t="shared" si="7"/>
        <v>35</v>
      </c>
      <c r="B57" s="3" t="s">
        <v>88</v>
      </c>
      <c r="C57" s="41" t="s">
        <v>17</v>
      </c>
      <c r="D57" s="54">
        <v>250</v>
      </c>
      <c r="E57" s="4"/>
      <c r="F57" s="21">
        <f t="shared" si="6"/>
        <v>0</v>
      </c>
      <c r="G57" s="42"/>
      <c r="H57" s="42"/>
      <c r="I57" s="43"/>
      <c r="J57" s="43"/>
    </row>
    <row r="58" spans="1:10" s="1" customFormat="1" ht="20.45" customHeight="1" x14ac:dyDescent="0.2">
      <c r="A58" s="37">
        <f t="shared" si="7"/>
        <v>36</v>
      </c>
      <c r="B58" s="3" t="s">
        <v>89</v>
      </c>
      <c r="C58" s="41" t="s">
        <v>17</v>
      </c>
      <c r="D58" s="54">
        <v>250</v>
      </c>
      <c r="E58" s="4"/>
      <c r="F58" s="21">
        <f t="shared" si="6"/>
        <v>0</v>
      </c>
      <c r="G58" s="42"/>
      <c r="H58" s="42"/>
      <c r="I58" s="43"/>
      <c r="J58" s="43"/>
    </row>
    <row r="59" spans="1:10" s="1" customFormat="1" ht="20.45" customHeight="1" x14ac:dyDescent="0.2">
      <c r="A59" s="37">
        <f t="shared" si="7"/>
        <v>37</v>
      </c>
      <c r="B59" s="3" t="s">
        <v>45</v>
      </c>
      <c r="C59" s="12" t="s">
        <v>10</v>
      </c>
      <c r="D59" s="54">
        <v>90</v>
      </c>
      <c r="E59" s="4"/>
      <c r="F59" s="21">
        <f t="shared" si="6"/>
        <v>0</v>
      </c>
      <c r="G59" s="44"/>
      <c r="H59" s="42"/>
      <c r="I59" s="43"/>
      <c r="J59" s="43"/>
    </row>
    <row r="60" spans="1:10" s="1" customFormat="1" ht="20.45" customHeight="1" thickBot="1" x14ac:dyDescent="0.25">
      <c r="A60" s="37">
        <f t="shared" si="7"/>
        <v>38</v>
      </c>
      <c r="B60" s="3" t="s">
        <v>39</v>
      </c>
      <c r="C60" s="12" t="s">
        <v>2</v>
      </c>
      <c r="D60" s="54">
        <v>8</v>
      </c>
      <c r="E60" s="4"/>
      <c r="F60" s="21">
        <f t="shared" si="6"/>
        <v>0</v>
      </c>
      <c r="G60" s="44"/>
      <c r="H60" s="42"/>
      <c r="I60" s="43"/>
      <c r="J60" s="43"/>
    </row>
    <row r="61" spans="1:10" ht="19.5" thickBot="1" x14ac:dyDescent="0.25">
      <c r="A61" s="30"/>
      <c r="B61" s="76" t="s">
        <v>231</v>
      </c>
      <c r="C61" s="77"/>
      <c r="D61" s="77" t="s">
        <v>47</v>
      </c>
      <c r="E61" s="78"/>
      <c r="F61" s="69">
        <f>SUM(F52:F60)</f>
        <v>0</v>
      </c>
      <c r="G61" s="45"/>
      <c r="H61" s="45"/>
      <c r="I61" s="46"/>
      <c r="J61" s="46"/>
    </row>
    <row r="62" spans="1:10" ht="17.45" customHeight="1" thickBot="1" x14ac:dyDescent="0.25">
      <c r="A62" s="90" t="s">
        <v>143</v>
      </c>
      <c r="B62" s="91"/>
      <c r="C62" s="91"/>
      <c r="D62" s="91"/>
      <c r="E62" s="91"/>
      <c r="F62" s="92"/>
      <c r="G62" s="45"/>
      <c r="H62" s="45"/>
      <c r="I62" s="46"/>
      <c r="J62" s="46"/>
    </row>
    <row r="63" spans="1:10" ht="15" x14ac:dyDescent="0.2">
      <c r="A63" s="68">
        <f>+A60+1</f>
        <v>39</v>
      </c>
      <c r="B63" s="3" t="s">
        <v>147</v>
      </c>
      <c r="C63" s="12" t="s">
        <v>10</v>
      </c>
      <c r="D63" s="54">
        <v>537</v>
      </c>
      <c r="E63" s="4"/>
      <c r="F63" s="21">
        <f t="shared" ref="F63:F72" si="8">D63*E63</f>
        <v>0</v>
      </c>
      <c r="G63" s="45"/>
      <c r="H63" s="45"/>
      <c r="I63" s="46"/>
      <c r="J63" s="46"/>
    </row>
    <row r="64" spans="1:10" ht="15" x14ac:dyDescent="0.2">
      <c r="A64" s="68">
        <f>+A63+1</f>
        <v>40</v>
      </c>
      <c r="B64" s="3" t="s">
        <v>148</v>
      </c>
      <c r="C64" s="12" t="s">
        <v>10</v>
      </c>
      <c r="D64" s="54">
        <v>68</v>
      </c>
      <c r="E64" s="4"/>
      <c r="F64" s="21">
        <f t="shared" si="8"/>
        <v>0</v>
      </c>
      <c r="G64" s="45"/>
      <c r="H64" s="45"/>
      <c r="I64" s="46"/>
      <c r="J64" s="46"/>
    </row>
    <row r="65" spans="1:10" ht="15" x14ac:dyDescent="0.2">
      <c r="A65" s="68">
        <f t="shared" ref="A65:A72" si="9">+A64+1</f>
        <v>41</v>
      </c>
      <c r="B65" s="3" t="s">
        <v>238</v>
      </c>
      <c r="C65" s="12" t="s">
        <v>10</v>
      </c>
      <c r="D65" s="54">
        <v>87</v>
      </c>
      <c r="E65" s="4"/>
      <c r="F65" s="21">
        <f t="shared" si="8"/>
        <v>0</v>
      </c>
      <c r="G65" s="45"/>
      <c r="H65" s="45"/>
      <c r="I65" s="46"/>
      <c r="J65" s="46"/>
    </row>
    <row r="66" spans="1:10" ht="15" x14ac:dyDescent="0.2">
      <c r="A66" s="68">
        <f t="shared" si="9"/>
        <v>42</v>
      </c>
      <c r="B66" s="3" t="s">
        <v>239</v>
      </c>
      <c r="C66" s="12" t="s">
        <v>10</v>
      </c>
      <c r="D66" s="54">
        <v>22</v>
      </c>
      <c r="E66" s="4"/>
      <c r="F66" s="21">
        <f t="shared" si="8"/>
        <v>0</v>
      </c>
      <c r="G66" s="45"/>
      <c r="H66" s="45"/>
      <c r="I66" s="46"/>
      <c r="J66" s="46"/>
    </row>
    <row r="67" spans="1:10" ht="15" x14ac:dyDescent="0.2">
      <c r="A67" s="68">
        <f t="shared" si="9"/>
        <v>43</v>
      </c>
      <c r="B67" s="3" t="s">
        <v>240</v>
      </c>
      <c r="C67" s="12" t="s">
        <v>10</v>
      </c>
      <c r="D67" s="54">
        <v>21</v>
      </c>
      <c r="E67" s="4"/>
      <c r="F67" s="21">
        <f t="shared" si="8"/>
        <v>0</v>
      </c>
      <c r="G67" s="45"/>
      <c r="H67" s="45"/>
      <c r="I67" s="46"/>
      <c r="J67" s="46"/>
    </row>
    <row r="68" spans="1:10" ht="15" x14ac:dyDescent="0.2">
      <c r="A68" s="68">
        <f t="shared" si="9"/>
        <v>44</v>
      </c>
      <c r="B68" s="3" t="s">
        <v>149</v>
      </c>
      <c r="C68" s="12" t="s">
        <v>10</v>
      </c>
      <c r="D68" s="54">
        <v>61</v>
      </c>
      <c r="E68" s="4"/>
      <c r="F68" s="21">
        <f t="shared" si="8"/>
        <v>0</v>
      </c>
      <c r="G68" s="45"/>
      <c r="H68" s="45"/>
      <c r="I68" s="46"/>
      <c r="J68" s="46"/>
    </row>
    <row r="69" spans="1:10" ht="15" x14ac:dyDescent="0.2">
      <c r="A69" s="68">
        <f t="shared" si="9"/>
        <v>45</v>
      </c>
      <c r="B69" s="3" t="s">
        <v>150</v>
      </c>
      <c r="C69" s="12" t="s">
        <v>10</v>
      </c>
      <c r="D69" s="54">
        <v>202</v>
      </c>
      <c r="E69" s="4"/>
      <c r="F69" s="21">
        <f t="shared" si="8"/>
        <v>0</v>
      </c>
      <c r="G69" s="45"/>
      <c r="H69" s="45"/>
      <c r="I69" s="46"/>
      <c r="J69" s="46"/>
    </row>
    <row r="70" spans="1:10" ht="15" x14ac:dyDescent="0.2">
      <c r="A70" s="68">
        <f t="shared" si="9"/>
        <v>46</v>
      </c>
      <c r="B70" s="3" t="s">
        <v>151</v>
      </c>
      <c r="C70" s="12" t="s">
        <v>10</v>
      </c>
      <c r="D70" s="54">
        <v>75</v>
      </c>
      <c r="E70" s="4"/>
      <c r="F70" s="21">
        <f t="shared" si="8"/>
        <v>0</v>
      </c>
      <c r="G70" s="45"/>
      <c r="H70" s="45"/>
      <c r="I70" s="46"/>
      <c r="J70" s="46"/>
    </row>
    <row r="71" spans="1:10" ht="25.5" x14ac:dyDescent="0.2">
      <c r="A71" s="68">
        <f t="shared" si="9"/>
        <v>47</v>
      </c>
      <c r="B71" s="75" t="s">
        <v>152</v>
      </c>
      <c r="C71" s="12" t="s">
        <v>10</v>
      </c>
      <c r="D71" s="54">
        <v>50</v>
      </c>
      <c r="E71" s="4"/>
      <c r="F71" s="21">
        <f t="shared" si="8"/>
        <v>0</v>
      </c>
      <c r="G71" s="45"/>
      <c r="H71" s="45"/>
      <c r="I71" s="46"/>
      <c r="J71" s="46"/>
    </row>
    <row r="72" spans="1:10" ht="26.25" thickBot="1" x14ac:dyDescent="0.25">
      <c r="A72" s="68">
        <f t="shared" si="9"/>
        <v>48</v>
      </c>
      <c r="B72" s="75" t="s">
        <v>153</v>
      </c>
      <c r="C72" s="12" t="s">
        <v>10</v>
      </c>
      <c r="D72" s="54">
        <v>57</v>
      </c>
      <c r="E72" s="4"/>
      <c r="F72" s="21">
        <f t="shared" si="8"/>
        <v>0</v>
      </c>
      <c r="G72" s="45"/>
      <c r="H72" s="45"/>
      <c r="I72" s="46"/>
      <c r="J72" s="46"/>
    </row>
    <row r="73" spans="1:10" ht="19.5" thickBot="1" x14ac:dyDescent="0.25">
      <c r="A73" s="68"/>
      <c r="B73" s="76" t="s">
        <v>144</v>
      </c>
      <c r="C73" s="77"/>
      <c r="D73" s="77" t="s">
        <v>47</v>
      </c>
      <c r="E73" s="78"/>
      <c r="F73" s="69">
        <f>SUM(F63:F72)</f>
        <v>0</v>
      </c>
      <c r="G73" s="45"/>
      <c r="H73" s="45"/>
      <c r="I73" s="46"/>
      <c r="J73" s="46"/>
    </row>
    <row r="74" spans="1:10" ht="17.45" customHeight="1" thickBot="1" x14ac:dyDescent="0.25">
      <c r="A74" s="90" t="s">
        <v>145</v>
      </c>
      <c r="B74" s="91"/>
      <c r="C74" s="91"/>
      <c r="D74" s="91"/>
      <c r="E74" s="91"/>
      <c r="F74" s="92"/>
      <c r="G74" s="45"/>
      <c r="H74" s="45"/>
      <c r="I74" s="46"/>
      <c r="J74" s="46"/>
    </row>
    <row r="75" spans="1:10" ht="15" x14ac:dyDescent="0.2">
      <c r="A75" s="68">
        <f>+A72+1</f>
        <v>49</v>
      </c>
      <c r="B75" s="3" t="s">
        <v>154</v>
      </c>
      <c r="C75" s="12" t="s">
        <v>10</v>
      </c>
      <c r="D75" s="54">
        <v>597</v>
      </c>
      <c r="E75" s="4"/>
      <c r="F75" s="21">
        <f>D75*E75</f>
        <v>0</v>
      </c>
      <c r="G75" s="45"/>
      <c r="H75" s="45"/>
      <c r="I75" s="46"/>
      <c r="J75" s="46"/>
    </row>
    <row r="76" spans="1:10" ht="15.75" thickBot="1" x14ac:dyDescent="0.25">
      <c r="A76" s="68">
        <f>+A75+1</f>
        <v>50</v>
      </c>
      <c r="B76" s="3" t="s">
        <v>155</v>
      </c>
      <c r="C76" s="12" t="s">
        <v>10</v>
      </c>
      <c r="D76" s="54">
        <v>26</v>
      </c>
      <c r="E76" s="4"/>
      <c r="F76" s="21">
        <f>D76*E76</f>
        <v>0</v>
      </c>
      <c r="G76" s="45"/>
      <c r="H76" s="45"/>
      <c r="I76" s="46"/>
      <c r="J76" s="46"/>
    </row>
    <row r="77" spans="1:10" ht="19.5" thickBot="1" x14ac:dyDescent="0.25">
      <c r="A77" s="68"/>
      <c r="B77" s="76" t="s">
        <v>146</v>
      </c>
      <c r="C77" s="77"/>
      <c r="D77" s="77"/>
      <c r="E77" s="78"/>
      <c r="F77" s="69">
        <f>SUM(F75:F76)</f>
        <v>0</v>
      </c>
      <c r="G77" s="45"/>
      <c r="H77" s="45"/>
      <c r="I77" s="46"/>
      <c r="J77" s="46"/>
    </row>
    <row r="78" spans="1:10" ht="17.45" customHeight="1" thickBot="1" x14ac:dyDescent="0.25">
      <c r="A78" s="90" t="s">
        <v>156</v>
      </c>
      <c r="B78" s="91"/>
      <c r="C78" s="91"/>
      <c r="D78" s="91"/>
      <c r="E78" s="91"/>
      <c r="F78" s="92"/>
      <c r="G78" s="45"/>
      <c r="H78" s="45"/>
      <c r="I78" s="46"/>
      <c r="J78" s="46"/>
    </row>
    <row r="79" spans="1:10" ht="15.75" thickBot="1" x14ac:dyDescent="0.25">
      <c r="A79" s="13"/>
      <c r="B79" s="36" t="s">
        <v>158</v>
      </c>
      <c r="C79" s="34"/>
      <c r="D79" s="35"/>
      <c r="E79" s="61"/>
      <c r="F79" s="21"/>
      <c r="G79" s="45"/>
      <c r="H79" s="45"/>
      <c r="I79" s="46"/>
      <c r="J79" s="46"/>
    </row>
    <row r="80" spans="1:10" ht="15" x14ac:dyDescent="0.2">
      <c r="A80" s="68">
        <f>+A76+1</f>
        <v>51</v>
      </c>
      <c r="B80" s="3" t="s">
        <v>161</v>
      </c>
      <c r="C80" s="12" t="s">
        <v>10</v>
      </c>
      <c r="D80" s="54">
        <v>109</v>
      </c>
      <c r="E80" s="4"/>
      <c r="F80" s="21">
        <f>D80*E80</f>
        <v>0</v>
      </c>
      <c r="G80" s="45"/>
      <c r="H80" s="45"/>
      <c r="I80" s="46"/>
      <c r="J80" s="46"/>
    </row>
    <row r="81" spans="1:15" ht="15" x14ac:dyDescent="0.2">
      <c r="A81" s="68">
        <f>+A80+1</f>
        <v>52</v>
      </c>
      <c r="B81" s="3" t="s">
        <v>233</v>
      </c>
      <c r="C81" s="12" t="s">
        <v>10</v>
      </c>
      <c r="D81" s="54">
        <v>66</v>
      </c>
      <c r="E81" s="4"/>
      <c r="F81" s="21">
        <f>D81*E81</f>
        <v>0</v>
      </c>
      <c r="G81" s="45"/>
      <c r="H81" s="45"/>
      <c r="I81" s="46"/>
      <c r="J81" s="46"/>
    </row>
    <row r="82" spans="1:15" ht="15.75" thickBot="1" x14ac:dyDescent="0.25">
      <c r="A82" s="68">
        <f>+A81+1</f>
        <v>53</v>
      </c>
      <c r="B82" s="3" t="s">
        <v>162</v>
      </c>
      <c r="C82" s="12" t="s">
        <v>10</v>
      </c>
      <c r="D82" s="54">
        <v>226</v>
      </c>
      <c r="E82" s="4"/>
      <c r="F82" s="21">
        <f>D82*E82</f>
        <v>0</v>
      </c>
      <c r="G82" s="45"/>
      <c r="H82" s="45"/>
      <c r="I82" s="46"/>
      <c r="J82" s="46"/>
    </row>
    <row r="83" spans="1:15" ht="15.75" thickBot="1" x14ac:dyDescent="0.25">
      <c r="A83" s="13"/>
      <c r="B83" s="36" t="s">
        <v>159</v>
      </c>
      <c r="C83" s="34"/>
      <c r="D83" s="35"/>
      <c r="E83" s="61"/>
      <c r="F83" s="21"/>
      <c r="G83" s="45"/>
      <c r="H83" s="45"/>
      <c r="I83" s="46"/>
      <c r="J83" s="46"/>
    </row>
    <row r="84" spans="1:15" ht="15" x14ac:dyDescent="0.2">
      <c r="A84" s="68">
        <f>+A82+1</f>
        <v>54</v>
      </c>
      <c r="B84" s="3" t="s">
        <v>163</v>
      </c>
      <c r="C84" s="12" t="s">
        <v>10</v>
      </c>
      <c r="D84" s="54">
        <v>86</v>
      </c>
      <c r="E84" s="4"/>
      <c r="F84" s="21">
        <f>D84*E84</f>
        <v>0</v>
      </c>
      <c r="G84" s="45"/>
      <c r="H84" s="45"/>
      <c r="I84" s="46"/>
      <c r="J84" s="46"/>
    </row>
    <row r="85" spans="1:15" ht="15.75" thickBot="1" x14ac:dyDescent="0.25">
      <c r="A85" s="68">
        <f>+A84+1</f>
        <v>55</v>
      </c>
      <c r="B85" s="3" t="s">
        <v>164</v>
      </c>
      <c r="C85" s="12" t="s">
        <v>10</v>
      </c>
      <c r="D85" s="54">
        <v>70</v>
      </c>
      <c r="E85" s="4"/>
      <c r="F85" s="21">
        <f>D85*E85</f>
        <v>0</v>
      </c>
      <c r="G85" s="45"/>
      <c r="H85" s="45"/>
      <c r="I85" s="46"/>
      <c r="J85" s="46"/>
    </row>
    <row r="86" spans="1:15" ht="15.75" thickBot="1" x14ac:dyDescent="0.25">
      <c r="A86" s="13"/>
      <c r="B86" s="36" t="s">
        <v>160</v>
      </c>
      <c r="C86" s="34"/>
      <c r="D86" s="35"/>
      <c r="E86" s="61"/>
      <c r="F86" s="21"/>
      <c r="G86" s="45"/>
      <c r="H86" s="45"/>
      <c r="I86" s="46"/>
      <c r="J86" s="46"/>
    </row>
    <row r="87" spans="1:15" ht="15" x14ac:dyDescent="0.2">
      <c r="A87" s="68">
        <f>+A85+1</f>
        <v>56</v>
      </c>
      <c r="B87" s="3" t="s">
        <v>165</v>
      </c>
      <c r="C87" s="12" t="s">
        <v>10</v>
      </c>
      <c r="D87" s="54">
        <v>11</v>
      </c>
      <c r="E87" s="4"/>
      <c r="F87" s="21">
        <f>D87*E87</f>
        <v>0</v>
      </c>
      <c r="G87" s="45"/>
      <c r="H87" s="45"/>
      <c r="I87" s="46"/>
      <c r="J87" s="46"/>
    </row>
    <row r="88" spans="1:15" ht="15.75" thickBot="1" x14ac:dyDescent="0.25">
      <c r="A88" s="68">
        <f>+A87+1</f>
        <v>57</v>
      </c>
      <c r="B88" s="3" t="s">
        <v>166</v>
      </c>
      <c r="C88" s="12" t="s">
        <v>10</v>
      </c>
      <c r="D88" s="54">
        <v>29</v>
      </c>
      <c r="E88" s="4"/>
      <c r="F88" s="21">
        <f>D88*E88</f>
        <v>0</v>
      </c>
      <c r="G88" s="45"/>
      <c r="H88" s="45"/>
      <c r="I88" s="46"/>
      <c r="J88" s="46"/>
    </row>
    <row r="89" spans="1:15" ht="19.5" thickBot="1" x14ac:dyDescent="0.25">
      <c r="A89" s="30"/>
      <c r="B89" s="76" t="s">
        <v>157</v>
      </c>
      <c r="C89" s="77"/>
      <c r="D89" s="77"/>
      <c r="E89" s="78"/>
      <c r="F89" s="69">
        <f>SUM(F80:F88)</f>
        <v>0</v>
      </c>
      <c r="G89" s="45"/>
      <c r="H89" s="45"/>
      <c r="I89" s="46"/>
      <c r="J89" s="46"/>
    </row>
    <row r="90" spans="1:15" s="1" customFormat="1" ht="15.75" thickBot="1" x14ac:dyDescent="0.25">
      <c r="A90" s="90" t="s">
        <v>66</v>
      </c>
      <c r="B90" s="91"/>
      <c r="C90" s="91"/>
      <c r="D90" s="91"/>
      <c r="E90" s="91"/>
      <c r="F90" s="92"/>
      <c r="G90" s="45"/>
      <c r="H90" s="46"/>
      <c r="I90" s="46"/>
      <c r="J90" s="2"/>
      <c r="K90" s="2"/>
      <c r="L90" s="2"/>
      <c r="M90" s="2"/>
      <c r="N90" s="2"/>
      <c r="O90" s="2"/>
    </row>
    <row r="91" spans="1:15" s="1" customFormat="1" ht="18.600000000000001" customHeight="1" thickBot="1" x14ac:dyDescent="0.25">
      <c r="A91" s="13"/>
      <c r="B91" s="16" t="s">
        <v>21</v>
      </c>
      <c r="C91" s="17"/>
      <c r="D91" s="18"/>
      <c r="E91" s="19"/>
      <c r="F91" s="20"/>
      <c r="G91" s="45"/>
      <c r="H91" s="46"/>
      <c r="I91" s="46"/>
      <c r="J91" s="2"/>
      <c r="K91" s="2"/>
      <c r="L91" s="2"/>
      <c r="M91" s="2"/>
      <c r="N91" s="2"/>
      <c r="O91" s="2"/>
    </row>
    <row r="92" spans="1:15" s="1" customFormat="1" ht="20.45" customHeight="1" x14ac:dyDescent="0.2">
      <c r="A92" s="68">
        <f>A88+1</f>
        <v>58</v>
      </c>
      <c r="B92" s="3" t="s">
        <v>90</v>
      </c>
      <c r="C92" s="41" t="s">
        <v>2</v>
      </c>
      <c r="D92" s="54">
        <v>1</v>
      </c>
      <c r="E92" s="4"/>
      <c r="F92" s="21">
        <f>D92*E92</f>
        <v>0</v>
      </c>
      <c r="G92" s="45"/>
      <c r="H92" s="46"/>
      <c r="I92" s="46"/>
      <c r="J92" s="2"/>
      <c r="K92" s="2"/>
      <c r="L92" s="2"/>
      <c r="M92" s="2"/>
      <c r="N92" s="2"/>
      <c r="O92" s="2"/>
    </row>
    <row r="93" spans="1:15" s="1" customFormat="1" ht="20.45" customHeight="1" x14ac:dyDescent="0.2">
      <c r="A93" s="28">
        <f t="shared" ref="A93:A100" si="10">A92+1</f>
        <v>59</v>
      </c>
      <c r="B93" s="3" t="s">
        <v>22</v>
      </c>
      <c r="C93" s="41" t="s">
        <v>2</v>
      </c>
      <c r="D93" s="54">
        <v>1</v>
      </c>
      <c r="E93" s="4"/>
      <c r="F93" s="21">
        <f>D93*E93</f>
        <v>0</v>
      </c>
      <c r="G93" s="45"/>
      <c r="H93" s="46"/>
      <c r="I93" s="46"/>
      <c r="J93" s="2"/>
      <c r="K93" s="2"/>
      <c r="L93" s="2"/>
      <c r="M93" s="2"/>
      <c r="N93" s="2"/>
      <c r="O93" s="2"/>
    </row>
    <row r="94" spans="1:15" s="1" customFormat="1" ht="20.45" customHeight="1" x14ac:dyDescent="0.2">
      <c r="A94" s="28">
        <f t="shared" si="10"/>
        <v>60</v>
      </c>
      <c r="B94" s="3" t="s">
        <v>63</v>
      </c>
      <c r="C94" s="41" t="s">
        <v>2</v>
      </c>
      <c r="D94" s="54">
        <v>1</v>
      </c>
      <c r="E94" s="4"/>
      <c r="F94" s="21">
        <f>D94*E94</f>
        <v>0</v>
      </c>
      <c r="G94" s="45"/>
      <c r="H94" s="46"/>
      <c r="I94" s="46"/>
      <c r="J94" s="2"/>
      <c r="K94" s="2"/>
      <c r="L94" s="2"/>
      <c r="M94" s="2"/>
      <c r="N94" s="2"/>
      <c r="O94" s="2"/>
    </row>
    <row r="95" spans="1:15" s="1" customFormat="1" ht="20.45" customHeight="1" thickBot="1" x14ac:dyDescent="0.25">
      <c r="A95" s="28">
        <f t="shared" si="10"/>
        <v>61</v>
      </c>
      <c r="B95" s="3" t="s">
        <v>23</v>
      </c>
      <c r="C95" s="41" t="s">
        <v>2</v>
      </c>
      <c r="D95" s="54">
        <v>3</v>
      </c>
      <c r="E95" s="4"/>
      <c r="F95" s="21">
        <f>D95*E95</f>
        <v>0</v>
      </c>
      <c r="G95" s="42"/>
      <c r="H95" s="42"/>
      <c r="I95" s="43"/>
      <c r="J95" s="43"/>
    </row>
    <row r="96" spans="1:15" s="1" customFormat="1" ht="18.600000000000001" customHeight="1" thickBot="1" x14ac:dyDescent="0.25">
      <c r="A96" s="13"/>
      <c r="B96" s="36" t="s">
        <v>24</v>
      </c>
      <c r="C96" s="34"/>
      <c r="D96" s="35"/>
      <c r="E96" s="61"/>
      <c r="F96" s="21"/>
      <c r="G96" s="42"/>
      <c r="H96" s="42"/>
      <c r="I96" s="43"/>
      <c r="J96" s="43"/>
    </row>
    <row r="97" spans="1:19" s="1" customFormat="1" ht="20.45" customHeight="1" x14ac:dyDescent="0.2">
      <c r="A97" s="28">
        <f>A95+1</f>
        <v>62</v>
      </c>
      <c r="B97" s="3" t="s">
        <v>97</v>
      </c>
      <c r="C97" s="41" t="s">
        <v>17</v>
      </c>
      <c r="D97" s="54">
        <v>20</v>
      </c>
      <c r="E97" s="4"/>
      <c r="F97" s="21">
        <f>D97*E97</f>
        <v>0</v>
      </c>
      <c r="G97" s="42"/>
      <c r="H97" s="42"/>
      <c r="I97" s="43"/>
      <c r="J97" s="43"/>
    </row>
    <row r="98" spans="1:19" s="1" customFormat="1" ht="20.45" customHeight="1" x14ac:dyDescent="0.2">
      <c r="A98" s="28">
        <f t="shared" si="10"/>
        <v>63</v>
      </c>
      <c r="B98" s="3" t="s">
        <v>98</v>
      </c>
      <c r="C98" s="41" t="s">
        <v>17</v>
      </c>
      <c r="D98" s="54">
        <v>55</v>
      </c>
      <c r="E98" s="4"/>
      <c r="F98" s="21">
        <f>D98*E98</f>
        <v>0</v>
      </c>
      <c r="G98" s="42"/>
      <c r="H98" s="42"/>
      <c r="I98" s="43"/>
      <c r="J98" s="43"/>
    </row>
    <row r="99" spans="1:19" s="1" customFormat="1" ht="20.45" customHeight="1" x14ac:dyDescent="0.2">
      <c r="A99" s="28">
        <f t="shared" si="10"/>
        <v>64</v>
      </c>
      <c r="B99" s="3" t="s">
        <v>99</v>
      </c>
      <c r="C99" s="41" t="s">
        <v>17</v>
      </c>
      <c r="D99" s="54">
        <v>180</v>
      </c>
      <c r="E99" s="4"/>
      <c r="F99" s="21">
        <f>D99*E99</f>
        <v>0</v>
      </c>
      <c r="G99" s="42"/>
      <c r="H99" s="42"/>
      <c r="I99" s="43"/>
      <c r="J99" s="43"/>
    </row>
    <row r="100" spans="1:19" s="1" customFormat="1" ht="20.45" customHeight="1" thickBot="1" x14ac:dyDescent="0.25">
      <c r="A100" s="28">
        <f t="shared" si="10"/>
        <v>65</v>
      </c>
      <c r="B100" s="3" t="s">
        <v>25</v>
      </c>
      <c r="C100" s="41" t="s">
        <v>18</v>
      </c>
      <c r="D100" s="54">
        <v>4</v>
      </c>
      <c r="E100" s="4"/>
      <c r="F100" s="21">
        <f>D100*E100</f>
        <v>0</v>
      </c>
      <c r="G100" s="42"/>
      <c r="H100" s="42"/>
      <c r="I100" s="43"/>
      <c r="J100" s="43"/>
    </row>
    <row r="101" spans="1:19" ht="18.600000000000001" customHeight="1" thickBot="1" x14ac:dyDescent="0.25">
      <c r="A101" s="13"/>
      <c r="B101" s="36" t="s">
        <v>125</v>
      </c>
      <c r="C101" s="34"/>
      <c r="D101" s="35"/>
      <c r="E101" s="61"/>
      <c r="F101" s="21"/>
      <c r="G101" s="45"/>
      <c r="H101" s="45"/>
      <c r="I101" s="46"/>
      <c r="J101" s="46"/>
      <c r="K101" s="45"/>
      <c r="L101" s="46"/>
      <c r="M101" s="46"/>
    </row>
    <row r="102" spans="1:19" s="1" customFormat="1" ht="20.45" customHeight="1" x14ac:dyDescent="0.2">
      <c r="A102" s="28">
        <f>A100+1</f>
        <v>66</v>
      </c>
      <c r="B102" s="3" t="s">
        <v>126</v>
      </c>
      <c r="C102" s="41" t="s">
        <v>2</v>
      </c>
      <c r="D102" s="54">
        <v>1</v>
      </c>
      <c r="E102" s="4"/>
      <c r="F102" s="21">
        <f t="shared" ref="F102:F108" si="11">D102*E102</f>
        <v>0</v>
      </c>
      <c r="G102" s="42"/>
      <c r="H102" s="42"/>
      <c r="I102" s="43"/>
      <c r="J102" s="43"/>
      <c r="K102" s="45"/>
      <c r="L102" s="46"/>
      <c r="M102" s="46"/>
      <c r="N102" s="2"/>
      <c r="O102" s="2"/>
      <c r="P102" s="2"/>
      <c r="Q102" s="2"/>
      <c r="R102" s="2"/>
      <c r="S102" s="2"/>
    </row>
    <row r="103" spans="1:19" s="1" customFormat="1" ht="20.45" customHeight="1" x14ac:dyDescent="0.2">
      <c r="A103" s="28">
        <f>A102+1</f>
        <v>67</v>
      </c>
      <c r="B103" s="3" t="s">
        <v>127</v>
      </c>
      <c r="C103" s="41" t="s">
        <v>2</v>
      </c>
      <c r="D103" s="54">
        <v>1</v>
      </c>
      <c r="E103" s="4"/>
      <c r="F103" s="21">
        <f t="shared" si="11"/>
        <v>0</v>
      </c>
      <c r="G103" s="42"/>
      <c r="H103" s="42"/>
      <c r="I103" s="43"/>
      <c r="J103" s="43"/>
      <c r="K103" s="45"/>
      <c r="L103" s="46"/>
      <c r="M103" s="46"/>
      <c r="N103" s="2"/>
      <c r="O103" s="2"/>
      <c r="P103" s="2"/>
      <c r="Q103" s="2"/>
      <c r="R103" s="2"/>
      <c r="S103" s="2"/>
    </row>
    <row r="104" spans="1:19" s="1" customFormat="1" ht="20.45" customHeight="1" x14ac:dyDescent="0.2">
      <c r="A104" s="28">
        <f t="shared" ref="A104:A108" si="12">A103+1</f>
        <v>68</v>
      </c>
      <c r="B104" s="3" t="s">
        <v>130</v>
      </c>
      <c r="C104" s="41" t="s">
        <v>2</v>
      </c>
      <c r="D104" s="54">
        <v>1</v>
      </c>
      <c r="E104" s="4"/>
      <c r="F104" s="21">
        <f t="shared" si="11"/>
        <v>0</v>
      </c>
      <c r="G104" s="42"/>
      <c r="H104" s="42"/>
      <c r="I104" s="43"/>
      <c r="J104" s="43"/>
      <c r="K104" s="45"/>
      <c r="L104" s="46"/>
      <c r="M104" s="46"/>
      <c r="N104" s="2"/>
      <c r="O104" s="2"/>
      <c r="P104" s="2"/>
      <c r="Q104" s="2"/>
      <c r="R104" s="2"/>
      <c r="S104" s="2"/>
    </row>
    <row r="105" spans="1:19" s="1" customFormat="1" ht="20.45" customHeight="1" x14ac:dyDescent="0.2">
      <c r="A105" s="28">
        <f t="shared" si="12"/>
        <v>69</v>
      </c>
      <c r="B105" s="3" t="s">
        <v>129</v>
      </c>
      <c r="C105" s="41" t="s">
        <v>2</v>
      </c>
      <c r="D105" s="54">
        <v>14</v>
      </c>
      <c r="E105" s="4"/>
      <c r="F105" s="21">
        <f t="shared" si="11"/>
        <v>0</v>
      </c>
      <c r="G105" s="42"/>
      <c r="H105" s="42"/>
      <c r="I105" s="43"/>
      <c r="J105" s="43"/>
      <c r="K105" s="45"/>
      <c r="L105" s="46"/>
      <c r="M105" s="46"/>
      <c r="N105" s="2"/>
      <c r="O105" s="2"/>
      <c r="P105" s="2"/>
      <c r="Q105" s="2"/>
      <c r="R105" s="2"/>
      <c r="S105" s="2"/>
    </row>
    <row r="106" spans="1:19" s="1" customFormat="1" ht="20.45" customHeight="1" x14ac:dyDescent="0.2">
      <c r="A106" s="28">
        <f t="shared" si="12"/>
        <v>70</v>
      </c>
      <c r="B106" s="3" t="s">
        <v>131</v>
      </c>
      <c r="C106" s="41" t="s">
        <v>2</v>
      </c>
      <c r="D106" s="54">
        <v>8</v>
      </c>
      <c r="E106" s="4"/>
      <c r="F106" s="21">
        <f t="shared" si="11"/>
        <v>0</v>
      </c>
      <c r="G106" s="42"/>
      <c r="H106" s="42"/>
      <c r="I106" s="43"/>
      <c r="J106" s="43"/>
      <c r="K106" s="45"/>
      <c r="L106" s="46"/>
      <c r="M106" s="46"/>
      <c r="N106" s="2"/>
      <c r="O106" s="2"/>
      <c r="P106" s="2"/>
      <c r="Q106" s="2"/>
      <c r="R106" s="2"/>
      <c r="S106" s="2"/>
    </row>
    <row r="107" spans="1:19" s="1" customFormat="1" ht="20.45" customHeight="1" x14ac:dyDescent="0.2">
      <c r="A107" s="28">
        <f t="shared" si="12"/>
        <v>71</v>
      </c>
      <c r="B107" s="3" t="s">
        <v>128</v>
      </c>
      <c r="C107" s="41" t="s">
        <v>2</v>
      </c>
      <c r="D107" s="54">
        <v>4</v>
      </c>
      <c r="E107" s="4"/>
      <c r="F107" s="21">
        <f t="shared" si="11"/>
        <v>0</v>
      </c>
      <c r="G107" s="42"/>
      <c r="H107" s="42"/>
      <c r="I107" s="43"/>
      <c r="J107" s="43"/>
      <c r="K107" s="45"/>
      <c r="L107" s="46"/>
      <c r="M107" s="46"/>
      <c r="N107" s="2"/>
      <c r="O107" s="2"/>
      <c r="P107" s="2"/>
      <c r="Q107" s="2"/>
      <c r="R107" s="2"/>
      <c r="S107" s="2"/>
    </row>
    <row r="108" spans="1:19" s="1" customFormat="1" ht="20.45" customHeight="1" thickBot="1" x14ac:dyDescent="0.25">
      <c r="A108" s="28">
        <f t="shared" si="12"/>
        <v>72</v>
      </c>
      <c r="B108" s="3" t="s">
        <v>132</v>
      </c>
      <c r="C108" s="41" t="s">
        <v>2</v>
      </c>
      <c r="D108" s="54">
        <v>4</v>
      </c>
      <c r="E108" s="4"/>
      <c r="F108" s="21">
        <f t="shared" si="11"/>
        <v>0</v>
      </c>
      <c r="G108" s="42"/>
      <c r="H108" s="42"/>
      <c r="I108" s="43"/>
      <c r="J108" s="43"/>
      <c r="K108" s="45"/>
      <c r="L108" s="46"/>
      <c r="M108" s="46"/>
      <c r="N108" s="2"/>
      <c r="O108" s="2"/>
      <c r="P108" s="2"/>
      <c r="Q108" s="2"/>
      <c r="R108" s="2"/>
      <c r="S108" s="2"/>
    </row>
    <row r="109" spans="1:19" ht="18.600000000000001" customHeight="1" thickBot="1" x14ac:dyDescent="0.25">
      <c r="A109" s="13"/>
      <c r="B109" s="36" t="s">
        <v>167</v>
      </c>
      <c r="C109" s="34"/>
      <c r="D109" s="35"/>
      <c r="E109" s="61"/>
      <c r="F109" s="21"/>
      <c r="G109" s="45"/>
      <c r="H109" s="45"/>
      <c r="I109" s="46"/>
      <c r="J109" s="46"/>
      <c r="K109" s="45"/>
      <c r="L109" s="46"/>
      <c r="M109" s="46"/>
    </row>
    <row r="110" spans="1:19" s="1" customFormat="1" ht="20.45" customHeight="1" x14ac:dyDescent="0.2">
      <c r="A110" s="28">
        <f>+A108+1</f>
        <v>73</v>
      </c>
      <c r="B110" s="3" t="s">
        <v>169</v>
      </c>
      <c r="C110" s="41" t="s">
        <v>2</v>
      </c>
      <c r="D110" s="54">
        <v>29</v>
      </c>
      <c r="E110" s="4"/>
      <c r="F110" s="21">
        <f t="shared" ref="F110:F117" si="13">D110*E110</f>
        <v>0</v>
      </c>
      <c r="G110" s="42"/>
      <c r="H110" s="42"/>
      <c r="I110" s="43"/>
      <c r="J110" s="43"/>
      <c r="K110" s="45"/>
      <c r="L110" s="46"/>
      <c r="M110" s="46"/>
      <c r="N110" s="2"/>
      <c r="O110" s="2"/>
      <c r="P110" s="2"/>
      <c r="Q110" s="2"/>
      <c r="R110" s="2"/>
      <c r="S110" s="2"/>
    </row>
    <row r="111" spans="1:19" s="1" customFormat="1" ht="20.45" customHeight="1" x14ac:dyDescent="0.2">
      <c r="A111" s="28">
        <f>+A110+1</f>
        <v>74</v>
      </c>
      <c r="B111" s="3" t="s">
        <v>170</v>
      </c>
      <c r="C111" s="41" t="s">
        <v>2</v>
      </c>
      <c r="D111" s="54">
        <v>19</v>
      </c>
      <c r="E111" s="4"/>
      <c r="F111" s="21">
        <f t="shared" si="13"/>
        <v>0</v>
      </c>
      <c r="G111" s="42"/>
      <c r="H111" s="42"/>
      <c r="I111" s="43"/>
      <c r="J111" s="43"/>
      <c r="K111" s="45"/>
      <c r="L111" s="46"/>
      <c r="M111" s="46"/>
      <c r="N111" s="2"/>
      <c r="O111" s="2"/>
      <c r="P111" s="2"/>
      <c r="Q111" s="2"/>
      <c r="R111" s="2"/>
      <c r="S111" s="2"/>
    </row>
    <row r="112" spans="1:19" s="1" customFormat="1" ht="20.45" customHeight="1" x14ac:dyDescent="0.2">
      <c r="A112" s="28">
        <f t="shared" ref="A112:A117" si="14">+A111+1</f>
        <v>75</v>
      </c>
      <c r="B112" s="3" t="s">
        <v>171</v>
      </c>
      <c r="C112" s="41" t="s">
        <v>2</v>
      </c>
      <c r="D112" s="54">
        <v>8</v>
      </c>
      <c r="E112" s="4"/>
      <c r="F112" s="21">
        <f t="shared" si="13"/>
        <v>0</v>
      </c>
      <c r="G112" s="42"/>
      <c r="H112" s="42"/>
      <c r="I112" s="43"/>
      <c r="J112" s="43"/>
      <c r="K112" s="45"/>
      <c r="L112" s="46"/>
      <c r="M112" s="46"/>
      <c r="N112" s="2"/>
      <c r="O112" s="2"/>
      <c r="P112" s="2"/>
      <c r="Q112" s="2"/>
      <c r="R112" s="2"/>
      <c r="S112" s="2"/>
    </row>
    <row r="113" spans="1:19" s="1" customFormat="1" ht="20.45" customHeight="1" x14ac:dyDescent="0.2">
      <c r="A113" s="28">
        <f t="shared" si="14"/>
        <v>76</v>
      </c>
      <c r="B113" s="3" t="s">
        <v>172</v>
      </c>
      <c r="C113" s="41" t="s">
        <v>2</v>
      </c>
      <c r="D113" s="54">
        <v>31</v>
      </c>
      <c r="E113" s="4"/>
      <c r="F113" s="21">
        <f t="shared" si="13"/>
        <v>0</v>
      </c>
      <c r="G113" s="42"/>
      <c r="H113" s="42"/>
      <c r="I113" s="43"/>
      <c r="J113" s="43"/>
      <c r="K113" s="45"/>
      <c r="L113" s="46"/>
      <c r="M113" s="46"/>
      <c r="N113" s="2"/>
      <c r="O113" s="2"/>
      <c r="P113" s="2"/>
      <c r="Q113" s="2"/>
      <c r="R113" s="2"/>
      <c r="S113" s="2"/>
    </row>
    <row r="114" spans="1:19" s="1" customFormat="1" ht="20.45" customHeight="1" x14ac:dyDescent="0.2">
      <c r="A114" s="28">
        <f t="shared" si="14"/>
        <v>77</v>
      </c>
      <c r="B114" s="3" t="s">
        <v>173</v>
      </c>
      <c r="C114" s="41" t="s">
        <v>2</v>
      </c>
      <c r="D114" s="54">
        <v>57</v>
      </c>
      <c r="E114" s="4"/>
      <c r="F114" s="21">
        <f t="shared" si="13"/>
        <v>0</v>
      </c>
      <c r="G114" s="42"/>
      <c r="H114" s="42"/>
      <c r="I114" s="43"/>
      <c r="J114" s="43"/>
      <c r="K114" s="45"/>
      <c r="L114" s="46"/>
      <c r="M114" s="46"/>
      <c r="N114" s="2"/>
      <c r="O114" s="2"/>
      <c r="P114" s="2"/>
      <c r="Q114" s="2"/>
      <c r="R114" s="2"/>
      <c r="S114" s="2"/>
    </row>
    <row r="115" spans="1:19" s="1" customFormat="1" ht="20.45" customHeight="1" x14ac:dyDescent="0.2">
      <c r="A115" s="28">
        <f t="shared" si="14"/>
        <v>78</v>
      </c>
      <c r="B115" s="3" t="s">
        <v>174</v>
      </c>
      <c r="C115" s="41" t="s">
        <v>2</v>
      </c>
      <c r="D115" s="54">
        <v>14</v>
      </c>
      <c r="E115" s="4"/>
      <c r="F115" s="21">
        <f t="shared" si="13"/>
        <v>0</v>
      </c>
      <c r="G115" s="42"/>
      <c r="H115" s="42"/>
      <c r="I115" s="43"/>
      <c r="J115" s="43"/>
      <c r="K115" s="45"/>
      <c r="L115" s="46"/>
      <c r="M115" s="46"/>
      <c r="N115" s="2"/>
      <c r="O115" s="2"/>
      <c r="P115" s="2"/>
      <c r="Q115" s="2"/>
      <c r="R115" s="2"/>
      <c r="S115" s="2"/>
    </row>
    <row r="116" spans="1:19" s="1" customFormat="1" ht="20.45" customHeight="1" x14ac:dyDescent="0.2">
      <c r="A116" s="28">
        <f t="shared" si="14"/>
        <v>79</v>
      </c>
      <c r="B116" s="3" t="s">
        <v>193</v>
      </c>
      <c r="C116" s="41" t="s">
        <v>2</v>
      </c>
      <c r="D116" s="54">
        <v>14</v>
      </c>
      <c r="E116" s="4"/>
      <c r="F116" s="21">
        <f t="shared" si="13"/>
        <v>0</v>
      </c>
      <c r="G116" s="42"/>
      <c r="H116" s="42"/>
      <c r="I116" s="43"/>
      <c r="J116" s="43"/>
      <c r="K116" s="45"/>
      <c r="L116" s="46"/>
      <c r="M116" s="46"/>
      <c r="N116" s="2"/>
      <c r="O116" s="2"/>
      <c r="P116" s="2"/>
      <c r="Q116" s="2"/>
      <c r="R116" s="2"/>
      <c r="S116" s="2"/>
    </row>
    <row r="117" spans="1:19" s="1" customFormat="1" ht="20.45" customHeight="1" thickBot="1" x14ac:dyDescent="0.25">
      <c r="A117" s="28">
        <f t="shared" si="14"/>
        <v>80</v>
      </c>
      <c r="B117" s="3" t="s">
        <v>194</v>
      </c>
      <c r="C117" s="41" t="s">
        <v>2</v>
      </c>
      <c r="D117" s="54">
        <v>3</v>
      </c>
      <c r="E117" s="4"/>
      <c r="F117" s="21">
        <f t="shared" si="13"/>
        <v>0</v>
      </c>
      <c r="G117" s="42"/>
      <c r="H117" s="42"/>
      <c r="I117" s="43"/>
      <c r="J117" s="43"/>
      <c r="K117" s="45"/>
      <c r="L117" s="46"/>
      <c r="M117" s="46"/>
      <c r="N117" s="2"/>
      <c r="O117" s="2"/>
      <c r="P117" s="2"/>
      <c r="Q117" s="2"/>
      <c r="R117" s="2"/>
      <c r="S117" s="2"/>
    </row>
    <row r="118" spans="1:19" ht="18.600000000000001" customHeight="1" thickBot="1" x14ac:dyDescent="0.25">
      <c r="A118" s="13"/>
      <c r="B118" s="36" t="s">
        <v>168</v>
      </c>
      <c r="C118" s="36"/>
      <c r="D118" s="36"/>
      <c r="E118" s="61"/>
      <c r="F118" s="21"/>
      <c r="G118" s="45"/>
      <c r="H118" s="45"/>
      <c r="I118" s="46"/>
      <c r="J118" s="46"/>
      <c r="K118" s="45"/>
      <c r="L118" s="46"/>
      <c r="M118" s="46"/>
    </row>
    <row r="119" spans="1:19" s="1" customFormat="1" ht="20.45" customHeight="1" x14ac:dyDescent="0.2">
      <c r="A119" s="28">
        <f>+A117+1</f>
        <v>81</v>
      </c>
      <c r="B119" s="3" t="s">
        <v>175</v>
      </c>
      <c r="C119" s="41" t="s">
        <v>2</v>
      </c>
      <c r="D119" s="54">
        <v>40</v>
      </c>
      <c r="E119" s="4"/>
      <c r="F119" s="21">
        <f t="shared" ref="F119:F137" si="15">D119*E119</f>
        <v>0</v>
      </c>
      <c r="G119" s="42"/>
      <c r="H119" s="42"/>
      <c r="I119" s="43"/>
      <c r="J119" s="43"/>
      <c r="K119" s="45"/>
      <c r="L119" s="46"/>
      <c r="M119" s="46"/>
      <c r="N119" s="2"/>
      <c r="O119" s="2"/>
      <c r="P119" s="2"/>
      <c r="Q119" s="2"/>
      <c r="R119" s="2"/>
      <c r="S119" s="2"/>
    </row>
    <row r="120" spans="1:19" s="1" customFormat="1" ht="20.45" customHeight="1" x14ac:dyDescent="0.2">
      <c r="A120" s="28">
        <f>+A119+1</f>
        <v>82</v>
      </c>
      <c r="B120" s="3" t="s">
        <v>176</v>
      </c>
      <c r="C120" s="41" t="s">
        <v>2</v>
      </c>
      <c r="D120" s="54">
        <v>3</v>
      </c>
      <c r="E120" s="4"/>
      <c r="F120" s="21">
        <f t="shared" si="15"/>
        <v>0</v>
      </c>
      <c r="G120" s="42"/>
      <c r="H120" s="42"/>
      <c r="I120" s="43"/>
      <c r="J120" s="43"/>
      <c r="K120" s="45"/>
      <c r="L120" s="46"/>
      <c r="M120" s="46"/>
      <c r="N120" s="2"/>
      <c r="O120" s="2"/>
      <c r="P120" s="2"/>
      <c r="Q120" s="2"/>
      <c r="R120" s="2"/>
      <c r="S120" s="2"/>
    </row>
    <row r="121" spans="1:19" s="1" customFormat="1" ht="20.45" customHeight="1" x14ac:dyDescent="0.2">
      <c r="A121" s="28">
        <f t="shared" ref="A121:A137" si="16">+A120+1</f>
        <v>83</v>
      </c>
      <c r="B121" s="3" t="s">
        <v>191</v>
      </c>
      <c r="C121" s="41" t="s">
        <v>2</v>
      </c>
      <c r="D121" s="54">
        <v>42</v>
      </c>
      <c r="E121" s="4"/>
      <c r="F121" s="21">
        <f t="shared" si="15"/>
        <v>0</v>
      </c>
      <c r="G121" s="42"/>
      <c r="H121" s="42"/>
      <c r="I121" s="43"/>
      <c r="J121" s="43"/>
      <c r="K121" s="45"/>
      <c r="L121" s="46"/>
      <c r="M121" s="46"/>
      <c r="N121" s="2"/>
      <c r="O121" s="2"/>
      <c r="P121" s="2"/>
      <c r="Q121" s="2"/>
      <c r="R121" s="2"/>
      <c r="S121" s="2"/>
    </row>
    <row r="122" spans="1:19" s="1" customFormat="1" ht="20.45" customHeight="1" x14ac:dyDescent="0.2">
      <c r="A122" s="28">
        <f t="shared" si="16"/>
        <v>84</v>
      </c>
      <c r="B122" s="3" t="s">
        <v>177</v>
      </c>
      <c r="C122" s="41" t="s">
        <v>2</v>
      </c>
      <c r="D122" s="54">
        <v>6</v>
      </c>
      <c r="E122" s="4"/>
      <c r="F122" s="21">
        <f t="shared" si="15"/>
        <v>0</v>
      </c>
      <c r="G122" s="42"/>
      <c r="H122" s="42"/>
      <c r="I122" s="43"/>
      <c r="J122" s="43"/>
      <c r="K122" s="45"/>
      <c r="L122" s="46"/>
      <c r="M122" s="46"/>
      <c r="N122" s="2"/>
      <c r="O122" s="2"/>
      <c r="P122" s="2"/>
      <c r="Q122" s="2"/>
      <c r="R122" s="2"/>
      <c r="S122" s="2"/>
    </row>
    <row r="123" spans="1:19" s="1" customFormat="1" ht="20.45" customHeight="1" x14ac:dyDescent="0.2">
      <c r="A123" s="28">
        <f t="shared" si="16"/>
        <v>85</v>
      </c>
      <c r="B123" s="3" t="s">
        <v>178</v>
      </c>
      <c r="C123" s="41" t="s">
        <v>2</v>
      </c>
      <c r="D123" s="54">
        <v>30</v>
      </c>
      <c r="E123" s="4"/>
      <c r="F123" s="21">
        <f t="shared" si="15"/>
        <v>0</v>
      </c>
      <c r="G123" s="42"/>
      <c r="H123" s="42"/>
      <c r="I123" s="43"/>
      <c r="J123" s="43"/>
      <c r="K123" s="45"/>
      <c r="L123" s="46"/>
      <c r="M123" s="46"/>
      <c r="N123" s="2"/>
      <c r="O123" s="2"/>
      <c r="P123" s="2"/>
      <c r="Q123" s="2"/>
      <c r="R123" s="2"/>
      <c r="S123" s="2"/>
    </row>
    <row r="124" spans="1:19" s="1" customFormat="1" ht="20.45" customHeight="1" x14ac:dyDescent="0.2">
      <c r="A124" s="28">
        <f t="shared" si="16"/>
        <v>86</v>
      </c>
      <c r="B124" s="3" t="s">
        <v>179</v>
      </c>
      <c r="C124" s="41" t="s">
        <v>2</v>
      </c>
      <c r="D124" s="54">
        <v>17</v>
      </c>
      <c r="E124" s="4"/>
      <c r="F124" s="21">
        <f t="shared" si="15"/>
        <v>0</v>
      </c>
      <c r="G124" s="42"/>
      <c r="H124" s="42"/>
      <c r="I124" s="43"/>
      <c r="J124" s="43"/>
      <c r="K124" s="45"/>
      <c r="L124" s="46"/>
      <c r="M124" s="46"/>
      <c r="N124" s="2"/>
      <c r="O124" s="2"/>
      <c r="P124" s="2"/>
      <c r="Q124" s="2"/>
      <c r="R124" s="2"/>
      <c r="S124" s="2"/>
    </row>
    <row r="125" spans="1:19" s="1" customFormat="1" ht="20.45" customHeight="1" x14ac:dyDescent="0.2">
      <c r="A125" s="28">
        <f t="shared" si="16"/>
        <v>87</v>
      </c>
      <c r="B125" s="3" t="s">
        <v>180</v>
      </c>
      <c r="C125" s="41" t="s">
        <v>17</v>
      </c>
      <c r="D125" s="54">
        <v>42</v>
      </c>
      <c r="E125" s="4"/>
      <c r="F125" s="21">
        <f t="shared" si="15"/>
        <v>0</v>
      </c>
      <c r="G125" s="42"/>
      <c r="H125" s="42"/>
      <c r="I125" s="43"/>
      <c r="J125" s="43"/>
      <c r="K125" s="45"/>
      <c r="L125" s="46"/>
      <c r="M125" s="46"/>
      <c r="N125" s="2"/>
      <c r="O125" s="2"/>
      <c r="P125" s="2"/>
      <c r="Q125" s="2"/>
      <c r="R125" s="2"/>
      <c r="S125" s="2"/>
    </row>
    <row r="126" spans="1:19" s="1" customFormat="1" ht="20.45" customHeight="1" x14ac:dyDescent="0.2">
      <c r="A126" s="28">
        <f t="shared" si="16"/>
        <v>88</v>
      </c>
      <c r="B126" s="3" t="s">
        <v>181</v>
      </c>
      <c r="C126" s="41" t="s">
        <v>2</v>
      </c>
      <c r="D126" s="54">
        <v>11</v>
      </c>
      <c r="E126" s="4"/>
      <c r="F126" s="21">
        <f t="shared" si="15"/>
        <v>0</v>
      </c>
      <c r="G126" s="42"/>
      <c r="H126" s="42"/>
      <c r="I126" s="43"/>
      <c r="J126" s="43"/>
      <c r="K126" s="45"/>
      <c r="L126" s="46"/>
      <c r="M126" s="46"/>
      <c r="N126" s="2"/>
      <c r="O126" s="2"/>
      <c r="P126" s="2"/>
      <c r="Q126" s="2"/>
      <c r="R126" s="2"/>
      <c r="S126" s="2"/>
    </row>
    <row r="127" spans="1:19" s="1" customFormat="1" ht="20.45" customHeight="1" x14ac:dyDescent="0.2">
      <c r="A127" s="28">
        <f t="shared" si="16"/>
        <v>89</v>
      </c>
      <c r="B127" s="3" t="s">
        <v>182</v>
      </c>
      <c r="C127" s="41" t="s">
        <v>2</v>
      </c>
      <c r="D127" s="54">
        <v>9</v>
      </c>
      <c r="E127" s="4"/>
      <c r="F127" s="21">
        <f t="shared" si="15"/>
        <v>0</v>
      </c>
      <c r="G127" s="42"/>
      <c r="H127" s="42"/>
      <c r="I127" s="43"/>
      <c r="J127" s="43"/>
      <c r="K127" s="45"/>
      <c r="L127" s="46"/>
      <c r="M127" s="46"/>
      <c r="N127" s="2"/>
      <c r="O127" s="2"/>
      <c r="P127" s="2"/>
      <c r="Q127" s="2"/>
      <c r="R127" s="2"/>
      <c r="S127" s="2"/>
    </row>
    <row r="128" spans="1:19" s="1" customFormat="1" ht="20.45" customHeight="1" x14ac:dyDescent="0.2">
      <c r="A128" s="28">
        <f t="shared" si="16"/>
        <v>90</v>
      </c>
      <c r="B128" s="3" t="s">
        <v>183</v>
      </c>
      <c r="C128" s="41" t="s">
        <v>2</v>
      </c>
      <c r="D128" s="54">
        <v>15</v>
      </c>
      <c r="E128" s="4"/>
      <c r="F128" s="21">
        <f t="shared" si="15"/>
        <v>0</v>
      </c>
      <c r="G128" s="42"/>
      <c r="H128" s="42"/>
      <c r="I128" s="43"/>
      <c r="J128" s="43"/>
      <c r="K128" s="45"/>
      <c r="L128" s="46"/>
      <c r="M128" s="46"/>
      <c r="N128" s="2"/>
      <c r="O128" s="2"/>
      <c r="P128" s="2"/>
      <c r="Q128" s="2"/>
      <c r="R128" s="2"/>
      <c r="S128" s="2"/>
    </row>
    <row r="129" spans="1:19" s="1" customFormat="1" ht="20.45" customHeight="1" x14ac:dyDescent="0.2">
      <c r="A129" s="28">
        <f t="shared" si="16"/>
        <v>91</v>
      </c>
      <c r="B129" s="3" t="s">
        <v>184</v>
      </c>
      <c r="C129" s="41" t="s">
        <v>2</v>
      </c>
      <c r="D129" s="54">
        <v>9</v>
      </c>
      <c r="E129" s="4"/>
      <c r="F129" s="21">
        <f t="shared" si="15"/>
        <v>0</v>
      </c>
      <c r="G129" s="42"/>
      <c r="H129" s="42"/>
      <c r="I129" s="43"/>
      <c r="J129" s="43"/>
      <c r="K129" s="45"/>
      <c r="L129" s="46"/>
      <c r="M129" s="46"/>
      <c r="N129" s="2"/>
      <c r="O129" s="2"/>
      <c r="P129" s="2"/>
      <c r="Q129" s="2"/>
      <c r="R129" s="2"/>
      <c r="S129" s="2"/>
    </row>
    <row r="130" spans="1:19" s="1" customFormat="1" ht="20.45" customHeight="1" x14ac:dyDescent="0.2">
      <c r="A130" s="28">
        <f t="shared" si="16"/>
        <v>92</v>
      </c>
      <c r="B130" s="3" t="s">
        <v>185</v>
      </c>
      <c r="C130" s="41" t="s">
        <v>2</v>
      </c>
      <c r="D130" s="54">
        <v>42</v>
      </c>
      <c r="E130" s="4"/>
      <c r="F130" s="21">
        <f t="shared" si="15"/>
        <v>0</v>
      </c>
      <c r="G130" s="42"/>
      <c r="H130" s="42"/>
      <c r="I130" s="43"/>
      <c r="J130" s="43"/>
      <c r="K130" s="45"/>
      <c r="L130" s="46"/>
      <c r="M130" s="46"/>
      <c r="N130" s="2"/>
      <c r="O130" s="2"/>
      <c r="P130" s="2"/>
      <c r="Q130" s="2"/>
      <c r="R130" s="2"/>
      <c r="S130" s="2"/>
    </row>
    <row r="131" spans="1:19" s="1" customFormat="1" ht="20.45" customHeight="1" x14ac:dyDescent="0.2">
      <c r="A131" s="28">
        <f t="shared" si="16"/>
        <v>93</v>
      </c>
      <c r="B131" s="3" t="s">
        <v>186</v>
      </c>
      <c r="C131" s="41" t="s">
        <v>2</v>
      </c>
      <c r="D131" s="54">
        <v>1</v>
      </c>
      <c r="E131" s="4"/>
      <c r="F131" s="21">
        <f t="shared" si="15"/>
        <v>0</v>
      </c>
      <c r="G131" s="42"/>
      <c r="H131" s="42"/>
      <c r="I131" s="43"/>
      <c r="J131" s="43"/>
      <c r="K131" s="45"/>
      <c r="L131" s="46"/>
      <c r="M131" s="46"/>
      <c r="N131" s="2"/>
      <c r="O131" s="2"/>
      <c r="P131" s="2"/>
      <c r="Q131" s="2"/>
      <c r="R131" s="2"/>
      <c r="S131" s="2"/>
    </row>
    <row r="132" spans="1:19" s="1" customFormat="1" ht="20.45" customHeight="1" x14ac:dyDescent="0.2">
      <c r="A132" s="28">
        <f t="shared" si="16"/>
        <v>94</v>
      </c>
      <c r="B132" s="3" t="s">
        <v>187</v>
      </c>
      <c r="C132" s="41" t="s">
        <v>2</v>
      </c>
      <c r="D132" s="54">
        <v>9</v>
      </c>
      <c r="E132" s="4"/>
      <c r="F132" s="21">
        <f t="shared" si="15"/>
        <v>0</v>
      </c>
      <c r="G132" s="42"/>
      <c r="H132" s="42"/>
      <c r="I132" s="43"/>
      <c r="J132" s="43"/>
      <c r="K132" s="45"/>
      <c r="L132" s="46"/>
      <c r="M132" s="46"/>
      <c r="N132" s="2"/>
      <c r="O132" s="2"/>
      <c r="P132" s="2"/>
      <c r="Q132" s="2"/>
      <c r="R132" s="2"/>
      <c r="S132" s="2"/>
    </row>
    <row r="133" spans="1:19" s="1" customFormat="1" ht="20.45" customHeight="1" x14ac:dyDescent="0.2">
      <c r="A133" s="28">
        <f t="shared" si="16"/>
        <v>95</v>
      </c>
      <c r="B133" s="3" t="s">
        <v>235</v>
      </c>
      <c r="C133" s="41" t="s">
        <v>2</v>
      </c>
      <c r="D133" s="54">
        <v>4</v>
      </c>
      <c r="E133" s="4"/>
      <c r="F133" s="21">
        <f t="shared" si="15"/>
        <v>0</v>
      </c>
      <c r="G133" s="42"/>
      <c r="H133" s="42"/>
      <c r="I133" s="43"/>
      <c r="J133" s="43"/>
      <c r="K133" s="45"/>
      <c r="L133" s="46"/>
      <c r="M133" s="46"/>
      <c r="N133" s="2"/>
      <c r="O133" s="2"/>
      <c r="P133" s="2"/>
      <c r="Q133" s="2"/>
      <c r="R133" s="2"/>
      <c r="S133" s="2"/>
    </row>
    <row r="134" spans="1:19" s="1" customFormat="1" ht="20.45" customHeight="1" x14ac:dyDescent="0.2">
      <c r="A134" s="28">
        <f t="shared" si="16"/>
        <v>96</v>
      </c>
      <c r="B134" s="3" t="s">
        <v>188</v>
      </c>
      <c r="C134" s="41" t="s">
        <v>2</v>
      </c>
      <c r="D134" s="54">
        <v>5</v>
      </c>
      <c r="E134" s="4"/>
      <c r="F134" s="21">
        <f t="shared" si="15"/>
        <v>0</v>
      </c>
      <c r="G134" s="42"/>
      <c r="H134" s="42"/>
      <c r="I134" s="43"/>
      <c r="J134" s="43"/>
      <c r="K134" s="45"/>
      <c r="L134" s="46"/>
      <c r="M134" s="46"/>
      <c r="N134" s="2"/>
      <c r="O134" s="2"/>
      <c r="P134" s="2"/>
      <c r="Q134" s="2"/>
      <c r="R134" s="2"/>
      <c r="S134" s="2"/>
    </row>
    <row r="135" spans="1:19" s="1" customFormat="1" ht="20.45" customHeight="1" x14ac:dyDescent="0.2">
      <c r="A135" s="28">
        <f t="shared" si="16"/>
        <v>97</v>
      </c>
      <c r="B135" s="3" t="s">
        <v>189</v>
      </c>
      <c r="C135" s="41" t="s">
        <v>2</v>
      </c>
      <c r="D135" s="54">
        <v>7</v>
      </c>
      <c r="E135" s="4"/>
      <c r="F135" s="21">
        <f t="shared" si="15"/>
        <v>0</v>
      </c>
      <c r="G135" s="42"/>
      <c r="H135" s="42"/>
      <c r="I135" s="43"/>
      <c r="J135" s="43"/>
      <c r="K135" s="45"/>
      <c r="L135" s="46"/>
      <c r="M135" s="46"/>
      <c r="N135" s="2"/>
      <c r="O135" s="2"/>
      <c r="P135" s="2"/>
      <c r="Q135" s="2"/>
      <c r="R135" s="2"/>
      <c r="S135" s="2"/>
    </row>
    <row r="136" spans="1:19" s="1" customFormat="1" ht="20.45" customHeight="1" x14ac:dyDescent="0.2">
      <c r="A136" s="28">
        <f t="shared" si="16"/>
        <v>98</v>
      </c>
      <c r="B136" s="3" t="s">
        <v>190</v>
      </c>
      <c r="C136" s="41" t="s">
        <v>2</v>
      </c>
      <c r="D136" s="54">
        <v>18</v>
      </c>
      <c r="E136" s="4"/>
      <c r="F136" s="21">
        <f t="shared" si="15"/>
        <v>0</v>
      </c>
      <c r="G136" s="42"/>
      <c r="H136" s="42"/>
      <c r="I136" s="43"/>
      <c r="J136" s="43"/>
      <c r="K136" s="45"/>
      <c r="L136" s="46"/>
      <c r="M136" s="46"/>
      <c r="N136" s="2"/>
      <c r="O136" s="2"/>
      <c r="P136" s="2"/>
      <c r="Q136" s="2"/>
      <c r="R136" s="2"/>
      <c r="S136" s="2"/>
    </row>
    <row r="137" spans="1:19" s="1" customFormat="1" ht="20.45" customHeight="1" thickBot="1" x14ac:dyDescent="0.25">
      <c r="A137" s="28">
        <f t="shared" si="16"/>
        <v>99</v>
      </c>
      <c r="B137" s="3" t="s">
        <v>192</v>
      </c>
      <c r="C137" s="72" t="s">
        <v>2</v>
      </c>
      <c r="D137" s="54">
        <v>4</v>
      </c>
      <c r="E137" s="4"/>
      <c r="F137" s="21">
        <f t="shared" si="15"/>
        <v>0</v>
      </c>
      <c r="G137" s="42"/>
      <c r="H137" s="42"/>
      <c r="I137" s="43"/>
      <c r="J137" s="43"/>
      <c r="K137" s="45"/>
      <c r="L137" s="46"/>
      <c r="M137" s="46"/>
      <c r="N137" s="2"/>
      <c r="O137" s="2"/>
      <c r="P137" s="2"/>
      <c r="Q137" s="2"/>
      <c r="R137" s="2"/>
      <c r="S137" s="2"/>
    </row>
    <row r="138" spans="1:19" ht="19.5" thickBot="1" x14ac:dyDescent="0.25">
      <c r="A138" s="30"/>
      <c r="B138" s="76" t="s">
        <v>26</v>
      </c>
      <c r="C138" s="77"/>
      <c r="D138" s="77"/>
      <c r="E138" s="78"/>
      <c r="F138" s="69">
        <f>SUM(F92:F137)</f>
        <v>0</v>
      </c>
      <c r="G138" s="45"/>
      <c r="H138" s="45"/>
      <c r="I138" s="46"/>
      <c r="J138" s="46"/>
    </row>
    <row r="139" spans="1:19" ht="17.45" customHeight="1" thickBot="1" x14ac:dyDescent="0.25">
      <c r="A139" s="90" t="s">
        <v>34</v>
      </c>
      <c r="B139" s="91"/>
      <c r="C139" s="91"/>
      <c r="D139" s="91"/>
      <c r="E139" s="91"/>
      <c r="F139" s="92"/>
      <c r="G139" s="45"/>
      <c r="H139" s="45"/>
      <c r="I139" s="46"/>
      <c r="J139" s="46"/>
    </row>
    <row r="140" spans="1:19" s="1" customFormat="1" ht="20.45" customHeight="1" x14ac:dyDescent="0.2">
      <c r="A140" s="28">
        <f>+A137+1</f>
        <v>100</v>
      </c>
      <c r="B140" s="3" t="s">
        <v>96</v>
      </c>
      <c r="C140" s="41" t="s">
        <v>18</v>
      </c>
      <c r="D140" s="54">
        <v>1</v>
      </c>
      <c r="E140" s="4"/>
      <c r="F140" s="21">
        <f>D140*E140</f>
        <v>0</v>
      </c>
      <c r="G140" s="42"/>
      <c r="H140" s="42"/>
      <c r="I140" s="43"/>
      <c r="J140" s="43"/>
    </row>
    <row r="141" spans="1:19" s="1" customFormat="1" ht="20.45" customHeight="1" x14ac:dyDescent="0.2">
      <c r="A141" s="28">
        <f>+A140+1</f>
        <v>101</v>
      </c>
      <c r="B141" s="3" t="s">
        <v>33</v>
      </c>
      <c r="C141" s="41" t="s">
        <v>2</v>
      </c>
      <c r="D141" s="54">
        <v>1</v>
      </c>
      <c r="E141" s="4"/>
      <c r="F141" s="21">
        <f>D141*E141</f>
        <v>0</v>
      </c>
      <c r="G141" s="42"/>
      <c r="H141" s="42"/>
      <c r="I141" s="43"/>
      <c r="J141" s="43"/>
    </row>
    <row r="142" spans="1:19" s="1" customFormat="1" ht="20.45" customHeight="1" x14ac:dyDescent="0.2">
      <c r="A142" s="28"/>
      <c r="B142" s="3" t="s">
        <v>100</v>
      </c>
      <c r="C142" s="41"/>
      <c r="D142" s="54"/>
      <c r="E142" s="4"/>
      <c r="F142" s="21"/>
      <c r="G142" s="42"/>
      <c r="H142" s="42"/>
      <c r="I142" s="43"/>
      <c r="J142" s="43"/>
    </row>
    <row r="143" spans="1:19" s="1" customFormat="1" ht="20.45" customHeight="1" x14ac:dyDescent="0.2">
      <c r="A143" s="28">
        <f>+A141+1</f>
        <v>102</v>
      </c>
      <c r="B143" s="3" t="s">
        <v>101</v>
      </c>
      <c r="C143" s="41" t="s">
        <v>17</v>
      </c>
      <c r="D143" s="54">
        <v>10</v>
      </c>
      <c r="E143" s="4"/>
      <c r="F143" s="21">
        <f>D143*E143</f>
        <v>0</v>
      </c>
      <c r="G143" s="42"/>
      <c r="H143" s="42"/>
      <c r="I143" s="43"/>
      <c r="J143" s="43"/>
    </row>
    <row r="144" spans="1:19" s="1" customFormat="1" ht="19.5" customHeight="1" x14ac:dyDescent="0.2">
      <c r="A144" s="28">
        <f t="shared" ref="A144:A170" si="17">+A143+1</f>
        <v>103</v>
      </c>
      <c r="B144" s="3" t="s">
        <v>102</v>
      </c>
      <c r="C144" s="41" t="s">
        <v>17</v>
      </c>
      <c r="D144" s="54">
        <v>70</v>
      </c>
      <c r="E144" s="4"/>
      <c r="F144" s="21">
        <f>D144*E144</f>
        <v>0</v>
      </c>
      <c r="G144" s="42"/>
      <c r="H144" s="42"/>
      <c r="I144" s="43"/>
      <c r="J144" s="43"/>
    </row>
    <row r="145" spans="1:10" s="1" customFormat="1" ht="20.45" customHeight="1" x14ac:dyDescent="0.2">
      <c r="A145" s="28"/>
      <c r="B145" s="3" t="s">
        <v>100</v>
      </c>
      <c r="C145" s="41"/>
      <c r="D145" s="54"/>
      <c r="E145" s="4"/>
      <c r="F145" s="21"/>
      <c r="G145" s="42"/>
      <c r="H145" s="42"/>
      <c r="I145" s="43"/>
      <c r="J145" s="43"/>
    </row>
    <row r="146" spans="1:10" s="1" customFormat="1" ht="20.45" customHeight="1" x14ac:dyDescent="0.2">
      <c r="A146" s="28">
        <f>+A144+1</f>
        <v>104</v>
      </c>
      <c r="B146" s="3" t="s">
        <v>103</v>
      </c>
      <c r="C146" s="41" t="s">
        <v>17</v>
      </c>
      <c r="D146" s="54">
        <v>90</v>
      </c>
      <c r="E146" s="4"/>
      <c r="F146" s="21">
        <f>D146*E146</f>
        <v>0</v>
      </c>
      <c r="G146" s="42"/>
      <c r="H146" s="42"/>
      <c r="I146" s="43"/>
      <c r="J146" s="43"/>
    </row>
    <row r="147" spans="1:10" s="1" customFormat="1" ht="19.5" customHeight="1" x14ac:dyDescent="0.2">
      <c r="A147" s="28">
        <f t="shared" si="17"/>
        <v>105</v>
      </c>
      <c r="B147" s="3" t="s">
        <v>104</v>
      </c>
      <c r="C147" s="41" t="s">
        <v>17</v>
      </c>
      <c r="D147" s="54">
        <v>50</v>
      </c>
      <c r="E147" s="4"/>
      <c r="F147" s="21">
        <f>D147*E147</f>
        <v>0</v>
      </c>
      <c r="G147" s="42"/>
      <c r="H147" s="42"/>
      <c r="I147" s="43"/>
      <c r="J147" s="43"/>
    </row>
    <row r="148" spans="1:10" s="1" customFormat="1" ht="20.45" customHeight="1" x14ac:dyDescent="0.2">
      <c r="A148" s="28">
        <f t="shared" si="17"/>
        <v>106</v>
      </c>
      <c r="B148" s="3" t="s">
        <v>105</v>
      </c>
      <c r="C148" s="41" t="s">
        <v>17</v>
      </c>
      <c r="D148" s="54">
        <v>45</v>
      </c>
      <c r="E148" s="4"/>
      <c r="F148" s="21">
        <f>D148*E148</f>
        <v>0</v>
      </c>
      <c r="G148" s="42"/>
      <c r="H148" s="42"/>
      <c r="I148" s="43"/>
      <c r="J148" s="43"/>
    </row>
    <row r="149" spans="1:10" s="1" customFormat="1" ht="20.45" customHeight="1" x14ac:dyDescent="0.2">
      <c r="A149" s="28">
        <f t="shared" si="17"/>
        <v>107</v>
      </c>
      <c r="B149" s="3" t="s">
        <v>106</v>
      </c>
      <c r="C149" s="41" t="s">
        <v>17</v>
      </c>
      <c r="D149" s="54">
        <v>20</v>
      </c>
      <c r="E149" s="4"/>
      <c r="F149" s="21">
        <f>D149*E149</f>
        <v>0</v>
      </c>
      <c r="G149" s="42"/>
      <c r="H149" s="42"/>
      <c r="I149" s="43"/>
      <c r="J149" s="43"/>
    </row>
    <row r="150" spans="1:10" s="1" customFormat="1" ht="20.45" customHeight="1" x14ac:dyDescent="0.2">
      <c r="A150" s="28"/>
      <c r="B150" s="3" t="s">
        <v>107</v>
      </c>
      <c r="C150" s="41"/>
      <c r="D150" s="54"/>
      <c r="E150" s="4"/>
      <c r="F150" s="21"/>
      <c r="G150" s="42"/>
      <c r="H150" s="42"/>
      <c r="I150" s="43"/>
      <c r="J150" s="43"/>
    </row>
    <row r="151" spans="1:10" s="1" customFormat="1" ht="20.45" customHeight="1" x14ac:dyDescent="0.2">
      <c r="A151" s="28">
        <f>+A149+1</f>
        <v>108</v>
      </c>
      <c r="B151" s="3" t="s">
        <v>108</v>
      </c>
      <c r="C151" s="41" t="s">
        <v>17</v>
      </c>
      <c r="D151" s="54">
        <v>140</v>
      </c>
      <c r="E151" s="4"/>
      <c r="F151" s="21">
        <f>D151*E151</f>
        <v>0</v>
      </c>
      <c r="G151" s="42"/>
      <c r="H151" s="42"/>
      <c r="I151" s="43"/>
      <c r="J151" s="43"/>
    </row>
    <row r="152" spans="1:10" s="1" customFormat="1" ht="20.45" customHeight="1" x14ac:dyDescent="0.2">
      <c r="A152" s="28">
        <f t="shared" si="17"/>
        <v>109</v>
      </c>
      <c r="B152" s="3" t="s">
        <v>109</v>
      </c>
      <c r="C152" s="41" t="s">
        <v>17</v>
      </c>
      <c r="D152" s="54">
        <v>130</v>
      </c>
      <c r="E152" s="4"/>
      <c r="F152" s="21">
        <f>D152*E152</f>
        <v>0</v>
      </c>
      <c r="G152" s="42"/>
      <c r="H152" s="42"/>
      <c r="I152" s="43"/>
      <c r="J152" s="43"/>
    </row>
    <row r="153" spans="1:10" s="1" customFormat="1" ht="20.45" customHeight="1" x14ac:dyDescent="0.2">
      <c r="A153" s="28">
        <f t="shared" si="17"/>
        <v>110</v>
      </c>
      <c r="B153" s="3" t="s">
        <v>110</v>
      </c>
      <c r="C153" s="41" t="s">
        <v>17</v>
      </c>
      <c r="D153" s="54">
        <v>150</v>
      </c>
      <c r="E153" s="4"/>
      <c r="F153" s="21">
        <f>D153*E153</f>
        <v>0</v>
      </c>
      <c r="G153" s="42"/>
      <c r="H153" s="42"/>
      <c r="I153" s="43"/>
      <c r="J153" s="43"/>
    </row>
    <row r="154" spans="1:10" s="1" customFormat="1" ht="20.45" customHeight="1" x14ac:dyDescent="0.2">
      <c r="A154" s="28">
        <f t="shared" si="17"/>
        <v>111</v>
      </c>
      <c r="B154" s="3" t="s">
        <v>111</v>
      </c>
      <c r="C154" s="41" t="s">
        <v>2</v>
      </c>
      <c r="D154" s="54">
        <v>6</v>
      </c>
      <c r="E154" s="4"/>
      <c r="F154" s="21">
        <f>D154*E154</f>
        <v>0</v>
      </c>
      <c r="G154" s="42"/>
      <c r="H154" s="42"/>
      <c r="I154" s="43"/>
      <c r="J154" s="43"/>
    </row>
    <row r="155" spans="1:10" s="1" customFormat="1" ht="20.45" customHeight="1" x14ac:dyDescent="0.2">
      <c r="A155" s="28"/>
      <c r="B155" s="3" t="s">
        <v>112</v>
      </c>
      <c r="C155" s="41"/>
      <c r="D155" s="54"/>
      <c r="E155" s="4"/>
      <c r="F155" s="21"/>
      <c r="G155" s="42"/>
      <c r="H155" s="42"/>
      <c r="I155" s="43"/>
      <c r="J155" s="43"/>
    </row>
    <row r="156" spans="1:10" s="1" customFormat="1" ht="20.45" customHeight="1" x14ac:dyDescent="0.2">
      <c r="A156" s="28">
        <f>+A154+1</f>
        <v>112</v>
      </c>
      <c r="B156" s="3" t="s">
        <v>113</v>
      </c>
      <c r="C156" s="41" t="s">
        <v>2</v>
      </c>
      <c r="D156" s="54">
        <v>1</v>
      </c>
      <c r="E156" s="4"/>
      <c r="F156" s="21">
        <f>D156*E156</f>
        <v>0</v>
      </c>
      <c r="G156" s="42"/>
      <c r="H156" s="42"/>
      <c r="I156" s="43"/>
      <c r="J156" s="43"/>
    </row>
    <row r="157" spans="1:10" s="1" customFormat="1" ht="20.45" customHeight="1" x14ac:dyDescent="0.2">
      <c r="A157" s="28">
        <f t="shared" si="17"/>
        <v>113</v>
      </c>
      <c r="B157" s="3" t="s">
        <v>114</v>
      </c>
      <c r="C157" s="41" t="s">
        <v>2</v>
      </c>
      <c r="D157" s="54">
        <v>13</v>
      </c>
      <c r="E157" s="4"/>
      <c r="F157" s="21">
        <f>D157*E157</f>
        <v>0</v>
      </c>
      <c r="G157" s="42"/>
      <c r="H157" s="42"/>
      <c r="I157" s="43"/>
      <c r="J157" s="43"/>
    </row>
    <row r="158" spans="1:10" s="1" customFormat="1" ht="20.45" customHeight="1" x14ac:dyDescent="0.2">
      <c r="A158" s="28">
        <f t="shared" si="17"/>
        <v>114</v>
      </c>
      <c r="B158" s="3" t="s">
        <v>115</v>
      </c>
      <c r="C158" s="41" t="s">
        <v>2</v>
      </c>
      <c r="D158" s="54">
        <v>1</v>
      </c>
      <c r="E158" s="4"/>
      <c r="F158" s="21">
        <f>D158*E158</f>
        <v>0</v>
      </c>
      <c r="G158" s="42"/>
      <c r="H158" s="42"/>
      <c r="I158" s="43"/>
      <c r="J158" s="43"/>
    </row>
    <row r="159" spans="1:10" s="1" customFormat="1" ht="20.45" customHeight="1" x14ac:dyDescent="0.2">
      <c r="A159" s="28"/>
      <c r="B159" s="3" t="s">
        <v>116</v>
      </c>
      <c r="C159" s="41"/>
      <c r="D159" s="54"/>
      <c r="E159" s="4"/>
      <c r="F159" s="21"/>
      <c r="G159" s="42"/>
      <c r="H159" s="42"/>
      <c r="I159" s="43"/>
      <c r="J159" s="43"/>
    </row>
    <row r="160" spans="1:10" s="1" customFormat="1" ht="20.45" customHeight="1" x14ac:dyDescent="0.2">
      <c r="A160" s="28">
        <f>+A158+1</f>
        <v>115</v>
      </c>
      <c r="B160" s="3" t="s">
        <v>117</v>
      </c>
      <c r="C160" s="41" t="s">
        <v>2</v>
      </c>
      <c r="D160" s="54">
        <v>8</v>
      </c>
      <c r="E160" s="4"/>
      <c r="F160" s="21">
        <f>D160*E160</f>
        <v>0</v>
      </c>
      <c r="G160" s="42"/>
      <c r="H160" s="42"/>
      <c r="I160" s="43"/>
      <c r="J160" s="43"/>
    </row>
    <row r="161" spans="1:19" s="1" customFormat="1" ht="20.45" customHeight="1" x14ac:dyDescent="0.2">
      <c r="A161" s="28">
        <f t="shared" si="17"/>
        <v>116</v>
      </c>
      <c r="B161" s="3" t="s">
        <v>118</v>
      </c>
      <c r="C161" s="41" t="s">
        <v>2</v>
      </c>
      <c r="D161" s="54">
        <v>6</v>
      </c>
      <c r="E161" s="4"/>
      <c r="F161" s="21">
        <f>D161*E161</f>
        <v>0</v>
      </c>
      <c r="G161" s="42"/>
      <c r="H161" s="42"/>
      <c r="I161" s="43"/>
      <c r="J161" s="43"/>
    </row>
    <row r="162" spans="1:19" s="1" customFormat="1" ht="20.45" customHeight="1" x14ac:dyDescent="0.2">
      <c r="A162" s="28">
        <f t="shared" si="17"/>
        <v>117</v>
      </c>
      <c r="B162" s="3" t="s">
        <v>119</v>
      </c>
      <c r="C162" s="41" t="s">
        <v>2</v>
      </c>
      <c r="D162" s="54">
        <v>4</v>
      </c>
      <c r="E162" s="4"/>
      <c r="F162" s="21">
        <f>D162*E162</f>
        <v>0</v>
      </c>
      <c r="G162" s="42"/>
      <c r="H162" s="42"/>
      <c r="I162" s="43"/>
      <c r="J162" s="43"/>
    </row>
    <row r="163" spans="1:19" s="1" customFormat="1" ht="20.45" customHeight="1" x14ac:dyDescent="0.2">
      <c r="A163" s="28">
        <f t="shared" si="17"/>
        <v>118</v>
      </c>
      <c r="B163" s="3" t="s">
        <v>123</v>
      </c>
      <c r="C163" s="41" t="s">
        <v>2</v>
      </c>
      <c r="D163" s="54">
        <v>4</v>
      </c>
      <c r="E163" s="4"/>
      <c r="F163" s="21">
        <f>D163*E163</f>
        <v>0</v>
      </c>
      <c r="G163" s="42"/>
      <c r="H163" s="42"/>
      <c r="I163" s="43"/>
      <c r="J163" s="43"/>
    </row>
    <row r="164" spans="1:19" s="1" customFormat="1" ht="20.45" customHeight="1" x14ac:dyDescent="0.2">
      <c r="A164" s="28"/>
      <c r="B164" s="3" t="s">
        <v>120</v>
      </c>
      <c r="C164" s="41"/>
      <c r="D164" s="54"/>
      <c r="E164" s="4"/>
      <c r="F164" s="21"/>
      <c r="G164" s="42"/>
      <c r="H164" s="42"/>
      <c r="I164" s="43"/>
      <c r="J164" s="43"/>
    </row>
    <row r="165" spans="1:19" s="1" customFormat="1" ht="20.45" customHeight="1" x14ac:dyDescent="0.2">
      <c r="A165" s="28">
        <f>+A163+1</f>
        <v>119</v>
      </c>
      <c r="B165" s="3" t="s">
        <v>136</v>
      </c>
      <c r="C165" s="41" t="s">
        <v>17</v>
      </c>
      <c r="D165" s="54">
        <v>10</v>
      </c>
      <c r="E165" s="4"/>
      <c r="F165" s="21">
        <f t="shared" ref="F165:F170" si="18">D165*E165</f>
        <v>0</v>
      </c>
      <c r="G165" s="42"/>
      <c r="H165" s="42"/>
      <c r="I165" s="43"/>
      <c r="J165" s="43"/>
    </row>
    <row r="166" spans="1:19" s="1" customFormat="1" ht="19.5" customHeight="1" x14ac:dyDescent="0.2">
      <c r="A166" s="28">
        <f t="shared" si="17"/>
        <v>120</v>
      </c>
      <c r="B166" s="3" t="s">
        <v>121</v>
      </c>
      <c r="C166" s="41" t="s">
        <v>17</v>
      </c>
      <c r="D166" s="54">
        <v>60</v>
      </c>
      <c r="E166" s="4"/>
      <c r="F166" s="21">
        <f t="shared" si="18"/>
        <v>0</v>
      </c>
      <c r="G166" s="42"/>
      <c r="H166" s="42"/>
      <c r="I166" s="43"/>
      <c r="J166" s="43"/>
    </row>
    <row r="167" spans="1:19" s="1" customFormat="1" ht="20.45" customHeight="1" x14ac:dyDescent="0.2">
      <c r="A167" s="28">
        <f t="shared" si="17"/>
        <v>121</v>
      </c>
      <c r="B167" s="3" t="s">
        <v>135</v>
      </c>
      <c r="C167" s="41" t="s">
        <v>17</v>
      </c>
      <c r="D167" s="54">
        <v>120</v>
      </c>
      <c r="E167" s="4"/>
      <c r="F167" s="21">
        <f t="shared" si="18"/>
        <v>0</v>
      </c>
      <c r="G167" s="42"/>
      <c r="H167" s="42"/>
      <c r="I167" s="43"/>
      <c r="J167" s="43"/>
    </row>
    <row r="168" spans="1:19" s="1" customFormat="1" ht="20.45" customHeight="1" x14ac:dyDescent="0.2">
      <c r="A168" s="28">
        <f t="shared" si="17"/>
        <v>122</v>
      </c>
      <c r="B168" s="3" t="s">
        <v>122</v>
      </c>
      <c r="C168" s="41" t="s">
        <v>17</v>
      </c>
      <c r="D168" s="54">
        <v>10</v>
      </c>
      <c r="E168" s="4"/>
      <c r="F168" s="21">
        <f t="shared" si="18"/>
        <v>0</v>
      </c>
      <c r="G168" s="42"/>
      <c r="H168" s="42"/>
      <c r="I168" s="43"/>
      <c r="J168" s="43"/>
    </row>
    <row r="169" spans="1:19" s="1" customFormat="1" ht="20.45" customHeight="1" x14ac:dyDescent="0.2">
      <c r="A169" s="28">
        <f t="shared" si="17"/>
        <v>123</v>
      </c>
      <c r="B169" s="3" t="s">
        <v>134</v>
      </c>
      <c r="C169" s="41" t="s">
        <v>17</v>
      </c>
      <c r="D169" s="54">
        <v>80</v>
      </c>
      <c r="E169" s="4"/>
      <c r="F169" s="21">
        <f t="shared" si="18"/>
        <v>0</v>
      </c>
      <c r="G169" s="42"/>
      <c r="H169" s="42"/>
      <c r="I169" s="43"/>
      <c r="J169" s="43"/>
    </row>
    <row r="170" spans="1:19" s="1" customFormat="1" ht="20.25" customHeight="1" thickBot="1" x14ac:dyDescent="0.25">
      <c r="A170" s="28">
        <f t="shared" si="17"/>
        <v>124</v>
      </c>
      <c r="B170" s="3" t="s">
        <v>133</v>
      </c>
      <c r="C170" s="41" t="s">
        <v>17</v>
      </c>
      <c r="D170" s="54">
        <v>100</v>
      </c>
      <c r="E170" s="4"/>
      <c r="F170" s="21">
        <f t="shared" si="18"/>
        <v>0</v>
      </c>
      <c r="G170" s="42"/>
      <c r="H170" s="42"/>
      <c r="I170" s="43"/>
      <c r="J170" s="43"/>
    </row>
    <row r="171" spans="1:19" ht="18.600000000000001" customHeight="1" thickBot="1" x14ac:dyDescent="0.25">
      <c r="A171" s="13"/>
      <c r="B171" s="36" t="s">
        <v>27</v>
      </c>
      <c r="C171" s="34"/>
      <c r="D171" s="35"/>
      <c r="E171" s="61"/>
      <c r="F171" s="21"/>
      <c r="G171" s="45"/>
      <c r="H171" s="45"/>
      <c r="I171" s="46"/>
      <c r="J171" s="46"/>
      <c r="K171" s="45"/>
      <c r="L171" s="46"/>
      <c r="M171" s="46"/>
    </row>
    <row r="172" spans="1:19" s="1" customFormat="1" ht="20.45" customHeight="1" x14ac:dyDescent="0.2">
      <c r="A172" s="28">
        <f>+A170+1</f>
        <v>125</v>
      </c>
      <c r="B172" s="3" t="s">
        <v>61</v>
      </c>
      <c r="C172" s="41" t="s">
        <v>2</v>
      </c>
      <c r="D172" s="54">
        <v>1</v>
      </c>
      <c r="E172" s="4"/>
      <c r="F172" s="21">
        <f>D172*E172</f>
        <v>0</v>
      </c>
      <c r="G172" s="42"/>
      <c r="H172" s="42"/>
      <c r="I172" s="43"/>
      <c r="J172" s="43"/>
      <c r="K172" s="45"/>
      <c r="L172" s="46"/>
      <c r="M172" s="46"/>
      <c r="N172" s="2"/>
      <c r="O172" s="2"/>
      <c r="P172" s="2"/>
      <c r="Q172" s="2"/>
      <c r="R172" s="2"/>
      <c r="S172" s="2"/>
    </row>
    <row r="173" spans="1:19" s="1" customFormat="1" ht="20.45" customHeight="1" x14ac:dyDescent="0.2">
      <c r="A173" s="28">
        <f>+A172+1</f>
        <v>126</v>
      </c>
      <c r="B173" s="3" t="s">
        <v>36</v>
      </c>
      <c r="C173" s="41" t="s">
        <v>2</v>
      </c>
      <c r="D173" s="54">
        <v>2</v>
      </c>
      <c r="E173" s="4"/>
      <c r="F173" s="21">
        <f>D173*E173</f>
        <v>0</v>
      </c>
      <c r="G173" s="42"/>
      <c r="H173" s="42"/>
      <c r="I173" s="43"/>
      <c r="J173" s="43"/>
      <c r="K173" s="45"/>
      <c r="L173" s="46"/>
      <c r="M173" s="46"/>
      <c r="N173" s="2"/>
      <c r="O173" s="2"/>
      <c r="P173" s="2"/>
      <c r="Q173" s="2"/>
      <c r="R173" s="2"/>
      <c r="S173" s="2"/>
    </row>
    <row r="174" spans="1:19" s="1" customFormat="1" ht="20.45" customHeight="1" x14ac:dyDescent="0.2">
      <c r="A174" s="28">
        <f t="shared" ref="A174:A175" si="19">+A173+1</f>
        <v>127</v>
      </c>
      <c r="B174" s="3" t="s">
        <v>37</v>
      </c>
      <c r="C174" s="41" t="s">
        <v>2</v>
      </c>
      <c r="D174" s="54">
        <v>4</v>
      </c>
      <c r="E174" s="4"/>
      <c r="F174" s="21">
        <f>D174*E174</f>
        <v>0</v>
      </c>
      <c r="G174" s="42"/>
      <c r="H174" s="42"/>
      <c r="I174" s="43"/>
      <c r="J174" s="43"/>
      <c r="K174" s="45"/>
      <c r="L174" s="46"/>
      <c r="M174" s="46"/>
      <c r="N174" s="2"/>
      <c r="O174" s="2"/>
      <c r="P174" s="2"/>
      <c r="Q174" s="2"/>
      <c r="R174" s="2"/>
      <c r="S174" s="2"/>
    </row>
    <row r="175" spans="1:19" s="1" customFormat="1" ht="20.45" customHeight="1" thickBot="1" x14ac:dyDescent="0.25">
      <c r="A175" s="28">
        <f t="shared" si="19"/>
        <v>128</v>
      </c>
      <c r="B175" s="3" t="s">
        <v>124</v>
      </c>
      <c r="C175" s="41" t="s">
        <v>2</v>
      </c>
      <c r="D175" s="54">
        <v>2</v>
      </c>
      <c r="E175" s="4"/>
      <c r="F175" s="21">
        <f>D175*E175</f>
        <v>0</v>
      </c>
      <c r="G175" s="42"/>
      <c r="H175" s="42"/>
      <c r="I175" s="43"/>
      <c r="J175" s="43"/>
      <c r="K175" s="45"/>
      <c r="L175" s="46"/>
      <c r="M175" s="46"/>
      <c r="N175" s="2"/>
      <c r="O175" s="2"/>
      <c r="P175" s="2"/>
      <c r="Q175" s="2"/>
      <c r="R175" s="2"/>
      <c r="S175" s="2"/>
    </row>
    <row r="176" spans="1:19" ht="18.600000000000001" customHeight="1" thickBot="1" x14ac:dyDescent="0.25">
      <c r="A176" s="13"/>
      <c r="B176" s="36" t="s">
        <v>195</v>
      </c>
      <c r="C176" s="36"/>
      <c r="D176" s="36"/>
      <c r="E176" s="61"/>
      <c r="F176" s="21"/>
      <c r="G176" s="45"/>
      <c r="H176" s="45"/>
      <c r="I176" s="46"/>
      <c r="J176" s="46"/>
      <c r="K176" s="45"/>
      <c r="L176" s="46"/>
      <c r="M176" s="46"/>
    </row>
    <row r="177" spans="1:19" s="1" customFormat="1" ht="20.45" customHeight="1" x14ac:dyDescent="0.2">
      <c r="A177" s="28">
        <f>+A175+1</f>
        <v>129</v>
      </c>
      <c r="B177" s="3" t="s">
        <v>196</v>
      </c>
      <c r="C177" s="41" t="s">
        <v>2</v>
      </c>
      <c r="D177" s="54">
        <v>16</v>
      </c>
      <c r="E177" s="4"/>
      <c r="F177" s="21">
        <f t="shared" ref="F177:F187" si="20">D177*E177</f>
        <v>0</v>
      </c>
      <c r="G177" s="42"/>
      <c r="H177" s="42"/>
      <c r="I177" s="43"/>
      <c r="J177" s="43"/>
      <c r="K177" s="45"/>
      <c r="L177" s="46"/>
      <c r="M177" s="46"/>
      <c r="N177" s="2"/>
      <c r="O177" s="2"/>
      <c r="P177" s="2"/>
      <c r="Q177" s="2"/>
      <c r="R177" s="2"/>
      <c r="S177" s="2"/>
    </row>
    <row r="178" spans="1:19" s="1" customFormat="1" ht="20.45" customHeight="1" x14ac:dyDescent="0.2">
      <c r="A178" s="28">
        <f>+A177+1</f>
        <v>130</v>
      </c>
      <c r="B178" s="3" t="s">
        <v>197</v>
      </c>
      <c r="C178" s="41" t="s">
        <v>2</v>
      </c>
      <c r="D178" s="54">
        <v>1</v>
      </c>
      <c r="E178" s="4"/>
      <c r="F178" s="21">
        <f t="shared" si="20"/>
        <v>0</v>
      </c>
      <c r="G178" s="42"/>
      <c r="H178" s="42"/>
      <c r="I178" s="43"/>
      <c r="J178" s="43"/>
      <c r="K178" s="45"/>
      <c r="L178" s="46"/>
      <c r="M178" s="46"/>
      <c r="N178" s="2"/>
      <c r="O178" s="2"/>
      <c r="P178" s="2"/>
      <c r="Q178" s="2"/>
      <c r="R178" s="2"/>
      <c r="S178" s="2"/>
    </row>
    <row r="179" spans="1:19" s="1" customFormat="1" ht="20.45" customHeight="1" x14ac:dyDescent="0.2">
      <c r="A179" s="28">
        <f t="shared" ref="A179:A187" si="21">+A178+1</f>
        <v>131</v>
      </c>
      <c r="B179" s="3" t="s">
        <v>229</v>
      </c>
      <c r="C179" s="41" t="s">
        <v>2</v>
      </c>
      <c r="D179" s="54">
        <v>14</v>
      </c>
      <c r="E179" s="4"/>
      <c r="F179" s="21">
        <f t="shared" si="20"/>
        <v>0</v>
      </c>
      <c r="G179" s="42"/>
      <c r="H179" s="42"/>
      <c r="I179" s="43"/>
      <c r="J179" s="43"/>
      <c r="K179" s="45"/>
      <c r="L179" s="46"/>
      <c r="M179" s="46"/>
      <c r="N179" s="2"/>
      <c r="O179" s="2"/>
      <c r="P179" s="2"/>
      <c r="Q179" s="2"/>
      <c r="R179" s="2"/>
      <c r="S179" s="2"/>
    </row>
    <row r="180" spans="1:19" s="1" customFormat="1" ht="20.45" customHeight="1" x14ac:dyDescent="0.2">
      <c r="A180" s="28">
        <f t="shared" si="21"/>
        <v>132</v>
      </c>
      <c r="B180" s="3" t="s">
        <v>198</v>
      </c>
      <c r="C180" s="41" t="s">
        <v>2</v>
      </c>
      <c r="D180" s="54">
        <v>1</v>
      </c>
      <c r="E180" s="4"/>
      <c r="F180" s="21">
        <f t="shared" si="20"/>
        <v>0</v>
      </c>
      <c r="G180" s="42"/>
      <c r="H180" s="42"/>
      <c r="I180" s="43"/>
      <c r="J180" s="43"/>
      <c r="K180" s="45"/>
      <c r="L180" s="46"/>
      <c r="M180" s="46"/>
      <c r="N180" s="2"/>
      <c r="O180" s="2"/>
      <c r="P180" s="2"/>
      <c r="Q180" s="2"/>
      <c r="R180" s="2"/>
      <c r="S180" s="2"/>
    </row>
    <row r="181" spans="1:19" s="1" customFormat="1" ht="20.45" customHeight="1" x14ac:dyDescent="0.2">
      <c r="A181" s="28">
        <f t="shared" si="21"/>
        <v>133</v>
      </c>
      <c r="B181" s="3" t="s">
        <v>234</v>
      </c>
      <c r="C181" s="41" t="s">
        <v>2</v>
      </c>
      <c r="D181" s="54">
        <v>2</v>
      </c>
      <c r="E181" s="4"/>
      <c r="F181" s="21">
        <f t="shared" si="20"/>
        <v>0</v>
      </c>
      <c r="G181" s="42"/>
      <c r="H181" s="42"/>
      <c r="I181" s="43"/>
      <c r="J181" s="43"/>
      <c r="K181" s="45"/>
      <c r="L181" s="46"/>
      <c r="M181" s="46"/>
      <c r="N181" s="2"/>
      <c r="O181" s="2"/>
      <c r="P181" s="2"/>
      <c r="Q181" s="2"/>
      <c r="R181" s="2"/>
      <c r="S181" s="2"/>
    </row>
    <row r="182" spans="1:19" s="1" customFormat="1" ht="20.45" customHeight="1" x14ac:dyDescent="0.2">
      <c r="A182" s="28">
        <f t="shared" si="21"/>
        <v>134</v>
      </c>
      <c r="B182" s="3" t="s">
        <v>199</v>
      </c>
      <c r="C182" s="12" t="s">
        <v>10</v>
      </c>
      <c r="D182" s="54">
        <v>14</v>
      </c>
      <c r="E182" s="4"/>
      <c r="F182" s="21">
        <f t="shared" si="20"/>
        <v>0</v>
      </c>
      <c r="G182" s="42"/>
      <c r="H182" s="42"/>
      <c r="I182" s="43"/>
      <c r="J182" s="43"/>
      <c r="K182" s="45"/>
      <c r="L182" s="46"/>
      <c r="M182" s="46"/>
      <c r="N182" s="2"/>
      <c r="O182" s="2"/>
      <c r="P182" s="2"/>
      <c r="Q182" s="2"/>
      <c r="R182" s="2"/>
      <c r="S182" s="2"/>
    </row>
    <row r="183" spans="1:19" s="1" customFormat="1" ht="20.45" customHeight="1" x14ac:dyDescent="0.2">
      <c r="A183" s="28">
        <f t="shared" si="21"/>
        <v>135</v>
      </c>
      <c r="B183" s="3" t="s">
        <v>200</v>
      </c>
      <c r="C183" s="41" t="s">
        <v>2</v>
      </c>
      <c r="D183" s="54">
        <v>14</v>
      </c>
      <c r="E183" s="4"/>
      <c r="F183" s="21">
        <f t="shared" si="20"/>
        <v>0</v>
      </c>
      <c r="G183" s="42"/>
      <c r="H183" s="42"/>
      <c r="I183" s="43"/>
      <c r="J183" s="43"/>
      <c r="K183" s="45"/>
      <c r="L183" s="46"/>
      <c r="M183" s="46"/>
      <c r="N183" s="2"/>
      <c r="O183" s="2"/>
      <c r="P183" s="2"/>
      <c r="Q183" s="2"/>
      <c r="R183" s="2"/>
      <c r="S183" s="2"/>
    </row>
    <row r="184" spans="1:19" s="1" customFormat="1" ht="20.45" customHeight="1" x14ac:dyDescent="0.2">
      <c r="A184" s="28">
        <f t="shared" si="21"/>
        <v>136</v>
      </c>
      <c r="B184" s="3" t="s">
        <v>230</v>
      </c>
      <c r="C184" s="41" t="s">
        <v>2</v>
      </c>
      <c r="D184" s="54">
        <v>14</v>
      </c>
      <c r="E184" s="4"/>
      <c r="F184" s="21">
        <f t="shared" si="20"/>
        <v>0</v>
      </c>
      <c r="G184" s="42"/>
      <c r="H184" s="42"/>
      <c r="I184" s="43"/>
      <c r="J184" s="43"/>
      <c r="K184" s="45"/>
      <c r="L184" s="46"/>
      <c r="M184" s="46"/>
      <c r="N184" s="2"/>
      <c r="O184" s="2"/>
      <c r="P184" s="2"/>
      <c r="Q184" s="2"/>
      <c r="R184" s="2"/>
      <c r="S184" s="2"/>
    </row>
    <row r="185" spans="1:19" s="1" customFormat="1" ht="20.45" customHeight="1" x14ac:dyDescent="0.2">
      <c r="A185" s="28">
        <f t="shared" si="21"/>
        <v>137</v>
      </c>
      <c r="B185" s="3" t="s">
        <v>201</v>
      </c>
      <c r="C185" s="41" t="s">
        <v>2</v>
      </c>
      <c r="D185" s="54">
        <v>17</v>
      </c>
      <c r="E185" s="4"/>
      <c r="F185" s="21">
        <f t="shared" si="20"/>
        <v>0</v>
      </c>
      <c r="G185" s="42"/>
      <c r="H185" s="42"/>
      <c r="I185" s="43"/>
      <c r="J185" s="43"/>
      <c r="K185" s="45"/>
      <c r="L185" s="46"/>
      <c r="M185" s="46"/>
      <c r="N185" s="2"/>
      <c r="O185" s="2"/>
      <c r="P185" s="2"/>
      <c r="Q185" s="2"/>
      <c r="R185" s="2"/>
      <c r="S185" s="2"/>
    </row>
    <row r="186" spans="1:19" s="1" customFormat="1" ht="20.45" customHeight="1" x14ac:dyDescent="0.2">
      <c r="A186" s="28">
        <f t="shared" si="21"/>
        <v>138</v>
      </c>
      <c r="B186" s="3" t="s">
        <v>202</v>
      </c>
      <c r="C186" s="41" t="s">
        <v>2</v>
      </c>
      <c r="D186" s="54">
        <v>4</v>
      </c>
      <c r="E186" s="4"/>
      <c r="F186" s="21">
        <f t="shared" si="20"/>
        <v>0</v>
      </c>
      <c r="G186" s="42"/>
      <c r="H186" s="42"/>
      <c r="I186" s="43"/>
      <c r="J186" s="43"/>
      <c r="K186" s="45"/>
      <c r="L186" s="46"/>
      <c r="M186" s="46"/>
      <c r="N186" s="2"/>
      <c r="O186" s="2"/>
      <c r="P186" s="2"/>
      <c r="Q186" s="2"/>
      <c r="R186" s="2"/>
      <c r="S186" s="2"/>
    </row>
    <row r="187" spans="1:19" s="1" customFormat="1" ht="20.45" customHeight="1" thickBot="1" x14ac:dyDescent="0.25">
      <c r="A187" s="28">
        <f t="shared" si="21"/>
        <v>139</v>
      </c>
      <c r="B187" s="3" t="s">
        <v>203</v>
      </c>
      <c r="C187" s="41" t="s">
        <v>2</v>
      </c>
      <c r="D187" s="54">
        <v>4</v>
      </c>
      <c r="E187" s="4"/>
      <c r="F187" s="21">
        <f t="shared" si="20"/>
        <v>0</v>
      </c>
      <c r="G187" s="42"/>
      <c r="H187" s="42"/>
      <c r="I187" s="43"/>
      <c r="J187" s="43"/>
      <c r="K187" s="45"/>
      <c r="L187" s="46"/>
      <c r="M187" s="46"/>
      <c r="N187" s="2"/>
      <c r="O187" s="2"/>
      <c r="P187" s="2"/>
      <c r="Q187" s="2"/>
      <c r="R187" s="2"/>
      <c r="S187" s="2"/>
    </row>
    <row r="188" spans="1:19" ht="19.5" thickBot="1" x14ac:dyDescent="0.25">
      <c r="A188" s="30"/>
      <c r="B188" s="76" t="s">
        <v>28</v>
      </c>
      <c r="C188" s="77"/>
      <c r="D188" s="77"/>
      <c r="E188" s="78"/>
      <c r="F188" s="69">
        <f>SUM(F140:F187)</f>
        <v>0</v>
      </c>
      <c r="G188" s="45"/>
      <c r="H188" s="45"/>
      <c r="I188" s="46"/>
      <c r="J188" s="46"/>
      <c r="K188" s="45"/>
      <c r="L188" s="46"/>
      <c r="M188" s="46"/>
    </row>
    <row r="189" spans="1:19" ht="18.600000000000001" customHeight="1" thickBot="1" x14ac:dyDescent="0.25">
      <c r="A189" s="90" t="s">
        <v>46</v>
      </c>
      <c r="B189" s="91"/>
      <c r="C189" s="91"/>
      <c r="D189" s="91"/>
      <c r="E189" s="91"/>
      <c r="F189" s="92"/>
      <c r="G189" s="45"/>
      <c r="H189" s="45"/>
      <c r="I189" s="46"/>
      <c r="J189" s="46"/>
    </row>
    <row r="190" spans="1:19" ht="20.45" customHeight="1" x14ac:dyDescent="0.2">
      <c r="A190" s="31">
        <f>+A187+1</f>
        <v>140</v>
      </c>
      <c r="B190" s="3" t="s">
        <v>64</v>
      </c>
      <c r="C190" s="41" t="s">
        <v>2</v>
      </c>
      <c r="D190" s="54">
        <v>1</v>
      </c>
      <c r="E190" s="4"/>
      <c r="F190" s="21">
        <f t="shared" ref="F190:F197" si="22">D190*E190</f>
        <v>0</v>
      </c>
      <c r="G190" s="45"/>
      <c r="H190" s="45"/>
      <c r="I190" s="46"/>
      <c r="J190" s="46"/>
    </row>
    <row r="191" spans="1:19" ht="20.45" customHeight="1" x14ac:dyDescent="0.2">
      <c r="A191" s="31">
        <f>+A190+1</f>
        <v>141</v>
      </c>
      <c r="B191" s="3" t="s">
        <v>48</v>
      </c>
      <c r="C191" s="41" t="s">
        <v>2</v>
      </c>
      <c r="D191" s="54">
        <v>6</v>
      </c>
      <c r="E191" s="4"/>
      <c r="F191" s="21">
        <f t="shared" si="22"/>
        <v>0</v>
      </c>
      <c r="G191" s="45"/>
      <c r="H191" s="45"/>
      <c r="I191" s="46"/>
      <c r="J191" s="46"/>
    </row>
    <row r="192" spans="1:19" ht="20.45" customHeight="1" x14ac:dyDescent="0.2">
      <c r="A192" s="31">
        <f t="shared" ref="A192:A197" si="23">+A191+1</f>
        <v>142</v>
      </c>
      <c r="B192" s="3" t="s">
        <v>62</v>
      </c>
      <c r="C192" s="41" t="s">
        <v>2</v>
      </c>
      <c r="D192" s="54">
        <v>20</v>
      </c>
      <c r="E192" s="4"/>
      <c r="F192" s="21">
        <f t="shared" si="22"/>
        <v>0</v>
      </c>
      <c r="G192" s="45"/>
      <c r="H192" s="45"/>
      <c r="I192" s="46"/>
      <c r="J192" s="46"/>
    </row>
    <row r="193" spans="1:10" ht="20.45" customHeight="1" x14ac:dyDescent="0.2">
      <c r="A193" s="31">
        <f t="shared" si="23"/>
        <v>143</v>
      </c>
      <c r="B193" s="3" t="s">
        <v>49</v>
      </c>
      <c r="C193" s="41" t="s">
        <v>2</v>
      </c>
      <c r="D193" s="54">
        <v>1</v>
      </c>
      <c r="E193" s="4"/>
      <c r="F193" s="21">
        <f t="shared" si="22"/>
        <v>0</v>
      </c>
      <c r="G193" s="45"/>
      <c r="H193" s="45"/>
      <c r="I193" s="46"/>
      <c r="J193" s="46"/>
    </row>
    <row r="194" spans="1:10" ht="20.45" customHeight="1" x14ac:dyDescent="0.2">
      <c r="A194" s="31">
        <f t="shared" si="23"/>
        <v>144</v>
      </c>
      <c r="B194" s="3" t="s">
        <v>50</v>
      </c>
      <c r="C194" s="41" t="s">
        <v>2</v>
      </c>
      <c r="D194" s="54">
        <v>26</v>
      </c>
      <c r="E194" s="4"/>
      <c r="F194" s="21">
        <f t="shared" si="22"/>
        <v>0</v>
      </c>
      <c r="G194" s="45"/>
      <c r="H194" s="45"/>
      <c r="I194" s="46"/>
      <c r="J194" s="46"/>
    </row>
    <row r="195" spans="1:10" ht="20.45" customHeight="1" x14ac:dyDescent="0.2">
      <c r="A195" s="31">
        <f t="shared" si="23"/>
        <v>145</v>
      </c>
      <c r="B195" s="3" t="s">
        <v>51</v>
      </c>
      <c r="C195" s="41" t="s">
        <v>2</v>
      </c>
      <c r="D195" s="54">
        <v>1</v>
      </c>
      <c r="E195" s="4"/>
      <c r="F195" s="21">
        <f t="shared" si="22"/>
        <v>0</v>
      </c>
      <c r="G195" s="45"/>
      <c r="H195" s="45"/>
      <c r="I195" s="46"/>
      <c r="J195" s="46"/>
    </row>
    <row r="196" spans="1:10" ht="18" customHeight="1" x14ac:dyDescent="0.2">
      <c r="A196" s="31">
        <f t="shared" si="23"/>
        <v>146</v>
      </c>
      <c r="B196" s="3" t="s">
        <v>65</v>
      </c>
      <c r="C196" s="41" t="s">
        <v>17</v>
      </c>
      <c r="D196" s="54">
        <v>1100</v>
      </c>
      <c r="E196" s="4"/>
      <c r="F196" s="21">
        <f t="shared" si="22"/>
        <v>0</v>
      </c>
      <c r="G196" s="45"/>
      <c r="H196" s="45"/>
      <c r="I196" s="46"/>
      <c r="J196" s="46"/>
    </row>
    <row r="197" spans="1:10" ht="20.45" customHeight="1" thickBot="1" x14ac:dyDescent="0.25">
      <c r="A197" s="31">
        <f t="shared" si="23"/>
        <v>147</v>
      </c>
      <c r="B197" s="3" t="s">
        <v>52</v>
      </c>
      <c r="C197" s="41" t="s">
        <v>2</v>
      </c>
      <c r="D197" s="54">
        <v>1</v>
      </c>
      <c r="E197" s="4"/>
      <c r="F197" s="21">
        <f t="shared" si="22"/>
        <v>0</v>
      </c>
      <c r="G197" s="45"/>
      <c r="H197" s="45"/>
      <c r="I197" s="46"/>
      <c r="J197" s="46"/>
    </row>
    <row r="198" spans="1:10" ht="16.5" thickBot="1" x14ac:dyDescent="0.25">
      <c r="A198" s="30"/>
      <c r="B198" s="76" t="s">
        <v>206</v>
      </c>
      <c r="C198" s="77"/>
      <c r="D198" s="77"/>
      <c r="E198" s="78"/>
      <c r="F198" s="70">
        <f>SUM(F190:F197)</f>
        <v>0</v>
      </c>
      <c r="G198" s="45"/>
      <c r="H198" s="45"/>
      <c r="I198" s="46"/>
      <c r="J198" s="46"/>
    </row>
    <row r="199" spans="1:10" ht="18.600000000000001" customHeight="1" thickBot="1" x14ac:dyDescent="0.25">
      <c r="A199" s="90" t="s">
        <v>204</v>
      </c>
      <c r="B199" s="91"/>
      <c r="C199" s="91"/>
      <c r="D199" s="91"/>
      <c r="E199" s="91"/>
      <c r="F199" s="92"/>
      <c r="G199" s="45"/>
      <c r="H199" s="45"/>
      <c r="I199" s="46"/>
      <c r="J199" s="46"/>
    </row>
    <row r="200" spans="1:10" ht="20.45" customHeight="1" x14ac:dyDescent="0.2">
      <c r="A200" s="31">
        <f>+A197+1</f>
        <v>148</v>
      </c>
      <c r="B200" s="3" t="s">
        <v>209</v>
      </c>
      <c r="C200" s="12" t="s">
        <v>10</v>
      </c>
      <c r="D200" s="54">
        <v>1199</v>
      </c>
      <c r="E200" s="4"/>
      <c r="F200" s="21">
        <f>D200*E200</f>
        <v>0</v>
      </c>
      <c r="G200" s="45"/>
      <c r="H200" s="45"/>
      <c r="I200" s="46"/>
      <c r="J200" s="46"/>
    </row>
    <row r="201" spans="1:10" ht="20.45" customHeight="1" x14ac:dyDescent="0.2">
      <c r="A201" s="31">
        <f>+A200+1</f>
        <v>149</v>
      </c>
      <c r="B201" s="3" t="s">
        <v>210</v>
      </c>
      <c r="C201" s="12" t="s">
        <v>10</v>
      </c>
      <c r="D201" s="54">
        <v>2439</v>
      </c>
      <c r="E201" s="4"/>
      <c r="F201" s="21">
        <f>D201*E201</f>
        <v>0</v>
      </c>
      <c r="G201" s="45"/>
      <c r="H201" s="45"/>
      <c r="I201" s="46"/>
      <c r="J201" s="46"/>
    </row>
    <row r="202" spans="1:10" ht="20.45" customHeight="1" x14ac:dyDescent="0.2">
      <c r="A202" s="31">
        <f t="shared" ref="A202:A203" si="24">+A201+1</f>
        <v>150</v>
      </c>
      <c r="B202" s="3" t="s">
        <v>211</v>
      </c>
      <c r="C202" s="12" t="s">
        <v>10</v>
      </c>
      <c r="D202" s="54">
        <v>376</v>
      </c>
      <c r="E202" s="4"/>
      <c r="F202" s="21">
        <f>D202*E202</f>
        <v>0</v>
      </c>
      <c r="G202" s="45"/>
      <c r="H202" s="45"/>
      <c r="I202" s="46"/>
      <c r="J202" s="46"/>
    </row>
    <row r="203" spans="1:10" ht="20.45" customHeight="1" thickBot="1" x14ac:dyDescent="0.25">
      <c r="A203" s="31">
        <f t="shared" si="24"/>
        <v>151</v>
      </c>
      <c r="B203" s="3" t="s">
        <v>212</v>
      </c>
      <c r="C203" s="12" t="s">
        <v>10</v>
      </c>
      <c r="D203" s="54">
        <v>140</v>
      </c>
      <c r="E203" s="4"/>
      <c r="F203" s="21">
        <f>D203*E203</f>
        <v>0</v>
      </c>
      <c r="G203" s="45"/>
      <c r="H203" s="45"/>
      <c r="I203" s="46"/>
      <c r="J203" s="46"/>
    </row>
    <row r="204" spans="1:10" ht="16.5" thickBot="1" x14ac:dyDescent="0.25">
      <c r="A204" s="30"/>
      <c r="B204" s="76" t="s">
        <v>205</v>
      </c>
      <c r="C204" s="77"/>
      <c r="D204" s="77" t="s">
        <v>47</v>
      </c>
      <c r="E204" s="78"/>
      <c r="F204" s="70">
        <f>SUM(F200:F203)</f>
        <v>0</v>
      </c>
      <c r="G204" s="45"/>
      <c r="H204" s="45"/>
      <c r="I204" s="46"/>
      <c r="J204" s="46"/>
    </row>
    <row r="205" spans="1:10" ht="18.600000000000001" customHeight="1" thickBot="1" x14ac:dyDescent="0.25">
      <c r="A205" s="90" t="s">
        <v>207</v>
      </c>
      <c r="B205" s="91"/>
      <c r="C205" s="91"/>
      <c r="D205" s="91"/>
      <c r="E205" s="91"/>
      <c r="F205" s="92"/>
      <c r="G205" s="45"/>
      <c r="H205" s="45"/>
      <c r="I205" s="46"/>
      <c r="J205" s="46"/>
    </row>
    <row r="206" spans="1:10" ht="20.45" customHeight="1" x14ac:dyDescent="0.2">
      <c r="A206" s="31">
        <f>+A203+1</f>
        <v>152</v>
      </c>
      <c r="B206" s="3" t="s">
        <v>227</v>
      </c>
      <c r="C206" s="12" t="s">
        <v>10</v>
      </c>
      <c r="D206" s="54">
        <v>356</v>
      </c>
      <c r="E206" s="4"/>
      <c r="F206" s="21">
        <f t="shared" ref="F206:F217" si="25">D206*E206</f>
        <v>0</v>
      </c>
      <c r="G206" s="45"/>
      <c r="H206" s="45"/>
      <c r="I206" s="46"/>
      <c r="J206" s="46"/>
    </row>
    <row r="207" spans="1:10" ht="20.45" customHeight="1" x14ac:dyDescent="0.2">
      <c r="A207" s="31">
        <f>+A206+1</f>
        <v>153</v>
      </c>
      <c r="B207" s="3" t="s">
        <v>228</v>
      </c>
      <c r="C207" s="12" t="s">
        <v>10</v>
      </c>
      <c r="D207" s="54">
        <v>25</v>
      </c>
      <c r="E207" s="4"/>
      <c r="F207" s="21">
        <f t="shared" si="25"/>
        <v>0</v>
      </c>
      <c r="G207" s="45"/>
      <c r="H207" s="45"/>
      <c r="I207" s="46"/>
      <c r="J207" s="46"/>
    </row>
    <row r="208" spans="1:10" ht="20.45" customHeight="1" x14ac:dyDescent="0.2">
      <c r="A208" s="31">
        <f t="shared" ref="A208:A217" si="26">+A207+1</f>
        <v>154</v>
      </c>
      <c r="B208" s="3" t="s">
        <v>213</v>
      </c>
      <c r="C208" s="15" t="s">
        <v>11</v>
      </c>
      <c r="D208" s="54">
        <v>230</v>
      </c>
      <c r="E208" s="4"/>
      <c r="F208" s="21">
        <f t="shared" si="25"/>
        <v>0</v>
      </c>
      <c r="G208" s="45"/>
      <c r="H208" s="45"/>
      <c r="I208" s="46"/>
      <c r="J208" s="46"/>
    </row>
    <row r="209" spans="1:13" ht="20.45" customHeight="1" x14ac:dyDescent="0.2">
      <c r="A209" s="31">
        <f t="shared" si="26"/>
        <v>155</v>
      </c>
      <c r="B209" s="3" t="s">
        <v>214</v>
      </c>
      <c r="C209" s="15" t="s">
        <v>11</v>
      </c>
      <c r="D209" s="54">
        <v>245</v>
      </c>
      <c r="E209" s="4"/>
      <c r="F209" s="21">
        <f t="shared" si="25"/>
        <v>0</v>
      </c>
      <c r="G209" s="45"/>
      <c r="H209" s="45"/>
      <c r="I209" s="46"/>
      <c r="J209" s="46"/>
    </row>
    <row r="210" spans="1:13" ht="20.45" customHeight="1" x14ac:dyDescent="0.2">
      <c r="A210" s="31">
        <f t="shared" si="26"/>
        <v>156</v>
      </c>
      <c r="B210" s="3" t="s">
        <v>215</v>
      </c>
      <c r="C210" s="12" t="s">
        <v>10</v>
      </c>
      <c r="D210" s="54">
        <v>424</v>
      </c>
      <c r="E210" s="4"/>
      <c r="F210" s="21">
        <f t="shared" si="25"/>
        <v>0</v>
      </c>
      <c r="G210" s="45"/>
      <c r="H210" s="45"/>
      <c r="I210" s="46"/>
      <c r="J210" s="46"/>
    </row>
    <row r="211" spans="1:13" ht="20.45" customHeight="1" x14ac:dyDescent="0.2">
      <c r="A211" s="31">
        <f t="shared" si="26"/>
        <v>157</v>
      </c>
      <c r="B211" s="3" t="s">
        <v>216</v>
      </c>
      <c r="C211" s="41" t="s">
        <v>2</v>
      </c>
      <c r="D211" s="54">
        <v>3</v>
      </c>
      <c r="E211" s="4"/>
      <c r="F211" s="21">
        <f t="shared" si="25"/>
        <v>0</v>
      </c>
      <c r="G211" s="45"/>
      <c r="H211" s="45"/>
      <c r="I211" s="46"/>
      <c r="J211" s="46"/>
    </row>
    <row r="212" spans="1:13" ht="20.45" customHeight="1" x14ac:dyDescent="0.25">
      <c r="A212" s="31">
        <f t="shared" si="26"/>
        <v>158</v>
      </c>
      <c r="B212" s="3" t="s">
        <v>217</v>
      </c>
      <c r="C212" s="67" t="s">
        <v>225</v>
      </c>
      <c r="D212" s="54">
        <v>6</v>
      </c>
      <c r="E212" s="4"/>
      <c r="F212" s="21">
        <f t="shared" si="25"/>
        <v>0</v>
      </c>
      <c r="G212" s="45"/>
      <c r="H212" s="45"/>
      <c r="I212" s="46"/>
      <c r="J212" s="46"/>
    </row>
    <row r="213" spans="1:13" ht="20.45" customHeight="1" x14ac:dyDescent="0.25">
      <c r="A213" s="31">
        <f t="shared" si="26"/>
        <v>159</v>
      </c>
      <c r="B213" s="3" t="s">
        <v>218</v>
      </c>
      <c r="C213" s="67" t="s">
        <v>225</v>
      </c>
      <c r="D213" s="54">
        <v>139</v>
      </c>
      <c r="E213" s="4"/>
      <c r="F213" s="21">
        <f t="shared" si="25"/>
        <v>0</v>
      </c>
      <c r="G213" s="45"/>
      <c r="H213" s="45"/>
      <c r="I213" s="46"/>
      <c r="J213" s="46"/>
    </row>
    <row r="214" spans="1:13" ht="20.45" customHeight="1" x14ac:dyDescent="0.25">
      <c r="A214" s="31">
        <f t="shared" si="26"/>
        <v>160</v>
      </c>
      <c r="B214" s="3" t="s">
        <v>219</v>
      </c>
      <c r="C214" s="67" t="s">
        <v>225</v>
      </c>
      <c r="D214" s="54">
        <v>28</v>
      </c>
      <c r="E214" s="4"/>
      <c r="F214" s="21">
        <f t="shared" si="25"/>
        <v>0</v>
      </c>
      <c r="G214" s="45"/>
      <c r="H214" s="45"/>
      <c r="I214" s="46"/>
      <c r="J214" s="46"/>
    </row>
    <row r="215" spans="1:13" ht="20.45" customHeight="1" x14ac:dyDescent="0.25">
      <c r="A215" s="31">
        <f t="shared" si="26"/>
        <v>161</v>
      </c>
      <c r="B215" s="3" t="s">
        <v>236</v>
      </c>
      <c r="C215" s="67" t="s">
        <v>237</v>
      </c>
      <c r="D215" s="54">
        <v>10</v>
      </c>
      <c r="E215" s="4"/>
      <c r="F215" s="21">
        <f t="shared" si="25"/>
        <v>0</v>
      </c>
      <c r="G215" s="45"/>
      <c r="H215" s="45"/>
      <c r="I215" s="46"/>
      <c r="J215" s="46"/>
    </row>
    <row r="216" spans="1:13" ht="20.45" customHeight="1" x14ac:dyDescent="0.25">
      <c r="A216" s="31">
        <f t="shared" si="26"/>
        <v>162</v>
      </c>
      <c r="B216" s="3" t="s">
        <v>220</v>
      </c>
      <c r="C216" s="67" t="s">
        <v>225</v>
      </c>
      <c r="D216" s="54">
        <v>26</v>
      </c>
      <c r="E216" s="4"/>
      <c r="F216" s="21">
        <f t="shared" si="25"/>
        <v>0</v>
      </c>
      <c r="G216" s="45"/>
      <c r="H216" s="45"/>
      <c r="I216" s="46"/>
      <c r="J216" s="46"/>
    </row>
    <row r="217" spans="1:13" ht="20.45" customHeight="1" thickBot="1" x14ac:dyDescent="0.3">
      <c r="A217" s="31">
        <f t="shared" si="26"/>
        <v>163</v>
      </c>
      <c r="B217" s="3" t="s">
        <v>221</v>
      </c>
      <c r="C217" s="67" t="s">
        <v>225</v>
      </c>
      <c r="D217" s="54">
        <v>337</v>
      </c>
      <c r="E217" s="4"/>
      <c r="F217" s="21">
        <f t="shared" si="25"/>
        <v>0</v>
      </c>
      <c r="G217" s="45"/>
      <c r="H217" s="45"/>
      <c r="I217" s="46"/>
      <c r="J217" s="46"/>
    </row>
    <row r="218" spans="1:13" ht="18.600000000000001" customHeight="1" thickBot="1" x14ac:dyDescent="0.25">
      <c r="A218" s="13"/>
      <c r="B218" s="36" t="s">
        <v>222</v>
      </c>
      <c r="C218" s="36"/>
      <c r="D218" s="36"/>
      <c r="E218" s="61"/>
      <c r="F218" s="21"/>
      <c r="G218" s="45"/>
      <c r="H218" s="45"/>
      <c r="I218" s="46"/>
      <c r="J218" s="46"/>
      <c r="K218" s="45"/>
      <c r="L218" s="46"/>
      <c r="M218" s="46"/>
    </row>
    <row r="219" spans="1:13" ht="20.45" customHeight="1" x14ac:dyDescent="0.25">
      <c r="A219" s="31">
        <f>+A217+1</f>
        <v>164</v>
      </c>
      <c r="B219" s="3" t="s">
        <v>223</v>
      </c>
      <c r="C219" s="67" t="s">
        <v>226</v>
      </c>
      <c r="D219" s="54">
        <v>2</v>
      </c>
      <c r="E219" s="4"/>
      <c r="F219" s="21">
        <f>D219*E219</f>
        <v>0</v>
      </c>
      <c r="G219" s="45"/>
      <c r="H219" s="45"/>
      <c r="I219" s="46"/>
      <c r="J219" s="46"/>
    </row>
    <row r="220" spans="1:13" ht="20.45" customHeight="1" thickBot="1" x14ac:dyDescent="0.3">
      <c r="A220" s="31">
        <f>+A219+1</f>
        <v>165</v>
      </c>
      <c r="B220" s="3" t="s">
        <v>224</v>
      </c>
      <c r="C220" s="67" t="s">
        <v>2</v>
      </c>
      <c r="D220" s="54">
        <v>19</v>
      </c>
      <c r="E220" s="4"/>
      <c r="F220" s="21">
        <f>D220*E220</f>
        <v>0</v>
      </c>
      <c r="G220" s="45"/>
      <c r="H220" s="45"/>
      <c r="I220" s="46"/>
      <c r="J220" s="46"/>
    </row>
    <row r="221" spans="1:13" ht="16.5" thickBot="1" x14ac:dyDescent="0.25">
      <c r="A221" s="30"/>
      <c r="B221" s="76" t="s">
        <v>208</v>
      </c>
      <c r="C221" s="77"/>
      <c r="D221" s="77" t="s">
        <v>47</v>
      </c>
      <c r="E221" s="78"/>
      <c r="F221" s="70">
        <f>SUM(F206:F220)</f>
        <v>0</v>
      </c>
      <c r="G221" s="45"/>
      <c r="H221" s="45"/>
      <c r="I221" s="46"/>
      <c r="J221" s="46"/>
    </row>
    <row r="222" spans="1:13" ht="24" customHeight="1" thickBot="1" x14ac:dyDescent="0.25">
      <c r="A222" s="2"/>
      <c r="B222" s="79" t="s">
        <v>30</v>
      </c>
      <c r="C222" s="80"/>
      <c r="D222" s="81"/>
      <c r="E222" s="82">
        <f>+SUM(F221,F204,F198,F188,F138,F89,F77,F73,F61,F50)</f>
        <v>0</v>
      </c>
      <c r="F222" s="83"/>
    </row>
    <row r="223" spans="1:13" ht="24" customHeight="1" thickBot="1" x14ac:dyDescent="0.25">
      <c r="A223" s="2"/>
      <c r="B223" s="84" t="s">
        <v>31</v>
      </c>
      <c r="C223" s="85"/>
      <c r="D223" s="86"/>
      <c r="E223" s="82">
        <f>E222*0.2</f>
        <v>0</v>
      </c>
      <c r="F223" s="83"/>
    </row>
    <row r="224" spans="1:13" ht="24" customHeight="1" thickBot="1" x14ac:dyDescent="0.25">
      <c r="A224" s="2"/>
      <c r="B224" s="79" t="s">
        <v>32</v>
      </c>
      <c r="C224" s="80"/>
      <c r="D224" s="81"/>
      <c r="E224" s="82">
        <f>+E222+E223</f>
        <v>0</v>
      </c>
      <c r="F224" s="83"/>
      <c r="G224" s="46"/>
      <c r="H224" s="46"/>
      <c r="I224" s="47"/>
      <c r="J224" s="47"/>
    </row>
    <row r="225" spans="1:12" ht="24" customHeight="1" x14ac:dyDescent="0.2">
      <c r="A225" s="2"/>
      <c r="B225" s="73"/>
      <c r="C225" s="73"/>
      <c r="D225" s="73"/>
      <c r="E225" s="74"/>
      <c r="F225" s="2"/>
      <c r="G225" s="46"/>
      <c r="H225" s="46"/>
      <c r="I225" s="47"/>
      <c r="J225" s="47"/>
    </row>
    <row r="226" spans="1:12" ht="20.25" x14ac:dyDescent="0.2">
      <c r="A226" s="65"/>
      <c r="B226" s="66"/>
      <c r="C226" s="73"/>
      <c r="D226" s="73"/>
      <c r="E226" s="74"/>
      <c r="F226" s="74"/>
      <c r="G226" s="45"/>
      <c r="H226" s="45"/>
      <c r="I226" s="46"/>
      <c r="J226" s="46"/>
    </row>
    <row r="227" spans="1:12" ht="20.25" x14ac:dyDescent="0.2">
      <c r="A227" s="87" t="s">
        <v>29</v>
      </c>
      <c r="B227" s="87"/>
      <c r="C227" s="87"/>
      <c r="D227" s="87"/>
      <c r="E227" s="62"/>
      <c r="F227" s="39"/>
      <c r="G227" s="46"/>
      <c r="H227" s="46"/>
      <c r="I227" s="46"/>
      <c r="J227" s="46"/>
    </row>
    <row r="228" spans="1:12" ht="19.5" customHeight="1" x14ac:dyDescent="0.2">
      <c r="A228" s="63"/>
      <c r="B228" s="51" t="str">
        <f>A7</f>
        <v>GROS ŒUVRES</v>
      </c>
      <c r="C228" s="8"/>
      <c r="D228" s="55"/>
      <c r="E228" s="100">
        <f>F50</f>
        <v>0</v>
      </c>
      <c r="F228" s="101"/>
      <c r="G228" s="46"/>
      <c r="H228" s="46"/>
      <c r="I228" s="46"/>
      <c r="J228" s="46"/>
    </row>
    <row r="229" spans="1:12" ht="19.5" customHeight="1" x14ac:dyDescent="0.2">
      <c r="A229" s="63"/>
      <c r="B229" s="51" t="s">
        <v>43</v>
      </c>
      <c r="C229" s="8"/>
      <c r="D229" s="55"/>
      <c r="E229" s="100">
        <f>F61</f>
        <v>0</v>
      </c>
      <c r="F229" s="101"/>
      <c r="G229" s="46"/>
      <c r="H229" s="46"/>
      <c r="I229" s="46"/>
      <c r="J229" s="46"/>
    </row>
    <row r="230" spans="1:12" ht="19.5" customHeight="1" x14ac:dyDescent="0.2">
      <c r="A230" s="63"/>
      <c r="B230" s="51" t="s">
        <v>143</v>
      </c>
      <c r="C230" s="8"/>
      <c r="D230" s="55"/>
      <c r="E230" s="100">
        <f>+F73</f>
        <v>0</v>
      </c>
      <c r="F230" s="101"/>
      <c r="G230" s="46"/>
      <c r="H230" s="46"/>
      <c r="I230" s="46"/>
      <c r="J230" s="46"/>
    </row>
    <row r="231" spans="1:12" ht="19.5" customHeight="1" x14ac:dyDescent="0.2">
      <c r="A231" s="63"/>
      <c r="B231" s="51" t="s">
        <v>145</v>
      </c>
      <c r="C231" s="8"/>
      <c r="D231" s="55"/>
      <c r="E231" s="100">
        <f>+F77</f>
        <v>0</v>
      </c>
      <c r="F231" s="101"/>
      <c r="G231" s="46"/>
      <c r="H231" s="46"/>
      <c r="I231" s="46"/>
      <c r="J231" s="46"/>
    </row>
    <row r="232" spans="1:12" ht="19.5" customHeight="1" x14ac:dyDescent="0.2">
      <c r="A232" s="63"/>
      <c r="B232" s="51" t="s">
        <v>156</v>
      </c>
      <c r="C232" s="8"/>
      <c r="D232" s="55"/>
      <c r="E232" s="100">
        <f>+F89</f>
        <v>0</v>
      </c>
      <c r="F232" s="101"/>
      <c r="G232" s="46"/>
      <c r="H232" s="46"/>
      <c r="I232" s="46"/>
      <c r="J232" s="46"/>
    </row>
    <row r="233" spans="1:12" ht="19.5" customHeight="1" x14ac:dyDescent="0.2">
      <c r="A233" s="63"/>
      <c r="B233" s="51" t="s">
        <v>35</v>
      </c>
      <c r="C233" s="8"/>
      <c r="D233" s="55"/>
      <c r="E233" s="100">
        <f>F138</f>
        <v>0</v>
      </c>
      <c r="F233" s="101"/>
      <c r="G233" s="46"/>
      <c r="H233" s="46"/>
      <c r="I233" s="46"/>
      <c r="J233" s="46"/>
    </row>
    <row r="234" spans="1:12" ht="19.5" customHeight="1" x14ac:dyDescent="0.2">
      <c r="A234" s="63"/>
      <c r="B234" s="51" t="s">
        <v>34</v>
      </c>
      <c r="C234" s="8"/>
      <c r="D234" s="55"/>
      <c r="E234" s="100">
        <f>F188</f>
        <v>0</v>
      </c>
      <c r="F234" s="101"/>
      <c r="G234" s="46"/>
      <c r="H234" s="46"/>
      <c r="I234" s="46"/>
      <c r="J234" s="46"/>
      <c r="K234" s="46"/>
      <c r="L234" s="46"/>
    </row>
    <row r="235" spans="1:12" ht="19.5" customHeight="1" thickBot="1" x14ac:dyDescent="0.25">
      <c r="A235" s="63"/>
      <c r="B235" s="52" t="str">
        <f>A189</f>
        <v>VIDEO SURVEILLANCE</v>
      </c>
      <c r="C235" s="48"/>
      <c r="D235" s="56"/>
      <c r="E235" s="98">
        <f>F198</f>
        <v>0</v>
      </c>
      <c r="F235" s="99"/>
      <c r="G235" s="46"/>
      <c r="H235" s="46"/>
      <c r="I235" s="46"/>
      <c r="J235" s="46"/>
      <c r="K235" s="46"/>
      <c r="L235" s="46"/>
    </row>
    <row r="236" spans="1:12" ht="19.5" customHeight="1" thickBot="1" x14ac:dyDescent="0.25">
      <c r="A236" s="63"/>
      <c r="B236" s="52" t="s">
        <v>204</v>
      </c>
      <c r="C236" s="71"/>
      <c r="D236" s="56"/>
      <c r="E236" s="96">
        <f>+F204</f>
        <v>0</v>
      </c>
      <c r="F236" s="97"/>
      <c r="G236" s="46"/>
      <c r="H236" s="46"/>
      <c r="I236" s="46"/>
      <c r="J236" s="46"/>
      <c r="K236" s="46"/>
      <c r="L236" s="46"/>
    </row>
    <row r="237" spans="1:12" ht="19.5" customHeight="1" thickBot="1" x14ac:dyDescent="0.25">
      <c r="A237" s="63"/>
      <c r="B237" s="52" t="s">
        <v>207</v>
      </c>
      <c r="C237" s="71"/>
      <c r="D237" s="56"/>
      <c r="E237" s="96">
        <f>+F221</f>
        <v>0</v>
      </c>
      <c r="F237" s="97"/>
      <c r="G237" s="46"/>
      <c r="H237" s="46"/>
      <c r="I237" s="46"/>
      <c r="J237" s="46"/>
      <c r="K237" s="46"/>
      <c r="L237" s="46"/>
    </row>
    <row r="238" spans="1:12" ht="24" customHeight="1" thickBot="1" x14ac:dyDescent="0.25">
      <c r="A238" s="2"/>
      <c r="B238" s="79" t="s">
        <v>30</v>
      </c>
      <c r="C238" s="80"/>
      <c r="D238" s="81"/>
      <c r="E238" s="88">
        <f>SUM(E228:F237)</f>
        <v>0</v>
      </c>
      <c r="F238" s="89"/>
      <c r="I238" s="46"/>
      <c r="J238" s="46"/>
      <c r="K238" s="46"/>
      <c r="L238" s="46"/>
    </row>
    <row r="239" spans="1:12" ht="24" customHeight="1" thickBot="1" x14ac:dyDescent="0.25">
      <c r="A239" s="2"/>
      <c r="B239" s="84" t="s">
        <v>31</v>
      </c>
      <c r="C239" s="85"/>
      <c r="D239" s="86"/>
      <c r="E239" s="82">
        <f>E238*0.2</f>
        <v>0</v>
      </c>
      <c r="F239" s="83"/>
    </row>
    <row r="240" spans="1:12" ht="24" customHeight="1" thickBot="1" x14ac:dyDescent="0.25">
      <c r="A240" s="2"/>
      <c r="B240" s="79" t="s">
        <v>32</v>
      </c>
      <c r="C240" s="80"/>
      <c r="D240" s="81"/>
      <c r="E240" s="82">
        <f>+E238+E239</f>
        <v>0</v>
      </c>
      <c r="F240" s="83"/>
      <c r="G240" s="46"/>
      <c r="H240" s="46"/>
      <c r="I240" s="47"/>
      <c r="J240" s="47"/>
    </row>
    <row r="241" spans="1:16" ht="15" x14ac:dyDescent="0.2">
      <c r="D241" s="58"/>
    </row>
    <row r="242" spans="1:16" ht="53.25" customHeight="1" x14ac:dyDescent="0.2">
      <c r="A242" s="10"/>
      <c r="B242" s="40"/>
      <c r="C242" s="40"/>
      <c r="D242" s="11"/>
      <c r="E242" s="40"/>
      <c r="F242" s="11"/>
      <c r="I242" s="50"/>
      <c r="J242" s="49"/>
      <c r="K242" s="50"/>
      <c r="L242" s="50"/>
    </row>
    <row r="243" spans="1:16" ht="48" customHeight="1" x14ac:dyDescent="0.2">
      <c r="B243" s="9"/>
      <c r="D243" s="57"/>
      <c r="I243" s="50"/>
      <c r="J243" s="49"/>
      <c r="K243" s="50"/>
      <c r="L243" s="50"/>
    </row>
    <row r="244" spans="1:16" ht="14.25" x14ac:dyDescent="0.2">
      <c r="I244" s="50"/>
      <c r="J244" s="49"/>
      <c r="K244" s="50"/>
      <c r="L244" s="50"/>
    </row>
    <row r="245" spans="1:16" ht="14.25" x14ac:dyDescent="0.2">
      <c r="I245" s="50"/>
      <c r="J245" s="49"/>
      <c r="K245" s="50"/>
      <c r="L245" s="50"/>
    </row>
    <row r="246" spans="1:16" ht="5.65" customHeight="1" x14ac:dyDescent="0.2">
      <c r="I246" s="50"/>
      <c r="J246" s="49"/>
      <c r="K246" s="50"/>
      <c r="L246" s="50"/>
    </row>
    <row r="247" spans="1:16" ht="5.65" customHeight="1" x14ac:dyDescent="0.2">
      <c r="I247" s="50"/>
      <c r="J247" s="49"/>
      <c r="K247" s="50"/>
      <c r="L247" s="50"/>
    </row>
    <row r="248" spans="1:16" ht="5.65" customHeight="1" x14ac:dyDescent="0.2">
      <c r="I248" s="50"/>
      <c r="J248" s="49"/>
      <c r="K248" s="50"/>
      <c r="L248" s="50"/>
    </row>
    <row r="249" spans="1:16" ht="28.5" customHeight="1" x14ac:dyDescent="0.2">
      <c r="I249" s="50"/>
      <c r="J249" s="49"/>
      <c r="K249" s="50"/>
      <c r="L249" s="50"/>
    </row>
    <row r="250" spans="1:16" s="50" customFormat="1" ht="16.149999999999999" customHeight="1" x14ac:dyDescent="0.2">
      <c r="A250" s="6"/>
      <c r="B250" s="2"/>
      <c r="C250" s="6"/>
      <c r="D250" s="59"/>
      <c r="E250" s="7"/>
      <c r="F250" s="7"/>
      <c r="G250" s="2"/>
      <c r="H250" s="2"/>
      <c r="J250" s="49"/>
      <c r="P250" s="49"/>
    </row>
    <row r="251" spans="1:16" s="50" customFormat="1" ht="16.149999999999999" customHeight="1" x14ac:dyDescent="0.2">
      <c r="A251" s="6"/>
      <c r="B251" s="2"/>
      <c r="C251" s="6"/>
      <c r="D251" s="59"/>
      <c r="E251" s="7"/>
      <c r="F251" s="7"/>
      <c r="G251" s="2"/>
      <c r="H251" s="2"/>
      <c r="J251" s="49"/>
      <c r="P251" s="49"/>
    </row>
    <row r="252" spans="1:16" s="50" customFormat="1" ht="16.149999999999999" customHeight="1" x14ac:dyDescent="0.2">
      <c r="A252" s="6"/>
      <c r="B252" s="2"/>
      <c r="C252" s="6"/>
      <c r="D252" s="59"/>
      <c r="E252" s="7"/>
      <c r="F252" s="7"/>
      <c r="G252" s="2"/>
      <c r="H252" s="2"/>
      <c r="J252" s="49"/>
      <c r="P252" s="49"/>
    </row>
    <row r="253" spans="1:16" s="50" customFormat="1" ht="16.149999999999999" customHeight="1" x14ac:dyDescent="0.2">
      <c r="A253" s="6"/>
      <c r="B253" s="2"/>
      <c r="C253" s="6"/>
      <c r="D253" s="59"/>
      <c r="E253" s="7"/>
      <c r="F253" s="7"/>
      <c r="G253" s="2"/>
      <c r="H253" s="2"/>
      <c r="J253" s="49"/>
      <c r="P253" s="49"/>
    </row>
    <row r="254" spans="1:16" s="50" customFormat="1" ht="16.149999999999999" customHeight="1" x14ac:dyDescent="0.2">
      <c r="A254" s="6"/>
      <c r="B254" s="2"/>
      <c r="C254" s="6"/>
      <c r="D254" s="59"/>
      <c r="E254" s="7"/>
      <c r="F254" s="7"/>
      <c r="G254" s="2"/>
      <c r="H254" s="2"/>
      <c r="J254" s="49"/>
      <c r="P254" s="49"/>
    </row>
    <row r="255" spans="1:16" s="50" customFormat="1" ht="16.149999999999999" customHeight="1" x14ac:dyDescent="0.2">
      <c r="A255" s="6"/>
      <c r="B255" s="2"/>
      <c r="C255" s="6"/>
      <c r="D255" s="59"/>
      <c r="E255" s="7"/>
      <c r="F255" s="7"/>
      <c r="G255" s="2"/>
      <c r="H255" s="2"/>
      <c r="J255" s="49"/>
      <c r="P255" s="49"/>
    </row>
    <row r="256" spans="1:16" s="50" customFormat="1" ht="16.149999999999999" customHeight="1" x14ac:dyDescent="0.2">
      <c r="A256" s="6"/>
      <c r="B256" s="2"/>
      <c r="C256" s="6"/>
      <c r="D256" s="59"/>
      <c r="E256" s="7"/>
      <c r="F256" s="7"/>
      <c r="G256" s="2"/>
      <c r="H256" s="2"/>
      <c r="J256" s="49"/>
      <c r="P256" s="49"/>
    </row>
    <row r="257" spans="1:16" s="50" customFormat="1" ht="24" customHeight="1" x14ac:dyDescent="0.2">
      <c r="A257" s="6"/>
      <c r="B257" s="2"/>
      <c r="C257" s="6"/>
      <c r="D257" s="59"/>
      <c r="E257" s="7"/>
      <c r="F257" s="7"/>
      <c r="G257" s="2"/>
      <c r="H257" s="2"/>
      <c r="J257" s="49"/>
      <c r="P257" s="49"/>
    </row>
    <row r="258" spans="1:16" s="50" customFormat="1" ht="16.149999999999999" customHeight="1" x14ac:dyDescent="0.2">
      <c r="A258" s="6"/>
      <c r="B258" s="2"/>
      <c r="C258" s="6"/>
      <c r="D258" s="59"/>
      <c r="E258" s="7"/>
      <c r="F258" s="7"/>
      <c r="G258" s="2"/>
      <c r="H258" s="2"/>
      <c r="J258" s="49"/>
      <c r="P258" s="49"/>
    </row>
    <row r="259" spans="1:16" s="50" customFormat="1" ht="16.149999999999999" customHeight="1" x14ac:dyDescent="0.2">
      <c r="A259" s="6"/>
      <c r="B259" s="2"/>
      <c r="C259" s="6"/>
      <c r="D259" s="59"/>
      <c r="E259" s="7"/>
      <c r="F259" s="7"/>
      <c r="G259" s="2"/>
      <c r="H259" s="2"/>
      <c r="J259" s="49"/>
      <c r="P259" s="49"/>
    </row>
    <row r="260" spans="1:16" s="50" customFormat="1" ht="16.149999999999999" customHeight="1" x14ac:dyDescent="0.2">
      <c r="A260" s="6"/>
      <c r="B260" s="2"/>
      <c r="C260" s="6"/>
      <c r="D260" s="59"/>
      <c r="E260" s="7"/>
      <c r="F260" s="7"/>
      <c r="G260" s="2"/>
      <c r="H260" s="2"/>
      <c r="J260" s="49"/>
      <c r="P260" s="49"/>
    </row>
    <row r="261" spans="1:16" s="50" customFormat="1" ht="16.149999999999999" customHeight="1" x14ac:dyDescent="0.2">
      <c r="A261" s="6"/>
      <c r="B261" s="2"/>
      <c r="C261" s="6"/>
      <c r="D261" s="59"/>
      <c r="E261" s="7"/>
      <c r="F261" s="7"/>
      <c r="G261" s="2"/>
      <c r="H261" s="2"/>
      <c r="J261" s="49"/>
      <c r="P261" s="49"/>
    </row>
    <row r="262" spans="1:16" s="50" customFormat="1" ht="16.149999999999999" customHeight="1" x14ac:dyDescent="0.2">
      <c r="A262" s="6"/>
      <c r="B262" s="2"/>
      <c r="C262" s="6"/>
      <c r="D262" s="59"/>
      <c r="E262" s="7"/>
      <c r="F262" s="7"/>
      <c r="G262" s="2"/>
      <c r="H262" s="2"/>
      <c r="J262" s="49"/>
      <c r="P262" s="49"/>
    </row>
    <row r="263" spans="1:16" s="50" customFormat="1" ht="16.149999999999999" customHeight="1" x14ac:dyDescent="0.2">
      <c r="A263" s="6"/>
      <c r="B263" s="2"/>
      <c r="C263" s="6"/>
      <c r="D263" s="59"/>
      <c r="E263" s="7"/>
      <c r="F263" s="7"/>
      <c r="G263" s="2"/>
      <c r="H263" s="2"/>
      <c r="J263" s="49"/>
      <c r="P263" s="49"/>
    </row>
    <row r="264" spans="1:16" s="50" customFormat="1" ht="16.149999999999999" customHeight="1" x14ac:dyDescent="0.2">
      <c r="A264" s="6"/>
      <c r="B264" s="2"/>
      <c r="C264" s="6"/>
      <c r="D264" s="59"/>
      <c r="E264" s="7"/>
      <c r="F264" s="7"/>
      <c r="G264" s="2"/>
      <c r="H264" s="2"/>
      <c r="J264" s="49"/>
      <c r="P264" s="49"/>
    </row>
    <row r="265" spans="1:16" s="50" customFormat="1" ht="16.149999999999999" customHeight="1" x14ac:dyDescent="0.2">
      <c r="A265" s="6"/>
      <c r="B265" s="2"/>
      <c r="C265" s="6"/>
      <c r="D265" s="59"/>
      <c r="E265" s="7"/>
      <c r="F265" s="7"/>
      <c r="G265" s="2"/>
      <c r="H265" s="2"/>
      <c r="J265" s="49"/>
      <c r="P265" s="49"/>
    </row>
    <row r="266" spans="1:16" s="50" customFormat="1" ht="16.149999999999999" customHeight="1" x14ac:dyDescent="0.2">
      <c r="A266" s="6"/>
      <c r="B266" s="2"/>
      <c r="C266" s="6"/>
      <c r="D266" s="59"/>
      <c r="E266" s="7"/>
      <c r="F266" s="7"/>
      <c r="G266" s="2"/>
      <c r="H266" s="2"/>
      <c r="J266" s="49"/>
      <c r="P266" s="49"/>
    </row>
    <row r="267" spans="1:16" s="50" customFormat="1" ht="16.149999999999999" customHeight="1" x14ac:dyDescent="0.2">
      <c r="A267" s="6"/>
      <c r="B267" s="2"/>
      <c r="C267" s="6"/>
      <c r="D267" s="59"/>
      <c r="E267" s="7"/>
      <c r="F267" s="7"/>
      <c r="G267" s="2"/>
      <c r="H267" s="2"/>
      <c r="J267" s="49"/>
      <c r="P267" s="49"/>
    </row>
    <row r="268" spans="1:16" s="50" customFormat="1" ht="16.149999999999999" customHeight="1" x14ac:dyDescent="0.2">
      <c r="A268" s="6"/>
      <c r="B268" s="2"/>
      <c r="C268" s="6"/>
      <c r="D268" s="59"/>
      <c r="E268" s="7"/>
      <c r="F268" s="7"/>
      <c r="G268" s="2"/>
      <c r="H268" s="2"/>
      <c r="J268" s="49"/>
      <c r="P268" s="49"/>
    </row>
    <row r="269" spans="1:16" s="50" customFormat="1" ht="16.149999999999999" customHeight="1" x14ac:dyDescent="0.2">
      <c r="A269" s="6"/>
      <c r="B269" s="2"/>
      <c r="C269" s="6"/>
      <c r="D269" s="59"/>
      <c r="E269" s="7"/>
      <c r="F269" s="7"/>
      <c r="G269" s="2"/>
      <c r="H269" s="2"/>
      <c r="J269" s="49"/>
      <c r="P269" s="49"/>
    </row>
    <row r="270" spans="1:16" s="50" customFormat="1" ht="16.149999999999999" customHeight="1" x14ac:dyDescent="0.2">
      <c r="A270" s="6"/>
      <c r="B270" s="2"/>
      <c r="C270" s="6"/>
      <c r="D270" s="59"/>
      <c r="E270" s="7"/>
      <c r="F270" s="7"/>
      <c r="G270" s="2"/>
      <c r="H270" s="2"/>
      <c r="J270" s="49"/>
      <c r="P270" s="49"/>
    </row>
  </sheetData>
  <mergeCells count="48">
    <mergeCell ref="E232:F232"/>
    <mergeCell ref="E231:F231"/>
    <mergeCell ref="E230:F230"/>
    <mergeCell ref="E229:F229"/>
    <mergeCell ref="E228:F228"/>
    <mergeCell ref="A1:F3"/>
    <mergeCell ref="A4:A6"/>
    <mergeCell ref="B4:B6"/>
    <mergeCell ref="C4:C6"/>
    <mergeCell ref="D4:D6"/>
    <mergeCell ref="A7:F7"/>
    <mergeCell ref="A51:F51"/>
    <mergeCell ref="A90:F90"/>
    <mergeCell ref="A139:F139"/>
    <mergeCell ref="B61:E61"/>
    <mergeCell ref="B50:E50"/>
    <mergeCell ref="B138:E138"/>
    <mergeCell ref="B77:E77"/>
    <mergeCell ref="B73:E73"/>
    <mergeCell ref="A78:F78"/>
    <mergeCell ref="B89:E89"/>
    <mergeCell ref="A62:F62"/>
    <mergeCell ref="A74:F74"/>
    <mergeCell ref="B223:D223"/>
    <mergeCell ref="E223:F223"/>
    <mergeCell ref="B224:D224"/>
    <mergeCell ref="E224:F224"/>
    <mergeCell ref="B240:D240"/>
    <mergeCell ref="B238:D238"/>
    <mergeCell ref="B239:D239"/>
    <mergeCell ref="A227:D227"/>
    <mergeCell ref="E238:F238"/>
    <mergeCell ref="E239:F239"/>
    <mergeCell ref="E240:F240"/>
    <mergeCell ref="E237:F237"/>
    <mergeCell ref="E236:F236"/>
    <mergeCell ref="E235:F235"/>
    <mergeCell ref="E234:F234"/>
    <mergeCell ref="E233:F233"/>
    <mergeCell ref="B188:E188"/>
    <mergeCell ref="B198:E198"/>
    <mergeCell ref="B204:E204"/>
    <mergeCell ref="B222:D222"/>
    <mergeCell ref="E222:F222"/>
    <mergeCell ref="A199:F199"/>
    <mergeCell ref="A205:F205"/>
    <mergeCell ref="B221:E221"/>
    <mergeCell ref="A189:F189"/>
  </mergeCells>
  <printOptions horizontalCentered="1"/>
  <pageMargins left="0.19685039370078702" right="0.19685039370078702" top="0.78740157480314921" bottom="0.59055118110236204" header="0.11811023622047202" footer="0.19685039370078702"/>
  <pageSetup paperSize="9" scale="58" fitToWidth="0" fitToHeight="0" orientation="portrait" useFirstPageNumber="1" r:id="rId1"/>
  <headerFooter alignWithMargins="0">
    <oddHeader>&amp;R&amp;"Calibri,Bold Italic"&amp;14&amp;U&amp;K0000CCBORDEREAU DES PRIX DETAILS ESTIMATIF</oddHeader>
    <oddFooter>&amp;R&amp;"Impact,Regular"&amp;12&amp;K0000CC&amp;P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BDP-DE</vt:lpstr>
      <vt:lpstr>'BDP-DE'!Zone_d_impression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SALKA MOUCHAIN</dc:creator>
  <cp:lastModifiedBy>HP</cp:lastModifiedBy>
  <cp:lastPrinted>2026-04-26T16:01:45Z</cp:lastPrinted>
  <dcterms:created xsi:type="dcterms:W3CDTF">2024-10-16T09:46:10Z</dcterms:created>
  <dcterms:modified xsi:type="dcterms:W3CDTF">2026-08-10T14:28:06Z</dcterms:modified>
</cp:coreProperties>
</file>