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AO N 62 2026\"/>
    </mc:Choice>
  </mc:AlternateContent>
  <xr:revisionPtr revIDLastSave="0" documentId="13_ncr:1_{15D5863E-B655-42B2-B18B-B8CC806248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DP-DE" sheetId="7" r:id="rId1"/>
  </sheets>
  <definedNames>
    <definedName name="_xlnm.Print_Area" localSheetId="0">'BDP-DE'!$A$1:$F$266</definedName>
  </definedNames>
  <calcPr calcId="191029"/>
</workbook>
</file>

<file path=xl/calcChain.xml><?xml version="1.0" encoding="utf-8"?>
<calcChain xmlns="http://schemas.openxmlformats.org/spreadsheetml/2006/main">
  <c r="F57" i="7" l="1"/>
  <c r="F249" i="7"/>
  <c r="F207" i="7" l="1"/>
  <c r="B249" i="7" l="1"/>
  <c r="B263" i="7" s="1"/>
  <c r="E263" i="7" l="1"/>
  <c r="B225" i="7" l="1"/>
  <c r="B261" i="7"/>
  <c r="A73" i="7" l="1"/>
  <c r="A74" i="7" s="1"/>
  <c r="A75" i="7" s="1"/>
  <c r="A76" i="7" s="1"/>
  <c r="A78" i="7" s="1"/>
  <c r="F192" i="7" l="1"/>
  <c r="E259" i="7" s="1"/>
  <c r="A142" i="7"/>
  <c r="A143" i="7"/>
  <c r="A144" i="7" s="1"/>
  <c r="A145" i="7" s="1"/>
  <c r="A146" i="7" s="1"/>
  <c r="A147" i="7" s="1"/>
  <c r="A148" i="7" s="1"/>
  <c r="A149" i="7" s="1"/>
  <c r="A150" i="7" s="1"/>
  <c r="A151" i="7" s="1"/>
  <c r="F236" i="7" l="1"/>
  <c r="E262" i="7" s="1"/>
  <c r="F152" i="7"/>
  <c r="E256" i="7" s="1"/>
  <c r="F225" i="7"/>
  <c r="E261" i="7" s="1"/>
  <c r="F186" i="7"/>
  <c r="E258" i="7" s="1"/>
  <c r="F111" i="7"/>
  <c r="E255" i="7" s="1"/>
  <c r="F84" i="7" l="1"/>
  <c r="F89" i="7"/>
  <c r="E254" i="7" s="1"/>
  <c r="E253" i="7"/>
  <c r="A10" i="7" l="1"/>
  <c r="A11" i="7" s="1"/>
  <c r="A12" i="7" s="1"/>
  <c r="A13" i="7" s="1"/>
  <c r="A15" i="7" s="1"/>
  <c r="A16" i="7" s="1"/>
  <c r="A17" i="7" s="1"/>
  <c r="A18" i="7" s="1"/>
  <c r="A19" i="7" s="1"/>
  <c r="B262" i="7" l="1"/>
  <c r="B260" i="7"/>
  <c r="B251" i="7"/>
  <c r="A252" i="7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B236" i="7"/>
  <c r="B207" i="7"/>
  <c r="D175" i="7"/>
  <c r="B89" i="7"/>
  <c r="B84" i="7"/>
  <c r="B68" i="7"/>
  <c r="F68" i="7"/>
  <c r="E252" i="7" s="1"/>
  <c r="B57" i="7"/>
  <c r="A21" i="7"/>
  <c r="A22" i="7" s="1"/>
  <c r="A24" i="7" s="1"/>
  <c r="A25" i="7" s="1"/>
  <c r="F180" i="7" l="1"/>
  <c r="E257" i="7" s="1"/>
  <c r="E251" i="7"/>
  <c r="A26" i="7"/>
  <c r="A27" i="7" s="1"/>
  <c r="A28" i="7" s="1"/>
  <c r="A29" i="7" s="1"/>
  <c r="A30" i="7" s="1"/>
  <c r="A31" i="7" s="1"/>
  <c r="A33" i="7" s="1"/>
  <c r="A34" i="7" s="1"/>
  <c r="A37" i="7" s="1"/>
  <c r="E260" i="7" l="1"/>
  <c r="E264" i="7" s="1"/>
  <c r="A41" i="7"/>
  <c r="A38" i="7"/>
  <c r="E266" i="7" l="1"/>
  <c r="E265" i="7" s="1"/>
  <c r="A42" i="7"/>
  <c r="A43" i="7" s="1"/>
  <c r="A44" i="7" s="1"/>
  <c r="A45" i="7" s="1"/>
  <c r="A47" i="7" s="1"/>
  <c r="A48" i="7" s="1"/>
  <c r="A49" i="7" s="1"/>
  <c r="A51" i="7" s="1"/>
  <c r="A52" i="7" s="1"/>
  <c r="A53" i="7" s="1"/>
  <c r="A54" i="7" l="1"/>
  <c r="A55" i="7" s="1"/>
  <c r="A56" i="7" s="1"/>
  <c r="A59" i="7" s="1"/>
  <c r="A60" i="7" s="1"/>
  <c r="A61" i="7" s="1"/>
  <c r="A62" i="7" l="1"/>
  <c r="A63" i="7" s="1"/>
  <c r="A64" i="7" s="1"/>
  <c r="A65" i="7" s="1"/>
  <c r="A66" i="7" s="1"/>
  <c r="A67" i="7" s="1"/>
  <c r="A70" i="7" s="1"/>
  <c r="A79" i="7" s="1"/>
  <c r="A80" i="7" s="1"/>
  <c r="A81" i="7" s="1"/>
  <c r="A82" i="7" s="1"/>
  <c r="A83" i="7" s="1"/>
  <c r="A86" i="7" l="1"/>
  <c r="A87" i="7" s="1"/>
  <c r="A88" i="7" s="1"/>
  <c r="A92" i="7" l="1"/>
  <c r="A93" i="7" s="1"/>
  <c r="A94" i="7" s="1"/>
  <c r="A95" i="7" s="1"/>
  <c r="A96" i="7" s="1"/>
  <c r="A97" i="7" s="1"/>
  <c r="A99" i="7" s="1"/>
  <c r="A100" i="7" s="1"/>
  <c r="A101" i="7" s="1"/>
  <c r="A103" i="7" s="1"/>
  <c r="A104" i="7" s="1"/>
  <c r="A105" i="7" s="1"/>
  <c r="A106" i="7" s="1"/>
  <c r="A107" i="7" s="1"/>
  <c r="A108" i="7" s="1"/>
  <c r="A109" i="7" s="1"/>
  <c r="A110" i="7" s="1"/>
  <c r="A114" i="7" s="1"/>
  <c r="A115" i="7" s="1"/>
  <c r="A116" i="7" s="1"/>
  <c r="A117" i="7" s="1"/>
  <c r="A119" i="7" l="1"/>
  <c r="A120" i="7" s="1"/>
  <c r="A121" i="7" s="1"/>
  <c r="A122" i="7" s="1"/>
  <c r="A123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55" i="7"/>
  <c r="A156" i="7" l="1"/>
  <c r="A157" i="7" s="1"/>
  <c r="A158" i="7" s="1"/>
  <c r="A159" i="7" s="1"/>
  <c r="A160" i="7" s="1"/>
  <c r="A161" i="7" s="1"/>
  <c r="A162" i="7" s="1"/>
  <c r="A164" i="7" s="1"/>
  <c r="A165" i="7" s="1"/>
  <c r="A166" i="7" s="1"/>
  <c r="A167" i="7" s="1"/>
  <c r="A168" i="7" s="1"/>
  <c r="A169" i="7" s="1"/>
  <c r="A173" i="7" l="1"/>
  <c r="A170" i="7"/>
  <c r="A174" i="7"/>
  <c r="A175" i="7" s="1"/>
  <c r="A177" i="7" s="1"/>
  <c r="A178" i="7" s="1"/>
  <c r="A179" i="7" s="1"/>
  <c r="A182" i="7" s="1"/>
  <c r="A183" i="7" s="1"/>
  <c r="A184" i="7" l="1"/>
  <c r="A185" i="7" s="1"/>
  <c r="A188" i="7" s="1"/>
  <c r="A189" i="7" s="1"/>
  <c r="A190" i="7" l="1"/>
  <c r="A191" i="7" s="1"/>
  <c r="A194" i="7" s="1"/>
  <c r="A195" i="7" s="1"/>
  <c r="A196" i="7" l="1"/>
  <c r="A197" i="7" s="1"/>
  <c r="A198" i="7" s="1"/>
  <c r="A199" i="7" s="1"/>
  <c r="A200" i="7" s="1"/>
  <c r="A201" i="7" s="1"/>
  <c r="A202" i="7" s="1"/>
  <c r="A203" i="7" s="1"/>
  <c r="A204" i="7" s="1"/>
  <c r="A205" i="7" s="1"/>
  <c r="A211" i="7" l="1"/>
  <c r="A212" i="7" s="1"/>
  <c r="A214" i="7" s="1"/>
  <c r="A215" i="7" s="1"/>
  <c r="A216" i="7" s="1"/>
  <c r="A218" i="7" s="1"/>
  <c r="A219" i="7" s="1"/>
  <c r="A220" i="7" s="1"/>
  <c r="A221" i="7" s="1"/>
  <c r="A222" i="7" s="1"/>
  <c r="A223" i="7" s="1"/>
  <c r="A224" i="7" s="1"/>
  <c r="A227" i="7" s="1"/>
  <c r="A228" i="7" s="1"/>
  <c r="A229" i="7" s="1"/>
  <c r="A230" i="7" s="1"/>
  <c r="A231" i="7" s="1"/>
  <c r="A232" i="7" s="1"/>
  <c r="A233" i="7" s="1"/>
  <c r="A234" i="7" s="1"/>
  <c r="A235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0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Meds Ela</author>
  </authors>
  <commentList>
    <comment ref="B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Meds Ela:</t>
        </r>
        <r>
          <rPr>
            <sz val="9"/>
            <color indexed="81"/>
            <rFont val="Tahoma"/>
            <family val="2"/>
          </rPr>
          <t xml:space="preserve">
Dans cps y a pas mention de rochers</t>
        </r>
      </text>
    </comment>
  </commentList>
</comments>
</file>

<file path=xl/sharedStrings.xml><?xml version="1.0" encoding="utf-8"?>
<sst xmlns="http://schemas.openxmlformats.org/spreadsheetml/2006/main" count="460" uniqueCount="264">
  <si>
    <t>Prix n°</t>
  </si>
  <si>
    <t>Désignations des ouvrages</t>
  </si>
  <si>
    <t>U</t>
  </si>
  <si>
    <t>Quantités</t>
  </si>
  <si>
    <t>Prix unitaires</t>
  </si>
  <si>
    <t>Montant</t>
  </si>
  <si>
    <t xml:space="preserve">(Hors taxes) </t>
  </si>
  <si>
    <t>Hors taxes</t>
  </si>
  <si>
    <t>En DHS</t>
  </si>
  <si>
    <t>TRAVAUX DE TERRASSEMENT</t>
  </si>
  <si>
    <t>M²</t>
  </si>
  <si>
    <t>M³</t>
  </si>
  <si>
    <t>MACONNERIE EN FONDATIONS</t>
  </si>
  <si>
    <t>DALLAGE ET FORME</t>
  </si>
  <si>
    <t>BETON ARME EN FONDATIONS</t>
  </si>
  <si>
    <t>KG</t>
  </si>
  <si>
    <t>CANALISATIONS ET REGARDS</t>
  </si>
  <si>
    <t>ML</t>
  </si>
  <si>
    <t>ENS</t>
  </si>
  <si>
    <t>OUVRAGES EN ELEVATION</t>
  </si>
  <si>
    <t>MACONNERIE EN ELEVATION</t>
  </si>
  <si>
    <t>ENDUIT ET FAUX-PLAFOND</t>
  </si>
  <si>
    <t>DIVERS</t>
  </si>
  <si>
    <t>M2</t>
  </si>
  <si>
    <t>MENUISERIE ALUMINIUM</t>
  </si>
  <si>
    <t>ALIMENTATION</t>
  </si>
  <si>
    <t>Coffret de compteur</t>
  </si>
  <si>
    <t>Tableau de protection électrique secondaire</t>
  </si>
  <si>
    <t>CABLE ARME U1000 RO2V DE TOUTES DIMENSIONS</t>
  </si>
  <si>
    <t>Circuit équipotentiel</t>
  </si>
  <si>
    <t>FOYERS ET PRISES</t>
  </si>
  <si>
    <t>LUSTRERIE</t>
  </si>
  <si>
    <t>TOTAL ELECTRICITE –LUSTRERIE</t>
  </si>
  <si>
    <t>APPAREILS SANITAIRES</t>
  </si>
  <si>
    <t>ACCESSOIRES SANITAIRE</t>
  </si>
  <si>
    <t>PROTECTION INCENDIE</t>
  </si>
  <si>
    <t>TOTAL PLOMBERIE-SANITAIRE &amp; PROTECTION INCENDIE</t>
  </si>
  <si>
    <t>TOTAL PEINTURE</t>
  </si>
  <si>
    <t>RECAPITULATION</t>
  </si>
  <si>
    <t>TOTAL HORS TAXES</t>
  </si>
  <si>
    <t>T.V.A 20%</t>
  </si>
  <si>
    <t>MONTANT T.T.C</t>
  </si>
  <si>
    <t>PLINTHE EN MDF DE 10 CM DROITE OU RAMPANTE DÉCOUPÉE POUR SOL EN STRATIFIE</t>
  </si>
  <si>
    <t>PROFILE D'ARRET EN ALUMINIUM POUR SOL STRATIFIE</t>
  </si>
  <si>
    <t>TABLETTE POUR PAILLASSE EN GRANIT NOIR GALAXY OU LABRADOR NOIR</t>
  </si>
  <si>
    <t xml:space="preserve">REVÊTEMENT RAMPES ET MURETS EN TRAVERTIN STRIÉ </t>
  </si>
  <si>
    <t>DOUBLE PEAU EN PANNEAU COMPOSITE PERFORé, STRUCTURE SCELLée en acier galvanisé</t>
  </si>
  <si>
    <t>FAUX-PLAFOND</t>
  </si>
  <si>
    <t>FAUX PLAFOND EN STAFF LISSE Y COMPRIS JOINT CREUX ET FENTE</t>
  </si>
  <si>
    <t>TRAPPE DE VISITE ENCASTRÉE AU PLAFOND DE (60X60CM)</t>
  </si>
  <si>
    <t xml:space="preserve">FAUX PLAFONDS EN PLAQUE PREFABRIQUE MODULAIRE DE 60*60  Y COMPRIS JOINT CREUX </t>
  </si>
  <si>
    <t>MENUISERIE METALLIQUE ET INOX</t>
  </si>
  <si>
    <t>PORTAIL METTALIQUE GRILLAGE</t>
  </si>
  <si>
    <t>M3</t>
  </si>
  <si>
    <t>FENETRE UN VENTAIL EN ALUMINIUM</t>
  </si>
  <si>
    <t>NICHE POUR COMPTEUR DECORATIF EN INOX</t>
  </si>
  <si>
    <t>COLLECTEUR DE DISTRIBUTION TOUS DIAMETRES</t>
  </si>
  <si>
    <t>VASQUE EN PORCELAINE POSÉ NON ENCASTRÉ</t>
  </si>
  <si>
    <t>LAVABO SPECIAL POUR PERSONNE À MOBILITÉ RÉDUITE</t>
  </si>
  <si>
    <t>LAVE MAIN</t>
  </si>
  <si>
    <t xml:space="preserve">WC A L'ANGLAISE </t>
  </si>
  <si>
    <t xml:space="preserve">W.C A L'ANGLAISE  POUR PERSONNE À MOBILITÉ RÉDUITE </t>
  </si>
  <si>
    <t>DISTRIBUTEUR DE SAVON LIQUIDE</t>
  </si>
  <si>
    <t>PORTE SERVIETTE EN INOX</t>
  </si>
  <si>
    <t>PORTE PAPIER HYGIENIQUE EN INOX</t>
  </si>
  <si>
    <t>CLIMATISEUR MURAL SPLIT SYSTEM 9000 BTU Y COMPRIS TUYAUTERIES</t>
  </si>
  <si>
    <t>CLIMATISEUR MURAL SPLIT SYSTEM 12000 BTU Y COMPRIS TUYAUTERIES</t>
  </si>
  <si>
    <t>CLIMATISATION</t>
  </si>
  <si>
    <t>PLOMBERIE SANITAIRE &amp; PROTECTION INCENDIE</t>
  </si>
  <si>
    <t>ELECTRICITE –LUSTRERIE</t>
  </si>
  <si>
    <t>REVETEMENT</t>
  </si>
  <si>
    <t>FAUX PLAFONDS</t>
  </si>
  <si>
    <t xml:space="preserve">MENUISERIE BOIS-ALUMINIUM-INOX &amp; METALLIQUE </t>
  </si>
  <si>
    <t>MUR DE CLOTURE EN AGGLOS DE 20 CM</t>
  </si>
  <si>
    <t>MUR DE CLOTURE EN AGGLOS DE 20CM EN CLAIR VOIE AVEC GRILLE Y/C ELEMENTS DECORATIFS :</t>
  </si>
  <si>
    <t>AMENAGEMENTS EXTERIEURS - DIVERS</t>
  </si>
  <si>
    <t>REVETEMENT DU SOL EN PAVE AUTOBLOQUANT</t>
  </si>
  <si>
    <t xml:space="preserve">FOURNITURE ET POSE DE BORDURE TYPE P1  </t>
  </si>
  <si>
    <t xml:space="preserve">PALMIER WASHINGTONIA FILIFERA S. 300CM </t>
  </si>
  <si>
    <t xml:space="preserve">PALMIER WASHINGTONIA FILIFERA S. 500CM </t>
  </si>
  <si>
    <t>FOURNITURE ET PLANTATION D'ARBUSTES VARIES (H&gt;0,5M )</t>
  </si>
  <si>
    <t>PLANTES A FLEURS VIVACES DE 1L VARIETES DIVERSES :</t>
  </si>
  <si>
    <t>PEINTURE</t>
  </si>
  <si>
    <t>TOTAL CLIMATISATION</t>
  </si>
  <si>
    <t>REVETEMENTS</t>
  </si>
  <si>
    <t>MAT DE  DRAPEAU</t>
  </si>
  <si>
    <t>PLAQUES LOGOS SIGNALETIQUES SUR PORTES</t>
  </si>
  <si>
    <t xml:space="preserve">ENSEIGNE LUMINEUSE EN INOX - ARABE, TIFINAGH ET FRANÇAIS </t>
  </si>
  <si>
    <t>PANNEAU EN PLEXIGLACE DE 5MM D’EPAISSEUR</t>
  </si>
  <si>
    <t>SPOT LED ENCASTRÉ ÉTANCHE (11W / 680LM)</t>
  </si>
  <si>
    <t>EXTINCTEUR A CO2 DE 5 KG</t>
  </si>
  <si>
    <t>EXTINCTEUR A EAU PULVERISEE DE 6L</t>
  </si>
  <si>
    <t>ENGAZONNEMENT</t>
  </si>
  <si>
    <t xml:space="preserve">PALMIERS PALMIER PHOENIX CANARIENSIS STIPE 300CM </t>
  </si>
  <si>
    <t>PRISE DE COURANT SUR GOULOTTE  2X10/16A+T,  YC FILERIE</t>
  </si>
  <si>
    <t>FOYER SUPPLEMENTAIRES</t>
  </si>
  <si>
    <t>SIMPLE ALLUMAGE POUR UN FOYER LUMINEUX</t>
  </si>
  <si>
    <t>SIMPLE ALLUMAGE POUR DOUBLE FOYERS LUMINEUX</t>
  </si>
  <si>
    <t>UN VA-ET-VIENT DOUBLE FOYER LUMINEUX</t>
  </si>
  <si>
    <t>ALIMENTATION CLIMATISEUR</t>
  </si>
  <si>
    <t xml:space="preserve">PORTE INTERIEURE EN ALUMINIUM, DOUBLE VANTAIL, VITRAGE FEUILLETE SABLE </t>
  </si>
  <si>
    <t>PORTE D'ACCES PRINCIPAL MONUMENTALE, ALUMINIUM + VITRAGE FEUILLETE, sur pivot porte d acces</t>
  </si>
  <si>
    <t xml:space="preserve">PORTE EXTERIEURE EN ALUMINIUM, DOUBLE VANTAIL, VITRAGE FEUILLETE SABLE </t>
  </si>
  <si>
    <t xml:space="preserve">PEINTURE VINYLIQUE MATE SUR MURS ET PLAFONDS INTERIEURS </t>
  </si>
  <si>
    <t>MARBRES ET GRANITE</t>
  </si>
  <si>
    <t>REGLETTE SANITAIRE ETANCHE LED 10W</t>
  </si>
  <si>
    <t>Mise en remblai ou Evacuation des déblais à la Décharge Publique</t>
  </si>
  <si>
    <t>ARMATURES EN ACIER HAUTE ADHERENCE POUR B.A. EN INFRASTRUCTURE</t>
  </si>
  <si>
    <t xml:space="preserve">CANALISATION D’ASSAINISSEMENT EN PVC  DIAMÈTRE 200 </t>
  </si>
  <si>
    <t xml:space="preserve">BETON POUR BETON ARME EN SUPERSTRUCTURE </t>
  </si>
  <si>
    <t>ARMATURES EN ACIER HAUTE ADHERENCE POUR B.A. EN SUPERSTRUCTURE</t>
  </si>
  <si>
    <t>MIROIR EN VERRE ARGENTE  BISEAUTE</t>
  </si>
  <si>
    <t>POSE ET SCELLEMENT DES CADRES ET PRECADRES</t>
  </si>
  <si>
    <t>FAÇON D’APPUIS DE FENETRES</t>
  </si>
  <si>
    <t>SOUCHES EN TERRASSE SUR GAINES TECHNIQUES TOUTES DIMENSIONS</t>
  </si>
  <si>
    <t>RELEVES D’ETANCHEITE EN PRODUIT  ELASTOMERE</t>
  </si>
  <si>
    <t>GARGOUILLES ET MOIGNONS EN PLOMB POUR EVACUATION DES EAUX PLUVIALES</t>
  </si>
  <si>
    <t>Fouille en tranchées, en  rigoles dans tout terrain y/compris rochers</t>
  </si>
  <si>
    <t>BETON POUR BETON ARME EN INFRASTRUCTURE</t>
  </si>
  <si>
    <t>TOUT-VENANT SELECTIONNE DE 20 CM Y COMPRIS FILM POLYANE SOUS DALLAGE</t>
  </si>
  <si>
    <t xml:space="preserve">ENDUITS EXTERIEURS SUR MURS AU MORTIER DE CIMENT </t>
  </si>
  <si>
    <t>GROS ŒUVRES</t>
  </si>
  <si>
    <t>ETANCHEITE</t>
  </si>
  <si>
    <t>PORTE PLEINE EN ALUMINIUM</t>
  </si>
  <si>
    <t>PRISE DE TELEPHONE</t>
  </si>
  <si>
    <t>PRISE  D'INFORMATIQUE</t>
  </si>
  <si>
    <t>PRISE  VIDEO ET TV</t>
  </si>
  <si>
    <t>PEINTURE GLYCEROPHTALIQUE LAQUEE SUR MENUISERIE METALLIQUE</t>
  </si>
  <si>
    <t>Tentures de scène</t>
  </si>
  <si>
    <t>Rideau d'avant scène</t>
  </si>
  <si>
    <t>Frise de scène</t>
  </si>
  <si>
    <t>Eclairage scénique</t>
  </si>
  <si>
    <t>Pupitre d'éclairage</t>
  </si>
  <si>
    <t>Bloc de puissance</t>
  </si>
  <si>
    <t>Projecteur de découpe</t>
  </si>
  <si>
    <t>GAINE TECHNIQUE 0,40x0,40m</t>
  </si>
  <si>
    <t>BAGUETTES D'ANGLES de hauteur 2M</t>
  </si>
  <si>
    <t>MISE A LA TERRE (MASSE EN CUIVRE) YC COMPRIS FOSSE ET PIQUETS</t>
  </si>
  <si>
    <t>ETANCHEITE LEGERE POUR SALLE D'EAU</t>
  </si>
  <si>
    <t>Motorisation et accessoires du rideau d'avant scène</t>
  </si>
  <si>
    <t>Ponts latéraux de 1,5ml en inox, rabatable</t>
  </si>
  <si>
    <t>VIDEO SURVEILLANCE</t>
  </si>
  <si>
    <t>TOTAL</t>
  </si>
  <si>
    <t>Caméra 5Mp waterproof bullet hd-sdi ir 20m, IP 66</t>
  </si>
  <si>
    <t>Enregistreur DVR 16 chanel 5mp 4k, sortie HDMI/VGA</t>
  </si>
  <si>
    <t>Accessoires pour branchement divers caméra</t>
  </si>
  <si>
    <t>Disque dur original pour vidéo surveillance, 3TO.</t>
  </si>
  <si>
    <t>Poteau de 4m pour support de caméra yc socle et plaques de fixation</t>
  </si>
  <si>
    <t>Coffert informatique avec onduleur</t>
  </si>
  <si>
    <t>EQUIPEMENTS TECHNIQUES DE LA SCENE</t>
  </si>
  <si>
    <t>Projecteur  Par64- 200W à LED</t>
  </si>
  <si>
    <t>Projecteur PC 200W LED</t>
  </si>
  <si>
    <t>Projecteur PC 100W LED</t>
  </si>
  <si>
    <t>TOUT VENANT SELECTIONNÉ COMPACTÉ POUR REMBLAIS</t>
  </si>
  <si>
    <t xml:space="preserve">GROS BETON ET BETONS CYCLOPEEN EN FONDATIONS </t>
  </si>
  <si>
    <t>BÉTON DE PROPRETÉ</t>
  </si>
  <si>
    <t>MAÇONNERIE DE MOELLONS EN FONDATION</t>
  </si>
  <si>
    <t>ARASE ÉTANCHE</t>
  </si>
  <si>
    <t xml:space="preserve">REGARDS DE 40X40CM NON VISITABLES </t>
  </si>
  <si>
    <t xml:space="preserve">REGARDS DE 50X50CM NON VISITABLES </t>
  </si>
  <si>
    <t xml:space="preserve">REGARDS DE 50X50CM VISITABLES </t>
  </si>
  <si>
    <t xml:space="preserve">DOUBLE CLOISON 30CM, EN AGGLO DE 10+15 </t>
  </si>
  <si>
    <t>MURS EN AGGLOS CREUX DE CIMENT DE 20CM</t>
  </si>
  <si>
    <t>MURS EN AGGLOS CREUX DE CIMENT DE 10CM</t>
  </si>
  <si>
    <t>COURONNEMENT D’ACROTÈRE</t>
  </si>
  <si>
    <t xml:space="preserve">FORME DE PENTE Y COMPRIS CHAPE DE LISSAGE </t>
  </si>
  <si>
    <t>REVETEMENT DU SOL EN CARREAUX GRES CERAME 20x20CM ANTI-DERAPANT POUR SALLE D'EAU</t>
  </si>
  <si>
    <t xml:space="preserve">REVÊTEMENT MURAL EN CARREAUX EN GRÈS CÉRAME DE 20X20CM POUR SALLE D’EAU </t>
  </si>
  <si>
    <t>PRISE DE COURANT</t>
  </si>
  <si>
    <t xml:space="preserve">BLOC AUTONOME D’ECLAIRAGE ET DE SECOURS </t>
  </si>
  <si>
    <t>FENETRE COULISSANTE DEUX VENTAUX, EN ALUMINIUM</t>
  </si>
  <si>
    <t>ROBINET D'INCENDIE ARME DIAM 20MM</t>
  </si>
  <si>
    <t>Manteau d'arlequin</t>
  </si>
  <si>
    <t>Equipement de la scène</t>
  </si>
  <si>
    <t xml:space="preserve">CANIVEAU EN BETON ARME AVEC GRILLE, DE 30 CM DE LARGE </t>
  </si>
  <si>
    <t>CAMERA IP FIXE DOME INTERIEURE JOUR/NUIT, HD</t>
  </si>
  <si>
    <t xml:space="preserve">CABLE D'ALIMENTATION TELEVISION PAR SATELLITE </t>
  </si>
  <si>
    <t>BORNE LUMINEUSE D'AMBIANCE DE 90CM A LED</t>
  </si>
  <si>
    <t>GOULOTTES DOUBLE COMPARTIMENT 80MMX50MM</t>
  </si>
  <si>
    <t>PONT FRONTAL EN STRUCTURE RÉTICULÉE AVEC MOTEUR</t>
  </si>
  <si>
    <t>TUYAUX EN P.V.C POUR EVACUATION EP. EU. EV DIAM 40MM</t>
  </si>
  <si>
    <t>TUYAUX EN P.V.C POUR EVACUATION EP. EU. EV DIAM 125MM</t>
  </si>
  <si>
    <t xml:space="preserve">TUYAUTERIE TFG TOUS DIAMÈTRES POUR RÉSEAU INCENDIE, ENCASTRÉ OU APPARENT
</t>
  </si>
  <si>
    <t>VANNES D’ARRÊT TOUS DIAMÈTRES, EN BRONZE À PASSAGE DIRECT</t>
  </si>
  <si>
    <t xml:space="preserve">ENDUIT DE CIMENT INTERIEUR SUR MUR ET PLAFOND AU MORTIER DE CIMENT </t>
  </si>
  <si>
    <t>COMPLEXE D’ETANCHEITE BICOUCHE ELASTOMERES AUTO-PROTEGE</t>
  </si>
  <si>
    <t xml:space="preserve">REVETEMENT SOL, ET PARTIES  VERTICALES DE LA SCENE DE LA SALLE, EN STRATIFIE </t>
  </si>
  <si>
    <t>MAIN COURANTE EN INOX TYPE MCI 1</t>
  </si>
  <si>
    <t xml:space="preserve">Tableau général basse tension (TGBT) ÉQUIPÉ </t>
  </si>
  <si>
    <t>CÂBLE ARMÉ 4X25MM2 + T</t>
  </si>
  <si>
    <t>CÂBLE ARMÉ 4*16mm2+T</t>
  </si>
  <si>
    <t>CÂBLE ARMÉ 4*10mm2+T</t>
  </si>
  <si>
    <t>CÂBLE ARMÉ  4*06mm2+T</t>
  </si>
  <si>
    <t xml:space="preserve">PLAFONNIER LED 60X60CM (35W / 3400LM), À ENCASTRER </t>
  </si>
  <si>
    <t>SPOT LED ENCASTRÉ (11W / 2000LM)</t>
  </si>
  <si>
    <t>BRANCHEMENT AU RÉSEAU D’EAU POTABLE ONEP/SRM EXISTANT</t>
  </si>
  <si>
    <t>TUYAUTERIE EN PEHD POLYÉTHYLÈNE 16 BARS TOUS DIAMÈTRES</t>
  </si>
  <si>
    <t>PEINTURE VINYLIQUE SUR MURS EXTERIEURES</t>
  </si>
  <si>
    <t xml:space="preserve">
PEINTURE GLYCEROPHTALLIQUE LAQUEE SUR MURS ET PLAFONDS INTERIEURS </t>
  </si>
  <si>
    <t>FOURNITURE ET ETALAGE DE LA TERRE VEGETALE Y/C COMPRIS FUMIER</t>
  </si>
  <si>
    <t xml:space="preserve">CÂBLERIE, ACCESSOIRES, INSTALLATION ET MISE EN SERVICE DU SYSTÈME DE SONORISATION ET ECLAIRAGE SCÉNIQUE </t>
  </si>
  <si>
    <t>Ens</t>
  </si>
  <si>
    <t xml:space="preserve">ÉCRAN VIDÉOSURVEILLANCE 43’’ HDMI </t>
  </si>
  <si>
    <t>Câbles réseau CAT6A</t>
  </si>
  <si>
    <t xml:space="preserve"> ELECTRICITE –LUSTRERIE</t>
  </si>
  <si>
    <t xml:space="preserve">Fouille en plein masse de tous terrain y/c rocher </t>
  </si>
  <si>
    <t xml:space="preserve"> Décapage dans tous terrains y/c évacuation a la décharge publique d'épaisseur 0,25m </t>
  </si>
  <si>
    <t>Traversée de maçonnerie</t>
  </si>
  <si>
    <t xml:space="preserve">REGARDS DE 80X80CM VISITABLES </t>
  </si>
  <si>
    <t>PUIT PERDU</t>
  </si>
  <si>
    <t>FOSSE SEPTIQUE</t>
  </si>
  <si>
    <t xml:space="preserve">Plancher en  hourdis creux de (20+5)cm et poutrelles y compris béton et acier </t>
  </si>
  <si>
    <t>MURS EN AGGLOS CREUX DE CIMENT DE 15CM</t>
  </si>
  <si>
    <t xml:space="preserve">DALLETTE EN BETON ARME </t>
  </si>
  <si>
    <t>Renformis en béton ( ép : jusqu'à 0.20 m )</t>
  </si>
  <si>
    <t>SYSTEME D’ETANCHEITE BICOUCHE</t>
  </si>
  <si>
    <t>RELIEFS ETANCHES BICOUCHE</t>
  </si>
  <si>
    <t xml:space="preserve">PROTECTION POUR TERRASSES  </t>
  </si>
  <si>
    <t>PROTECTION PAR SOLIN GRILLAGE DES RELEVES D’ETANCHEITE</t>
  </si>
  <si>
    <t>REVÊTEMENT SOL EN CARREAUX GRÈS CÉRAME COMPACTO Y/C PLINTHE DE 8 CM DROITE OU RAMPANTE</t>
  </si>
  <si>
    <t>REVETEMENT DU PALIER D’ESCALIER EN MARBRE PERLATINO Y/C PLINTHE DROITE OU RAMPANTE EN MARBRE "PERLATINO" DE 8cm de HAUTEUR</t>
  </si>
  <si>
    <t>MARCHE EN MARBRE ET CONTRE MARCHE EN MARBRE « PERLATINO » Y/C PLINTHE DROITE OU RAMPANTE EN MARBRE "PERLATINO" DE 8cm de HAUTEUR</t>
  </si>
  <si>
    <t>REVETEMENT DU SOL EXTERIEUR  EN GRES CERAME ANTIDIRAPANT 60X60  Y/C PLINTHES</t>
  </si>
  <si>
    <t>HABILLAGE MURAL EN PIERRE LOCAL</t>
  </si>
  <si>
    <t>Totem</t>
  </si>
  <si>
    <t>MENUISERIE BOIS</t>
  </si>
  <si>
    <t xml:space="preserve"> PORTES EN BOIS PARE-FLAMME  </t>
  </si>
  <si>
    <t xml:space="preserve">PORTE COUPE FEU 1/2 AVEC FERME PORTE Y/COMPRIS VERNIS </t>
  </si>
  <si>
    <t xml:space="preserve"> Placards en bois rouge </t>
  </si>
  <si>
    <t>TOTAL MENUISERIE ALUMINIUM,BOIS, METALLITQUE ET INOX</t>
  </si>
  <si>
    <t>SPOT LED ENCASTRE POUR SALLES</t>
  </si>
  <si>
    <t>HUBLOT ETANCHE</t>
  </si>
  <si>
    <t>Projecteur étanche à LED y compris câblage</t>
  </si>
  <si>
    <t> Bloc autonome d’ambiance 360 lm</t>
  </si>
  <si>
    <t>foyer lumineux  simple allumage étanche</t>
  </si>
  <si>
    <t>Bouton possoir</t>
  </si>
  <si>
    <t> Foyer lumineux par télérupteur ou minuterie</t>
  </si>
  <si>
    <t xml:space="preserve">TUYAUTERIE EN PPR TOUS DIAMÈTRES </t>
  </si>
  <si>
    <t>Equipement d'alarme type 4</t>
  </si>
  <si>
    <t xml:space="preserve"> Climatiseur CASSETE 36 000 BTU</t>
  </si>
  <si>
    <t>CLIMATISEUR MURAL SPLIT SYSTEM 18000 BTU Y COMPRIS TUYAUTERIES</t>
  </si>
  <si>
    <t>SONORISATION</t>
  </si>
  <si>
    <t>APPLIQUE MURALE ETANCHE</t>
  </si>
  <si>
    <t xml:space="preserve">FORME EN BETON ARME  Y/C ACIER  SUR FONDATION POUR DALLAGE </t>
  </si>
  <si>
    <t>Skydome de 10,20mx1,25m</t>
  </si>
  <si>
    <t xml:space="preserve">BRANCHEMENT AU RÉSEAU  D'ELECTRICITE ONEP/SRM </t>
  </si>
  <si>
    <t>Micro à main sans fil</t>
  </si>
  <si>
    <t>Baies métalliques 19'' et accessoires</t>
  </si>
  <si>
    <t>Amplificateur</t>
  </si>
  <si>
    <t>Module anti larsen</t>
  </si>
  <si>
    <t>Casque de contrôle</t>
  </si>
  <si>
    <t>Micro-cravate sans fil</t>
  </si>
  <si>
    <t>Console de mixage</t>
  </si>
  <si>
    <t>Micros a table y compris support</t>
  </si>
  <si>
    <t>Compresseur limiteur</t>
  </si>
  <si>
    <t>Enceinte acoustique frontale</t>
  </si>
  <si>
    <t>Haut parleur plafonnier</t>
  </si>
  <si>
    <t>SIPHON DE SOL 150X150 MM</t>
  </si>
  <si>
    <t>Chauffe - Eau electrique 80L</t>
  </si>
  <si>
    <t>u</t>
  </si>
  <si>
    <t xml:space="preserve">Réalisation du réseau d’arrosage   </t>
  </si>
  <si>
    <t>ml</t>
  </si>
  <si>
    <t xml:space="preserve">ens </t>
  </si>
  <si>
    <r>
      <t xml:space="preserve">Appel d'offre ouvert National sur offres des prix N°:,,,,,,,,/2026
OBJET : TRAVAUX DE CONSTRUCTION D'UNE MAISON DES JEUNES A LA COMMUNE TIGHIRT PROVINCE DE SIDI IFNI
</t>
    </r>
    <r>
      <rPr>
        <b/>
        <u/>
        <sz val="14"/>
        <color rgb="FF000000"/>
        <rFont val="Calibri"/>
        <family val="2"/>
        <scheme val="minor"/>
      </rPr>
      <t>Bordereau des Prix-Détail Estimatif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</si>
</sst>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&quot; &quot;#,##0.00&quot;   &quot;;&quot;-&quot;#,##0.00&quot;   &quot;;&quot; -&quot;00&quot;   &quot;;&quot; &quot;@&quot; &quot;"/>
    <numFmt numFmtId="166" formatCode="#,##0.00&quot;  &quot;"/>
  </numFmts>
  <fonts count="33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Tw Cen MT"/>
      <family val="2"/>
    </font>
    <font>
      <b/>
      <sz val="11"/>
      <color rgb="FF000000"/>
      <name val="Tw Cen MT"/>
      <family val="2"/>
    </font>
    <font>
      <sz val="11"/>
      <color rgb="FF548235"/>
      <name val="Tw Cen MT"/>
      <family val="2"/>
    </font>
    <font>
      <sz val="11"/>
      <color rgb="FF548235"/>
      <name val="Arial"/>
      <family val="2"/>
    </font>
    <font>
      <b/>
      <u/>
      <sz val="11"/>
      <color rgb="FF000000"/>
      <name val="Tw Cen MT"/>
      <family val="2"/>
    </font>
    <font>
      <b/>
      <sz val="15"/>
      <color rgb="FF000000"/>
      <name val="Tw Cen MT"/>
      <family val="2"/>
    </font>
    <font>
      <b/>
      <sz val="16"/>
      <color rgb="FF000000"/>
      <name val="Tw Cen MT"/>
      <family val="2"/>
    </font>
    <font>
      <b/>
      <i/>
      <sz val="12"/>
      <color rgb="FF000000"/>
      <name val="Tw Cen MT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548235"/>
      <name val="Calibri"/>
      <family val="2"/>
      <scheme val="minor"/>
    </font>
    <font>
      <b/>
      <sz val="11"/>
      <color rgb="FF548235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imes New Roman"/>
      <family val="1"/>
    </font>
    <font>
      <b/>
      <sz val="11"/>
      <color rgb="FF000000"/>
      <name val="Arial"/>
      <family val="2"/>
    </font>
    <font>
      <sz val="15"/>
      <color rgb="FF000000"/>
      <name val="Tw Cen MT"/>
      <family val="2"/>
    </font>
    <font>
      <b/>
      <sz val="11"/>
      <name val="Tw Cen MT"/>
      <family val="2"/>
    </font>
    <font>
      <b/>
      <u/>
      <sz val="14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000000"/>
      <name val="Tw Cen MT"/>
      <family val="2"/>
    </font>
  </fonts>
  <fills count="1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2CC"/>
        <bgColor rgb="FFFFF2CC"/>
      </patternFill>
    </fill>
    <fill>
      <patternFill patternType="solid">
        <fgColor rgb="FFE2EFDA"/>
        <bgColor rgb="FFE2EFDA"/>
      </patternFill>
    </fill>
    <fill>
      <patternFill patternType="solid">
        <fgColor rgb="FFD0CECE"/>
        <bgColor rgb="FFD0CECE"/>
      </patternFill>
    </fill>
    <fill>
      <patternFill patternType="solid">
        <fgColor rgb="FFD9E1F2"/>
        <bgColor rgb="FFD9E1F2"/>
      </patternFill>
    </fill>
    <fill>
      <patternFill patternType="solid">
        <fgColor rgb="FFEDEDED"/>
        <bgColor rgb="FFEDEDE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3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dashed">
        <color rgb="FF000000"/>
      </top>
      <bottom style="dashed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Font="0" applyBorder="0" applyAlignment="0" applyProtection="0"/>
    <xf numFmtId="0" fontId="2" fillId="3" borderId="0" applyNumberFormat="0" applyFont="0" applyBorder="0" applyAlignment="0" applyProtection="0"/>
    <xf numFmtId="0" fontId="2" fillId="4" borderId="0" applyNumberFormat="0" applyFont="0" applyBorder="0" applyAlignment="0" applyProtection="0"/>
    <xf numFmtId="0" fontId="2" fillId="5" borderId="0" applyNumberFormat="0" applyFont="0" applyBorder="0" applyAlignment="0" applyProtection="0"/>
    <xf numFmtId="0" fontId="2" fillId="6" borderId="0" applyNumberFormat="0" applyFont="0" applyBorder="0" applyAlignment="0" applyProtection="0"/>
    <xf numFmtId="0" fontId="2" fillId="7" borderId="0" applyNumberFormat="0" applyFont="0" applyBorder="0" applyAlignment="0" applyProtection="0"/>
    <xf numFmtId="0" fontId="2" fillId="8" borderId="0" applyNumberFormat="0" applyFont="0" applyBorder="0" applyAlignment="0" applyProtection="0"/>
    <xf numFmtId="165" fontId="2" fillId="0" borderId="0" applyFont="0" applyFill="0" applyBorder="0" applyAlignment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</cellStyleXfs>
  <cellXfs count="119">
    <xf numFmtId="0" fontId="0" fillId="0" borderId="0" xfId="0"/>
    <xf numFmtId="0" fontId="6" fillId="9" borderId="0" xfId="12" applyFont="1" applyFill="1" applyAlignment="1">
      <alignment vertical="center"/>
    </xf>
    <xf numFmtId="0" fontId="4" fillId="9" borderId="0" xfId="12" applyFont="1" applyFill="1" applyAlignment="1">
      <alignment vertical="center"/>
    </xf>
    <xf numFmtId="0" fontId="12" fillId="0" borderId="11" xfId="0" applyFont="1" applyBorder="1" applyAlignment="1">
      <alignment horizontal="left" vertical="center"/>
    </xf>
    <xf numFmtId="4" fontId="13" fillId="0" borderId="11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9" borderId="0" xfId="12" applyFont="1" applyFill="1" applyAlignment="1">
      <alignment horizontal="center" vertical="center"/>
    </xf>
    <xf numFmtId="165" fontId="4" fillId="9" borderId="0" xfId="9" applyFont="1" applyFill="1" applyAlignment="1">
      <alignment horizontal="center" vertical="center"/>
    </xf>
    <xf numFmtId="0" fontId="4" fillId="9" borderId="10" xfId="12" applyFont="1" applyFill="1" applyBorder="1" applyAlignment="1">
      <alignment horizontal="center" vertical="center"/>
    </xf>
    <xf numFmtId="166" fontId="4" fillId="9" borderId="0" xfId="12" applyNumberFormat="1" applyFont="1" applyFill="1" applyAlignment="1">
      <alignment vertical="center"/>
    </xf>
    <xf numFmtId="0" fontId="5" fillId="9" borderId="0" xfId="12" applyFont="1" applyFill="1" applyAlignment="1">
      <alignment vertical="center"/>
    </xf>
    <xf numFmtId="2" fontId="11" fillId="9" borderId="0" xfId="9" applyNumberFormat="1" applyFont="1" applyFill="1" applyAlignment="1" applyProtection="1">
      <alignment vertical="center"/>
      <protection locked="0"/>
    </xf>
    <xf numFmtId="0" fontId="17" fillId="10" borderId="2" xfId="12" applyFont="1" applyFill="1" applyBorder="1" applyAlignment="1">
      <alignment horizontal="right" vertical="center"/>
    </xf>
    <xf numFmtId="4" fontId="17" fillId="10" borderId="2" xfId="9" applyNumberFormat="1" applyFont="1" applyFill="1" applyBorder="1" applyAlignment="1">
      <alignment horizontal="center" vertical="center"/>
    </xf>
    <xf numFmtId="4" fontId="15" fillId="10" borderId="2" xfId="9" applyNumberFormat="1" applyFont="1" applyFill="1" applyBorder="1" applyAlignment="1">
      <alignment horizontal="center" vertical="center"/>
    </xf>
    <xf numFmtId="4" fontId="20" fillId="10" borderId="2" xfId="9" applyNumberFormat="1" applyFont="1" applyFill="1" applyBorder="1" applyAlignment="1">
      <alignment horizontal="center" vertical="center"/>
    </xf>
    <xf numFmtId="0" fontId="17" fillId="0" borderId="9" xfId="12" applyFont="1" applyBorder="1" applyAlignment="1">
      <alignment horizontal="center" vertical="center"/>
    </xf>
    <xf numFmtId="0" fontId="21" fillId="10" borderId="2" xfId="12" applyFont="1" applyFill="1" applyBorder="1" applyAlignment="1">
      <alignment horizontal="center" vertical="center"/>
    </xf>
    <xf numFmtId="0" fontId="17" fillId="9" borderId="5" xfId="12" applyFont="1" applyFill="1" applyBorder="1" applyAlignment="1">
      <alignment vertical="center"/>
    </xf>
    <xf numFmtId="0" fontId="23" fillId="9" borderId="5" xfId="12" applyFont="1" applyFill="1" applyBorder="1" applyAlignment="1">
      <alignment vertical="center"/>
    </xf>
    <xf numFmtId="0" fontId="18" fillId="9" borderId="9" xfId="12" applyFont="1" applyFill="1" applyBorder="1" applyAlignment="1">
      <alignment horizontal="center" vertical="center"/>
    </xf>
    <xf numFmtId="0" fontId="17" fillId="12" borderId="5" xfId="12" applyFont="1" applyFill="1" applyBorder="1" applyAlignment="1">
      <alignment vertical="center"/>
    </xf>
    <xf numFmtId="0" fontId="17" fillId="12" borderId="6" xfId="12" applyFont="1" applyFill="1" applyBorder="1" applyAlignment="1">
      <alignment horizontal="center" vertical="center"/>
    </xf>
    <xf numFmtId="2" fontId="17" fillId="12" borderId="6" xfId="9" applyNumberFormat="1" applyFont="1" applyFill="1" applyBorder="1" applyAlignment="1">
      <alignment horizontal="center" vertical="center"/>
    </xf>
    <xf numFmtId="165" fontId="15" fillId="12" borderId="6" xfId="9" applyFont="1" applyFill="1" applyBorder="1" applyAlignment="1">
      <alignment horizontal="center" vertical="center"/>
    </xf>
    <xf numFmtId="165" fontId="15" fillId="12" borderId="7" xfId="9" applyFont="1" applyFill="1" applyBorder="1" applyAlignment="1">
      <alignment horizontal="center" vertical="center"/>
    </xf>
    <xf numFmtId="2" fontId="17" fillId="10" borderId="2" xfId="9" applyNumberFormat="1" applyFont="1" applyFill="1" applyBorder="1" applyAlignment="1">
      <alignment horizontal="center" vertical="center"/>
    </xf>
    <xf numFmtId="4" fontId="18" fillId="9" borderId="9" xfId="9" applyNumberFormat="1" applyFont="1" applyFill="1" applyBorder="1" applyAlignment="1">
      <alignment horizontal="center" vertical="center"/>
    </xf>
    <xf numFmtId="0" fontId="18" fillId="9" borderId="5" xfId="12" applyFont="1" applyFill="1" applyBorder="1" applyAlignment="1">
      <alignment vertical="center"/>
    </xf>
    <xf numFmtId="4" fontId="17" fillId="0" borderId="9" xfId="9" applyNumberFormat="1" applyFont="1" applyFill="1" applyBorder="1" applyAlignment="1">
      <alignment horizontal="center" vertical="center"/>
    </xf>
    <xf numFmtId="4" fontId="19" fillId="10" borderId="2" xfId="9" applyNumberFormat="1" applyFont="1" applyFill="1" applyBorder="1" applyAlignment="1">
      <alignment horizontal="center" vertical="center"/>
    </xf>
    <xf numFmtId="0" fontId="15" fillId="9" borderId="0" xfId="12" applyFont="1" applyFill="1" applyAlignment="1">
      <alignment vertical="center"/>
    </xf>
    <xf numFmtId="165" fontId="17" fillId="9" borderId="3" xfId="9" applyFont="1" applyFill="1" applyBorder="1" applyAlignment="1">
      <alignment horizontal="center" vertical="center"/>
    </xf>
    <xf numFmtId="165" fontId="17" fillId="9" borderId="4" xfId="9" applyFont="1" applyFill="1" applyBorder="1" applyAlignment="1">
      <alignment horizontal="center" vertical="center"/>
    </xf>
    <xf numFmtId="165" fontId="17" fillId="9" borderId="1" xfId="9" applyFont="1" applyFill="1" applyBorder="1" applyAlignment="1">
      <alignment horizontal="center" vertical="center"/>
    </xf>
    <xf numFmtId="0" fontId="22" fillId="9" borderId="0" xfId="12" applyFont="1" applyFill="1" applyAlignment="1">
      <alignment vertical="center"/>
    </xf>
    <xf numFmtId="0" fontId="15" fillId="9" borderId="6" xfId="12" applyFont="1" applyFill="1" applyBorder="1" applyAlignment="1">
      <alignment vertical="center"/>
    </xf>
    <xf numFmtId="0" fontId="17" fillId="9" borderId="8" xfId="12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15" fillId="9" borderId="4" xfId="12" applyFont="1" applyFill="1" applyBorder="1" applyAlignment="1">
      <alignment horizontal="center" vertical="center"/>
    </xf>
    <xf numFmtId="0" fontId="15" fillId="9" borderId="0" xfId="12" applyFont="1" applyFill="1" applyAlignment="1">
      <alignment horizontal="center" vertical="center"/>
    </xf>
    <xf numFmtId="0" fontId="17" fillId="0" borderId="8" xfId="12" applyFont="1" applyBorder="1" applyAlignment="1">
      <alignment horizontal="center" vertical="center" wrapText="1"/>
    </xf>
    <xf numFmtId="165" fontId="16" fillId="9" borderId="6" xfId="9" applyFont="1" applyFill="1" applyBorder="1" applyAlignment="1">
      <alignment horizontal="center" vertical="center"/>
    </xf>
    <xf numFmtId="165" fontId="16" fillId="9" borderId="7" xfId="9" applyFont="1" applyFill="1" applyBorder="1" applyAlignment="1">
      <alignment horizontal="center" vertical="center"/>
    </xf>
    <xf numFmtId="0" fontId="15" fillId="9" borderId="2" xfId="12" applyFont="1" applyFill="1" applyBorder="1" applyAlignment="1">
      <alignment horizontal="center" vertical="center"/>
    </xf>
    <xf numFmtId="0" fontId="17" fillId="9" borderId="8" xfId="12" applyFont="1" applyFill="1" applyBorder="1" applyAlignment="1">
      <alignment horizontal="center" vertical="center"/>
    </xf>
    <xf numFmtId="4" fontId="17" fillId="9" borderId="8" xfId="9" applyNumberFormat="1" applyFont="1" applyFill="1" applyBorder="1" applyAlignment="1">
      <alignment horizontal="center" vertical="center"/>
    </xf>
    <xf numFmtId="0" fontId="17" fillId="13" borderId="4" xfId="12" applyFont="1" applyFill="1" applyBorder="1" applyAlignment="1">
      <alignment horizontal="center" vertical="center"/>
    </xf>
    <xf numFmtId="4" fontId="17" fillId="13" borderId="4" xfId="9" applyNumberFormat="1" applyFont="1" applyFill="1" applyBorder="1" applyAlignment="1">
      <alignment horizontal="center" vertical="center"/>
    </xf>
    <xf numFmtId="0" fontId="17" fillId="14" borderId="4" xfId="12" applyFont="1" applyFill="1" applyBorder="1" applyAlignment="1">
      <alignment vertical="center" wrapText="1"/>
    </xf>
    <xf numFmtId="0" fontId="18" fillId="9" borderId="8" xfId="12" applyFont="1" applyFill="1" applyBorder="1" applyAlignment="1">
      <alignment horizontal="center" vertical="center" wrapText="1"/>
    </xf>
    <xf numFmtId="0" fontId="16" fillId="9" borderId="6" xfId="12" applyFont="1" applyFill="1" applyBorder="1" applyAlignment="1">
      <alignment vertical="center"/>
    </xf>
    <xf numFmtId="0" fontId="16" fillId="9" borderId="6" xfId="12" applyFont="1" applyFill="1" applyBorder="1" applyAlignment="1">
      <alignment horizontal="center" vertical="center"/>
    </xf>
    <xf numFmtId="0" fontId="9" fillId="9" borderId="0" xfId="12" applyFont="1" applyFill="1" applyAlignment="1">
      <alignment horizontal="center" vertical="center"/>
    </xf>
    <xf numFmtId="0" fontId="0" fillId="9" borderId="0" xfId="0" applyFill="1" applyAlignment="1">
      <alignment vertical="center"/>
    </xf>
    <xf numFmtId="0" fontId="18" fillId="0" borderId="8" xfId="12" applyFont="1" applyBorder="1" applyAlignment="1">
      <alignment horizontal="center" vertical="center" wrapText="1"/>
    </xf>
    <xf numFmtId="0" fontId="21" fillId="0" borderId="2" xfId="12" applyFont="1" applyBorder="1" applyAlignment="1">
      <alignment horizontal="center" vertical="center"/>
    </xf>
    <xf numFmtId="0" fontId="18" fillId="9" borderId="12" xfId="12" applyFont="1" applyFill="1" applyBorder="1" applyAlignment="1">
      <alignment horizontal="center" vertical="center"/>
    </xf>
    <xf numFmtId="0" fontId="22" fillId="0" borderId="0" xfId="12" applyFont="1" applyAlignment="1">
      <alignment vertical="center"/>
    </xf>
    <xf numFmtId="0" fontId="6" fillId="0" borderId="0" xfId="12" applyFont="1" applyAlignment="1">
      <alignment vertical="center"/>
    </xf>
    <xf numFmtId="0" fontId="14" fillId="0" borderId="0" xfId="12" applyFont="1" applyAlignment="1">
      <alignment vertical="center"/>
    </xf>
    <xf numFmtId="0" fontId="15" fillId="0" borderId="0" xfId="12" applyFont="1" applyAlignment="1">
      <alignment vertical="center"/>
    </xf>
    <xf numFmtId="0" fontId="4" fillId="0" borderId="0" xfId="12" applyFont="1" applyAlignment="1">
      <alignment vertical="center"/>
    </xf>
    <xf numFmtId="0" fontId="5" fillId="0" borderId="0" xfId="12" applyFont="1" applyAlignment="1">
      <alignment vertical="center"/>
    </xf>
    <xf numFmtId="0" fontId="4" fillId="9" borderId="15" xfId="12" applyFont="1" applyFill="1" applyBorder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17" fillId="10" borderId="1" xfId="12" applyFont="1" applyFill="1" applyBorder="1" applyAlignment="1">
      <alignment horizontal="right" vertical="center"/>
    </xf>
    <xf numFmtId="0" fontId="21" fillId="10" borderId="1" xfId="12" applyFont="1" applyFill="1" applyBorder="1" applyAlignment="1">
      <alignment horizontal="center" vertical="center"/>
    </xf>
    <xf numFmtId="4" fontId="15" fillId="10" borderId="1" xfId="9" applyNumberFormat="1" applyFont="1" applyFill="1" applyBorder="1" applyAlignment="1">
      <alignment horizontal="center" vertical="center"/>
    </xf>
    <xf numFmtId="4" fontId="19" fillId="10" borderId="1" xfId="9" applyNumberFormat="1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4" fontId="13" fillId="0" borderId="21" xfId="1" applyNumberFormat="1" applyFont="1" applyFill="1" applyBorder="1" applyAlignment="1">
      <alignment horizontal="center" vertical="center"/>
    </xf>
    <xf numFmtId="165" fontId="5" fillId="9" borderId="13" xfId="12" applyNumberFormat="1" applyFont="1" applyFill="1" applyBorder="1" applyAlignment="1">
      <alignment horizontal="left" vertical="center" indent="1"/>
    </xf>
    <xf numFmtId="165" fontId="5" fillId="9" borderId="22" xfId="12" applyNumberFormat="1" applyFont="1" applyFill="1" applyBorder="1" applyAlignment="1">
      <alignment horizontal="left" vertical="center" indent="1"/>
    </xf>
    <xf numFmtId="0" fontId="5" fillId="9" borderId="23" xfId="12" applyFont="1" applyFill="1" applyBorder="1" applyAlignment="1">
      <alignment horizontal="left" vertical="center" indent="1"/>
    </xf>
    <xf numFmtId="0" fontId="12" fillId="0" borderId="11" xfId="0" applyFont="1" applyBorder="1" applyAlignment="1">
      <alignment horizontal="left" vertical="center" wrapText="1"/>
    </xf>
    <xf numFmtId="165" fontId="17" fillId="10" borderId="2" xfId="12" applyNumberFormat="1" applyFont="1" applyFill="1" applyBorder="1" applyAlignment="1">
      <alignment horizontal="right" vertical="center"/>
    </xf>
    <xf numFmtId="2" fontId="18" fillId="9" borderId="6" xfId="9" applyNumberFormat="1" applyFont="1" applyFill="1" applyBorder="1" applyAlignment="1">
      <alignment horizontal="center" vertical="center"/>
    </xf>
    <xf numFmtId="4" fontId="12" fillId="0" borderId="11" xfId="1" applyNumberFormat="1" applyFont="1" applyFill="1" applyBorder="1" applyAlignment="1">
      <alignment horizontal="center" vertical="center"/>
    </xf>
    <xf numFmtId="4" fontId="12" fillId="0" borderId="21" xfId="1" applyNumberFormat="1" applyFont="1" applyFill="1" applyBorder="1" applyAlignment="1">
      <alignment horizontal="center" vertical="center"/>
    </xf>
    <xf numFmtId="166" fontId="5" fillId="9" borderId="14" xfId="12" applyNumberFormat="1" applyFont="1" applyFill="1" applyBorder="1" applyAlignment="1">
      <alignment vertical="center"/>
    </xf>
    <xf numFmtId="2" fontId="5" fillId="9" borderId="16" xfId="9" applyNumberFormat="1" applyFont="1" applyFill="1" applyBorder="1" applyAlignment="1">
      <alignment vertical="center"/>
    </xf>
    <xf numFmtId="166" fontId="5" fillId="9" borderId="0" xfId="12" applyNumberFormat="1" applyFont="1" applyFill="1" applyAlignment="1">
      <alignment vertical="center"/>
    </xf>
    <xf numFmtId="0" fontId="27" fillId="9" borderId="0" xfId="0" applyFont="1" applyFill="1" applyAlignment="1">
      <alignment vertical="center"/>
    </xf>
    <xf numFmtId="2" fontId="5" fillId="9" borderId="0" xfId="9" applyNumberFormat="1" applyFont="1" applyFill="1" applyAlignment="1">
      <alignment horizontal="center" vertical="center"/>
    </xf>
    <xf numFmtId="4" fontId="16" fillId="9" borderId="8" xfId="9" applyNumberFormat="1" applyFont="1" applyFill="1" applyBorder="1" applyAlignment="1" applyProtection="1">
      <alignment horizontal="center" vertical="center"/>
      <protection locked="0"/>
    </xf>
    <xf numFmtId="4" fontId="15" fillId="0" borderId="8" xfId="9" applyNumberFormat="1" applyFont="1" applyFill="1" applyBorder="1" applyAlignment="1" applyProtection="1">
      <alignment horizontal="center" vertical="center"/>
      <protection locked="0"/>
    </xf>
    <xf numFmtId="4" fontId="15" fillId="13" borderId="8" xfId="9" applyNumberFormat="1" applyFont="1" applyFill="1" applyBorder="1" applyAlignment="1" applyProtection="1">
      <alignment horizontal="center" vertical="center"/>
      <protection locked="0"/>
    </xf>
    <xf numFmtId="4" fontId="15" fillId="9" borderId="8" xfId="9" applyNumberFormat="1" applyFont="1" applyFill="1" applyBorder="1" applyAlignment="1" applyProtection="1">
      <alignment horizontal="center" vertical="center"/>
      <protection locked="0"/>
    </xf>
    <xf numFmtId="0" fontId="28" fillId="9" borderId="0" xfId="12" applyFont="1" applyFill="1" applyAlignment="1">
      <alignment horizontal="center" vertical="center"/>
    </xf>
    <xf numFmtId="0" fontId="17" fillId="9" borderId="8" xfId="12" applyFont="1" applyFill="1" applyBorder="1" applyAlignment="1">
      <alignment vertical="center" wrapText="1"/>
    </xf>
    <xf numFmtId="0" fontId="12" fillId="0" borderId="11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left" vertical="center" wrapText="1"/>
    </xf>
    <xf numFmtId="0" fontId="18" fillId="0" borderId="4" xfId="12" applyFont="1" applyBorder="1" applyAlignment="1">
      <alignment horizontal="center" vertical="center" wrapText="1"/>
    </xf>
    <xf numFmtId="0" fontId="31" fillId="0" borderId="9" xfId="12" applyFont="1" applyBorder="1" applyAlignment="1">
      <alignment horizontal="center" vertical="center"/>
    </xf>
    <xf numFmtId="0" fontId="32" fillId="9" borderId="0" xfId="12" applyFont="1" applyFill="1" applyAlignment="1">
      <alignment vertical="center"/>
    </xf>
    <xf numFmtId="0" fontId="18" fillId="0" borderId="11" xfId="0" applyFont="1" applyBorder="1" applyAlignment="1">
      <alignment horizontal="left" vertical="center"/>
    </xf>
    <xf numFmtId="0" fontId="8" fillId="9" borderId="24" xfId="12" applyFont="1" applyFill="1" applyBorder="1" applyAlignment="1">
      <alignment horizontal="center" vertical="center"/>
    </xf>
    <xf numFmtId="0" fontId="8" fillId="9" borderId="25" xfId="12" applyFont="1" applyFill="1" applyBorder="1" applyAlignment="1">
      <alignment horizontal="center" vertical="center"/>
    </xf>
    <xf numFmtId="0" fontId="8" fillId="9" borderId="26" xfId="12" applyFont="1" applyFill="1" applyBorder="1" applyAlignment="1">
      <alignment horizontal="center" vertical="center"/>
    </xf>
    <xf numFmtId="0" fontId="8" fillId="9" borderId="27" xfId="12" applyFont="1" applyFill="1" applyBorder="1" applyAlignment="1">
      <alignment horizontal="center" vertical="center"/>
    </xf>
    <xf numFmtId="0" fontId="8" fillId="9" borderId="28" xfId="12" applyFont="1" applyFill="1" applyBorder="1" applyAlignment="1">
      <alignment horizontal="center" vertical="center"/>
    </xf>
    <xf numFmtId="0" fontId="8" fillId="9" borderId="29" xfId="12" applyFont="1" applyFill="1" applyBorder="1" applyAlignment="1">
      <alignment horizontal="center" vertical="center"/>
    </xf>
    <xf numFmtId="0" fontId="9" fillId="9" borderId="0" xfId="12" applyFont="1" applyFill="1" applyAlignment="1">
      <alignment horizontal="center" vertical="center"/>
    </xf>
    <xf numFmtId="0" fontId="17" fillId="11" borderId="5" xfId="12" applyFont="1" applyFill="1" applyBorder="1" applyAlignment="1">
      <alignment horizontal="center" vertical="center"/>
    </xf>
    <xf numFmtId="0" fontId="17" fillId="11" borderId="6" xfId="12" applyFont="1" applyFill="1" applyBorder="1" applyAlignment="1">
      <alignment horizontal="center" vertical="center"/>
    </xf>
    <xf numFmtId="0" fontId="17" fillId="11" borderId="7" xfId="12" applyFont="1" applyFill="1" applyBorder="1" applyAlignment="1">
      <alignment horizontal="center" vertical="center"/>
    </xf>
    <xf numFmtId="0" fontId="17" fillId="11" borderId="30" xfId="12" applyFont="1" applyFill="1" applyBorder="1" applyAlignment="1">
      <alignment horizontal="center" vertical="center"/>
    </xf>
    <xf numFmtId="165" fontId="29" fillId="9" borderId="19" xfId="9" applyFont="1" applyFill="1" applyBorder="1" applyAlignment="1">
      <alignment horizontal="center" vertical="center"/>
    </xf>
    <xf numFmtId="165" fontId="29" fillId="9" borderId="20" xfId="9" applyFont="1" applyFill="1" applyBorder="1" applyAlignment="1">
      <alignment horizontal="center" vertical="center"/>
    </xf>
    <xf numFmtId="165" fontId="10" fillId="9" borderId="7" xfId="9" applyFont="1" applyFill="1" applyBorder="1" applyAlignment="1">
      <alignment horizontal="center" vertical="center"/>
    </xf>
    <xf numFmtId="165" fontId="10" fillId="9" borderId="2" xfId="9" applyFont="1" applyFill="1" applyBorder="1" applyAlignment="1">
      <alignment horizontal="center" vertical="center"/>
    </xf>
    <xf numFmtId="165" fontId="29" fillId="9" borderId="17" xfId="9" applyFont="1" applyFill="1" applyBorder="1" applyAlignment="1">
      <alignment horizontal="center" vertical="center"/>
    </xf>
    <xf numFmtId="165" fontId="29" fillId="9" borderId="18" xfId="9" applyFont="1" applyFill="1" applyBorder="1" applyAlignment="1">
      <alignment horizontal="center" vertical="center"/>
    </xf>
    <xf numFmtId="0" fontId="20" fillId="9" borderId="1" xfId="12" applyFont="1" applyFill="1" applyBorder="1" applyAlignment="1">
      <alignment horizontal="center" vertical="center" wrapText="1"/>
    </xf>
    <xf numFmtId="0" fontId="17" fillId="9" borderId="2" xfId="12" applyFont="1" applyFill="1" applyBorder="1" applyAlignment="1">
      <alignment horizontal="center" vertical="center"/>
    </xf>
    <xf numFmtId="2" fontId="17" fillId="9" borderId="2" xfId="9" applyNumberFormat="1" applyFont="1" applyFill="1" applyBorder="1" applyAlignment="1">
      <alignment horizontal="center" vertical="center"/>
    </xf>
  </cellXfs>
  <cellStyles count="13">
    <cellStyle name="cf1" xfId="2" xr:uid="{00000000-0005-0000-0000-000000000000}"/>
    <cellStyle name="cf2" xfId="3" xr:uid="{00000000-0005-0000-0000-000001000000}"/>
    <cellStyle name="cf3" xfId="4" xr:uid="{00000000-0005-0000-0000-000002000000}"/>
    <cellStyle name="cf4" xfId="5" xr:uid="{00000000-0005-0000-0000-000003000000}"/>
    <cellStyle name="cf5" xfId="6" xr:uid="{00000000-0005-0000-0000-000004000000}"/>
    <cellStyle name="cf6" xfId="7" xr:uid="{00000000-0005-0000-0000-000005000000}"/>
    <cellStyle name="cf7" xfId="8" xr:uid="{00000000-0005-0000-0000-000006000000}"/>
    <cellStyle name="Milliers" xfId="1" builtinId="3"/>
    <cellStyle name="Milliers 2" xfId="9" xr:uid="{00000000-0005-0000-0000-000008000000}"/>
    <cellStyle name="Normal" xfId="0" builtinId="0" customBuiltin="1"/>
    <cellStyle name="Normal 2 2" xfId="10" xr:uid="{00000000-0005-0000-0000-00000A000000}"/>
    <cellStyle name="Normal 6" xfId="11" xr:uid="{00000000-0005-0000-0000-00000B000000}"/>
    <cellStyle name="Normal 6 2" xfId="1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6"/>
  <sheetViews>
    <sheetView tabSelected="1" zoomScale="130" zoomScaleNormal="130" workbookViewId="0">
      <selection activeCell="G3" sqref="G3"/>
    </sheetView>
  </sheetViews>
  <sheetFormatPr baseColWidth="10" defaultColWidth="10" defaultRowHeight="5.65" customHeight="1" x14ac:dyDescent="0.2"/>
  <cols>
    <col min="1" max="1" width="8" style="6" customWidth="1"/>
    <col min="2" max="2" width="98.75" style="2" customWidth="1"/>
    <col min="3" max="3" width="5.25" style="6" customWidth="1"/>
    <col min="4" max="4" width="12.5" style="86" customWidth="1"/>
    <col min="5" max="5" width="13.875" style="7" customWidth="1"/>
    <col min="6" max="6" width="17.25" style="7" customWidth="1"/>
    <col min="7" max="7" width="11.375" style="2" customWidth="1"/>
    <col min="8" max="8" width="17.5" style="2" customWidth="1"/>
    <col min="9" max="9" width="13.75" style="2" bestFit="1" customWidth="1"/>
    <col min="10" max="10" width="10" style="2"/>
    <col min="11" max="11" width="14.25" style="2" bestFit="1" customWidth="1"/>
    <col min="12" max="16384" width="10" style="2"/>
  </cols>
  <sheetData>
    <row r="1" spans="1:10" ht="16.899999999999999" customHeight="1" thickBot="1" x14ac:dyDescent="0.25">
      <c r="A1" s="116" t="s">
        <v>263</v>
      </c>
      <c r="B1" s="116"/>
      <c r="C1" s="116"/>
      <c r="D1" s="116"/>
      <c r="E1" s="116"/>
      <c r="F1" s="116"/>
      <c r="G1" s="31"/>
      <c r="H1" s="31"/>
    </row>
    <row r="2" spans="1:10" ht="23.45" customHeight="1" thickBot="1" x14ac:dyDescent="0.25">
      <c r="A2" s="116"/>
      <c r="B2" s="116"/>
      <c r="C2" s="116"/>
      <c r="D2" s="116"/>
      <c r="E2" s="116"/>
      <c r="F2" s="116"/>
      <c r="G2" s="31"/>
      <c r="H2" s="31"/>
    </row>
    <row r="3" spans="1:10" ht="30.75" customHeight="1" thickBot="1" x14ac:dyDescent="0.25">
      <c r="A3" s="116"/>
      <c r="B3" s="116"/>
      <c r="C3" s="116"/>
      <c r="D3" s="116"/>
      <c r="E3" s="116"/>
      <c r="F3" s="116"/>
      <c r="G3" s="31"/>
      <c r="H3" s="31"/>
    </row>
    <row r="4" spans="1:10" ht="14.25" customHeight="1" thickBot="1" x14ac:dyDescent="0.25">
      <c r="A4" s="117" t="s">
        <v>0</v>
      </c>
      <c r="B4" s="117" t="s">
        <v>1</v>
      </c>
      <c r="C4" s="117" t="s">
        <v>2</v>
      </c>
      <c r="D4" s="118" t="s">
        <v>3</v>
      </c>
      <c r="E4" s="32" t="s">
        <v>4</v>
      </c>
      <c r="F4" s="32" t="s">
        <v>5</v>
      </c>
      <c r="G4" s="31"/>
      <c r="H4" s="31"/>
    </row>
    <row r="5" spans="1:10" ht="13.9" customHeight="1" thickBot="1" x14ac:dyDescent="0.25">
      <c r="A5" s="117"/>
      <c r="B5" s="117"/>
      <c r="C5" s="117"/>
      <c r="D5" s="118"/>
      <c r="E5" s="33" t="s">
        <v>6</v>
      </c>
      <c r="F5" s="33" t="s">
        <v>7</v>
      </c>
      <c r="G5" s="31"/>
      <c r="H5" s="31"/>
    </row>
    <row r="6" spans="1:10" ht="9" customHeight="1" thickBot="1" x14ac:dyDescent="0.25">
      <c r="A6" s="117"/>
      <c r="B6" s="117"/>
      <c r="C6" s="117"/>
      <c r="D6" s="118"/>
      <c r="E6" s="34" t="s">
        <v>8</v>
      </c>
      <c r="F6" s="34" t="s">
        <v>8</v>
      </c>
      <c r="G6" s="31"/>
      <c r="H6" s="31"/>
    </row>
    <row r="7" spans="1:10" s="1" customFormat="1" ht="17.45" customHeight="1" thickBot="1" x14ac:dyDescent="0.25">
      <c r="A7" s="106" t="s">
        <v>121</v>
      </c>
      <c r="B7" s="107"/>
      <c r="C7" s="107"/>
      <c r="D7" s="107"/>
      <c r="E7" s="107"/>
      <c r="F7" s="108"/>
      <c r="G7" s="35"/>
      <c r="H7" s="35"/>
    </row>
    <row r="8" spans="1:10" s="1" customFormat="1" ht="18.600000000000001" customHeight="1" thickBot="1" x14ac:dyDescent="0.25">
      <c r="A8" s="28" t="s">
        <v>9</v>
      </c>
      <c r="B8" s="51"/>
      <c r="C8" s="52"/>
      <c r="D8" s="79"/>
      <c r="E8" s="42"/>
      <c r="F8" s="43"/>
      <c r="G8" s="58"/>
      <c r="H8" s="58"/>
      <c r="I8" s="59"/>
      <c r="J8" s="59"/>
    </row>
    <row r="9" spans="1:10" s="1" customFormat="1" ht="20.45" customHeight="1" x14ac:dyDescent="0.2">
      <c r="A9" s="50">
        <v>1</v>
      </c>
      <c r="B9" s="3" t="s">
        <v>206</v>
      </c>
      <c r="C9" s="20" t="s">
        <v>10</v>
      </c>
      <c r="D9" s="27">
        <v>1000</v>
      </c>
      <c r="E9" s="87"/>
      <c r="F9" s="27"/>
      <c r="G9" s="58"/>
      <c r="H9" s="58"/>
      <c r="I9" s="59"/>
      <c r="J9" s="59"/>
    </row>
    <row r="10" spans="1:10" s="1" customFormat="1" ht="20.45" customHeight="1" x14ac:dyDescent="0.2">
      <c r="A10" s="50">
        <f>A9+1</f>
        <v>2</v>
      </c>
      <c r="B10" s="3" t="s">
        <v>205</v>
      </c>
      <c r="C10" s="20" t="s">
        <v>11</v>
      </c>
      <c r="D10" s="27">
        <v>112</v>
      </c>
      <c r="E10" s="87"/>
      <c r="F10" s="27"/>
      <c r="G10" s="58"/>
      <c r="H10" s="58"/>
      <c r="I10" s="59"/>
      <c r="J10" s="59"/>
    </row>
    <row r="11" spans="1:10" s="1" customFormat="1" ht="20.45" customHeight="1" x14ac:dyDescent="0.2">
      <c r="A11" s="50">
        <f t="shared" ref="A11:A13" si="0">A10+1</f>
        <v>3</v>
      </c>
      <c r="B11" s="3" t="s">
        <v>117</v>
      </c>
      <c r="C11" s="20" t="s">
        <v>11</v>
      </c>
      <c r="D11" s="27">
        <v>185</v>
      </c>
      <c r="E11" s="87"/>
      <c r="F11" s="27"/>
      <c r="G11" s="58"/>
      <c r="H11" s="58"/>
      <c r="I11" s="59"/>
      <c r="J11" s="59"/>
    </row>
    <row r="12" spans="1:10" s="1" customFormat="1" ht="20.45" customHeight="1" x14ac:dyDescent="0.2">
      <c r="A12" s="50">
        <f t="shared" si="0"/>
        <v>4</v>
      </c>
      <c r="B12" s="3" t="s">
        <v>106</v>
      </c>
      <c r="C12" s="20" t="s">
        <v>11</v>
      </c>
      <c r="D12" s="27">
        <v>297</v>
      </c>
      <c r="E12" s="87"/>
      <c r="F12" s="27"/>
      <c r="G12" s="58"/>
      <c r="H12" s="58"/>
      <c r="I12" s="59"/>
      <c r="J12" s="59"/>
    </row>
    <row r="13" spans="1:10" s="1" customFormat="1" ht="20.45" customHeight="1" thickBot="1" x14ac:dyDescent="0.25">
      <c r="A13" s="50">
        <f t="shared" si="0"/>
        <v>5</v>
      </c>
      <c r="B13" s="3" t="s">
        <v>153</v>
      </c>
      <c r="C13" s="20" t="s">
        <v>11</v>
      </c>
      <c r="D13" s="27">
        <v>120</v>
      </c>
      <c r="E13" s="87"/>
      <c r="F13" s="27"/>
      <c r="G13" s="58"/>
      <c r="H13" s="58"/>
      <c r="I13" s="59"/>
      <c r="J13" s="59"/>
    </row>
    <row r="14" spans="1:10" s="1" customFormat="1" ht="18.600000000000001" customHeight="1" thickBot="1" x14ac:dyDescent="0.25">
      <c r="A14" s="28" t="s">
        <v>12</v>
      </c>
      <c r="B14" s="51"/>
      <c r="C14" s="20"/>
      <c r="D14" s="27"/>
      <c r="E14" s="87"/>
      <c r="F14" s="27"/>
      <c r="G14" s="58"/>
      <c r="H14" s="58"/>
      <c r="I14" s="59"/>
      <c r="J14" s="59"/>
    </row>
    <row r="15" spans="1:10" s="1" customFormat="1" ht="20.45" customHeight="1" x14ac:dyDescent="0.2">
      <c r="A15" s="50">
        <f>A13+1</f>
        <v>6</v>
      </c>
      <c r="B15" s="3" t="s">
        <v>155</v>
      </c>
      <c r="C15" s="20" t="s">
        <v>11</v>
      </c>
      <c r="D15" s="27">
        <v>14</v>
      </c>
      <c r="E15" s="87"/>
      <c r="F15" s="27"/>
      <c r="G15" s="58"/>
      <c r="H15" s="58"/>
      <c r="I15" s="59"/>
      <c r="J15" s="59"/>
    </row>
    <row r="16" spans="1:10" s="1" customFormat="1" ht="20.45" customHeight="1" x14ac:dyDescent="0.2">
      <c r="A16" s="50">
        <f>A15+1</f>
        <v>7</v>
      </c>
      <c r="B16" s="3" t="s">
        <v>154</v>
      </c>
      <c r="C16" s="20" t="s">
        <v>11</v>
      </c>
      <c r="D16" s="27">
        <v>47</v>
      </c>
      <c r="E16" s="87"/>
      <c r="F16" s="27"/>
      <c r="G16" s="58"/>
      <c r="H16" s="58"/>
      <c r="I16" s="59"/>
      <c r="J16" s="59"/>
    </row>
    <row r="17" spans="1:10" s="1" customFormat="1" ht="20.45" customHeight="1" x14ac:dyDescent="0.2">
      <c r="A17" s="50">
        <f t="shared" ref="A17:A19" si="1">A16+1</f>
        <v>8</v>
      </c>
      <c r="B17" s="3" t="s">
        <v>156</v>
      </c>
      <c r="C17" s="20" t="s">
        <v>11</v>
      </c>
      <c r="D17" s="27">
        <v>38</v>
      </c>
      <c r="E17" s="87"/>
      <c r="F17" s="27"/>
      <c r="G17" s="58"/>
      <c r="H17" s="58"/>
      <c r="I17" s="59"/>
      <c r="J17" s="59"/>
    </row>
    <row r="18" spans="1:10" s="1" customFormat="1" ht="20.45" customHeight="1" x14ac:dyDescent="0.2">
      <c r="A18" s="50">
        <f t="shared" si="1"/>
        <v>9</v>
      </c>
      <c r="B18" s="3" t="s">
        <v>207</v>
      </c>
      <c r="C18" s="20" t="s">
        <v>2</v>
      </c>
      <c r="D18" s="27">
        <v>18</v>
      </c>
      <c r="E18" s="87"/>
      <c r="F18" s="27"/>
      <c r="G18" s="58"/>
      <c r="H18" s="58"/>
      <c r="I18" s="59"/>
      <c r="J18" s="59"/>
    </row>
    <row r="19" spans="1:10" s="1" customFormat="1" ht="20.45" customHeight="1" thickBot="1" x14ac:dyDescent="0.25">
      <c r="A19" s="50">
        <f t="shared" si="1"/>
        <v>10</v>
      </c>
      <c r="B19" s="3" t="s">
        <v>157</v>
      </c>
      <c r="C19" s="20" t="s">
        <v>10</v>
      </c>
      <c r="D19" s="27">
        <v>70</v>
      </c>
      <c r="E19" s="87"/>
      <c r="F19" s="27"/>
      <c r="G19" s="58"/>
      <c r="H19" s="58"/>
      <c r="I19" s="59"/>
      <c r="J19" s="59"/>
    </row>
    <row r="20" spans="1:10" s="1" customFormat="1" ht="18.600000000000001" customHeight="1" thickBot="1" x14ac:dyDescent="0.25">
      <c r="A20" s="28" t="s">
        <v>14</v>
      </c>
      <c r="B20" s="51"/>
      <c r="C20" s="20"/>
      <c r="D20" s="27"/>
      <c r="E20" s="87"/>
      <c r="F20" s="27"/>
      <c r="G20" s="58"/>
      <c r="H20" s="58"/>
      <c r="I20" s="59"/>
      <c r="J20" s="59"/>
    </row>
    <row r="21" spans="1:10" s="1" customFormat="1" ht="20.45" customHeight="1" x14ac:dyDescent="0.2">
      <c r="A21" s="50">
        <f>A19+1</f>
        <v>11</v>
      </c>
      <c r="B21" s="3" t="s">
        <v>118</v>
      </c>
      <c r="C21" s="20" t="s">
        <v>11</v>
      </c>
      <c r="D21" s="27">
        <v>62</v>
      </c>
      <c r="E21" s="87"/>
      <c r="F21" s="27"/>
      <c r="G21" s="58"/>
      <c r="H21" s="58"/>
      <c r="I21" s="59"/>
      <c r="J21" s="59"/>
    </row>
    <row r="22" spans="1:10" s="1" customFormat="1" ht="20.45" customHeight="1" thickBot="1" x14ac:dyDescent="0.25">
      <c r="A22" s="50">
        <f>A21+1</f>
        <v>12</v>
      </c>
      <c r="B22" s="3" t="s">
        <v>107</v>
      </c>
      <c r="C22" s="20" t="s">
        <v>15</v>
      </c>
      <c r="D22" s="27">
        <v>5535</v>
      </c>
      <c r="E22" s="87"/>
      <c r="F22" s="27"/>
      <c r="G22" s="58"/>
      <c r="H22" s="58"/>
      <c r="I22" s="59"/>
      <c r="J22" s="59"/>
    </row>
    <row r="23" spans="1:10" s="1" customFormat="1" ht="18.600000000000001" customHeight="1" thickBot="1" x14ac:dyDescent="0.25">
      <c r="A23" s="19" t="s">
        <v>16</v>
      </c>
      <c r="B23" s="51"/>
      <c r="C23" s="20"/>
      <c r="D23" s="27"/>
      <c r="E23" s="87"/>
      <c r="F23" s="27"/>
      <c r="G23" s="58"/>
      <c r="H23" s="58"/>
      <c r="I23" s="59"/>
      <c r="J23" s="59"/>
    </row>
    <row r="24" spans="1:10" s="1" customFormat="1" ht="20.45" customHeight="1" x14ac:dyDescent="0.2">
      <c r="A24" s="50">
        <f>A22+1</f>
        <v>13</v>
      </c>
      <c r="B24" s="3" t="s">
        <v>108</v>
      </c>
      <c r="C24" s="20" t="s">
        <v>17</v>
      </c>
      <c r="D24" s="27">
        <v>65</v>
      </c>
      <c r="E24" s="87"/>
      <c r="F24" s="27"/>
      <c r="G24" s="60"/>
      <c r="H24" s="58"/>
      <c r="I24" s="59"/>
      <c r="J24" s="59"/>
    </row>
    <row r="25" spans="1:10" s="1" customFormat="1" ht="20.45" customHeight="1" x14ac:dyDescent="0.2">
      <c r="A25" s="50">
        <f>A24+1</f>
        <v>14</v>
      </c>
      <c r="B25" s="3" t="s">
        <v>158</v>
      </c>
      <c r="C25" s="20" t="s">
        <v>2</v>
      </c>
      <c r="D25" s="27">
        <v>6</v>
      </c>
      <c r="E25" s="87"/>
      <c r="F25" s="27"/>
      <c r="G25" s="58"/>
      <c r="H25" s="58"/>
      <c r="I25" s="59"/>
      <c r="J25" s="59"/>
    </row>
    <row r="26" spans="1:10" s="1" customFormat="1" ht="20.45" customHeight="1" x14ac:dyDescent="0.2">
      <c r="A26" s="50">
        <f t="shared" ref="A26:A31" si="2">A25+1</f>
        <v>15</v>
      </c>
      <c r="B26" s="3" t="s">
        <v>159</v>
      </c>
      <c r="C26" s="20" t="s">
        <v>2</v>
      </c>
      <c r="D26" s="27">
        <v>6</v>
      </c>
      <c r="E26" s="87"/>
      <c r="F26" s="27"/>
      <c r="G26" s="58"/>
      <c r="H26" s="58"/>
      <c r="I26" s="59"/>
      <c r="J26" s="59"/>
    </row>
    <row r="27" spans="1:10" s="1" customFormat="1" ht="20.45" customHeight="1" x14ac:dyDescent="0.2">
      <c r="A27" s="50">
        <f t="shared" si="2"/>
        <v>16</v>
      </c>
      <c r="B27" s="3" t="s">
        <v>160</v>
      </c>
      <c r="C27" s="20" t="s">
        <v>2</v>
      </c>
      <c r="D27" s="27">
        <v>4</v>
      </c>
      <c r="E27" s="87"/>
      <c r="F27" s="27"/>
      <c r="G27" s="58"/>
      <c r="H27" s="58"/>
      <c r="I27" s="59"/>
      <c r="J27" s="59"/>
    </row>
    <row r="28" spans="1:10" s="1" customFormat="1" ht="20.45" customHeight="1" x14ac:dyDescent="0.2">
      <c r="A28" s="50">
        <f t="shared" si="2"/>
        <v>17</v>
      </c>
      <c r="B28" s="3" t="s">
        <v>208</v>
      </c>
      <c r="C28" s="20" t="s">
        <v>2</v>
      </c>
      <c r="D28" s="27">
        <v>2</v>
      </c>
      <c r="E28" s="87"/>
      <c r="F28" s="27"/>
      <c r="G28" s="58"/>
      <c r="H28" s="58"/>
      <c r="I28" s="59"/>
      <c r="J28" s="59"/>
    </row>
    <row r="29" spans="1:10" s="1" customFormat="1" ht="23.25" customHeight="1" x14ac:dyDescent="0.2">
      <c r="A29" s="50">
        <f t="shared" si="2"/>
        <v>18</v>
      </c>
      <c r="B29" s="3" t="s">
        <v>174</v>
      </c>
      <c r="C29" s="20" t="s">
        <v>17</v>
      </c>
      <c r="D29" s="27">
        <v>2</v>
      </c>
      <c r="E29" s="87"/>
      <c r="F29" s="27"/>
      <c r="G29" s="60"/>
      <c r="H29" s="58"/>
      <c r="I29" s="59"/>
      <c r="J29" s="59"/>
    </row>
    <row r="30" spans="1:10" s="1" customFormat="1" ht="19.5" customHeight="1" x14ac:dyDescent="0.2">
      <c r="A30" s="50">
        <f t="shared" si="2"/>
        <v>19</v>
      </c>
      <c r="B30" s="3" t="s">
        <v>210</v>
      </c>
      <c r="C30" s="20" t="s">
        <v>18</v>
      </c>
      <c r="D30" s="27">
        <v>1</v>
      </c>
      <c r="E30" s="87"/>
      <c r="F30" s="27"/>
      <c r="G30" s="60"/>
      <c r="H30" s="58"/>
      <c r="I30" s="59"/>
      <c r="J30" s="59"/>
    </row>
    <row r="31" spans="1:10" s="1" customFormat="1" ht="18.75" customHeight="1" thickBot="1" x14ac:dyDescent="0.25">
      <c r="A31" s="50">
        <f t="shared" si="2"/>
        <v>20</v>
      </c>
      <c r="B31" s="3" t="s">
        <v>209</v>
      </c>
      <c r="C31" s="20" t="s">
        <v>18</v>
      </c>
      <c r="D31" s="27">
        <v>1</v>
      </c>
      <c r="E31" s="87"/>
      <c r="F31" s="27"/>
      <c r="G31" s="58"/>
      <c r="H31" s="58"/>
      <c r="I31" s="59"/>
      <c r="J31" s="59"/>
    </row>
    <row r="32" spans="1:10" s="1" customFormat="1" ht="18.600000000000001" customHeight="1" thickBot="1" x14ac:dyDescent="0.25">
      <c r="A32" s="28" t="s">
        <v>13</v>
      </c>
      <c r="B32" s="51"/>
      <c r="C32" s="20"/>
      <c r="D32" s="27"/>
      <c r="E32" s="87"/>
      <c r="F32" s="27"/>
      <c r="G32" s="58"/>
      <c r="H32" s="58"/>
      <c r="I32" s="59"/>
      <c r="J32" s="59"/>
    </row>
    <row r="33" spans="1:10" s="1" customFormat="1" ht="20.45" customHeight="1" x14ac:dyDescent="0.2">
      <c r="A33" s="50">
        <f>A31+1</f>
        <v>21</v>
      </c>
      <c r="B33" s="3" t="s">
        <v>119</v>
      </c>
      <c r="C33" s="20" t="s">
        <v>10</v>
      </c>
      <c r="D33" s="27">
        <v>339</v>
      </c>
      <c r="E33" s="87"/>
      <c r="F33" s="27"/>
      <c r="G33" s="58"/>
      <c r="H33" s="58"/>
      <c r="I33" s="59"/>
      <c r="J33" s="59"/>
    </row>
    <row r="34" spans="1:10" s="1" customFormat="1" ht="20.45" customHeight="1" thickBot="1" x14ac:dyDescent="0.25">
      <c r="A34" s="50">
        <f t="shared" ref="A34" si="3">A33+1</f>
        <v>22</v>
      </c>
      <c r="B34" s="3" t="s">
        <v>243</v>
      </c>
      <c r="C34" s="20" t="s">
        <v>10</v>
      </c>
      <c r="D34" s="27">
        <v>339</v>
      </c>
      <c r="E34" s="87"/>
      <c r="F34" s="27"/>
      <c r="G34" s="60"/>
      <c r="H34" s="58"/>
      <c r="I34" s="59"/>
      <c r="J34" s="59"/>
    </row>
    <row r="35" spans="1:10" s="1" customFormat="1" ht="18.600000000000001" customHeight="1" thickBot="1" x14ac:dyDescent="0.25">
      <c r="A35" s="28" t="s">
        <v>19</v>
      </c>
      <c r="B35" s="51"/>
      <c r="C35" s="20"/>
      <c r="D35" s="27"/>
      <c r="E35" s="87"/>
      <c r="F35" s="27"/>
      <c r="G35" s="58"/>
      <c r="H35" s="58"/>
      <c r="I35" s="59"/>
      <c r="J35" s="59"/>
    </row>
    <row r="36" spans="1:10" s="1" customFormat="1" ht="20.45" customHeight="1" x14ac:dyDescent="0.2">
      <c r="A36" s="50">
        <v>23</v>
      </c>
      <c r="B36" s="3" t="s">
        <v>109</v>
      </c>
      <c r="C36" s="20" t="s">
        <v>11</v>
      </c>
      <c r="D36" s="27">
        <v>87</v>
      </c>
      <c r="E36" s="87"/>
      <c r="F36" s="27"/>
      <c r="G36" s="58"/>
      <c r="H36" s="58"/>
      <c r="I36" s="59"/>
      <c r="J36" s="59"/>
    </row>
    <row r="37" spans="1:10" s="1" customFormat="1" ht="20.45" customHeight="1" x14ac:dyDescent="0.2">
      <c r="A37" s="50">
        <f>A36+1</f>
        <v>24</v>
      </c>
      <c r="B37" s="3" t="s">
        <v>110</v>
      </c>
      <c r="C37" s="20" t="s">
        <v>15</v>
      </c>
      <c r="D37" s="27">
        <v>10423</v>
      </c>
      <c r="E37" s="87"/>
      <c r="F37" s="27"/>
      <c r="G37" s="58"/>
      <c r="H37" s="58"/>
      <c r="I37" s="59"/>
      <c r="J37" s="59"/>
    </row>
    <row r="38" spans="1:10" s="1" customFormat="1" ht="20.45" customHeight="1" thickBot="1" x14ac:dyDescent="0.25">
      <c r="A38" s="50">
        <f>A37+1</f>
        <v>25</v>
      </c>
      <c r="B38" s="3" t="s">
        <v>211</v>
      </c>
      <c r="C38" s="20" t="s">
        <v>10</v>
      </c>
      <c r="D38" s="27">
        <v>638</v>
      </c>
      <c r="E38" s="87"/>
      <c r="F38" s="27"/>
      <c r="G38" s="58"/>
      <c r="H38" s="58"/>
      <c r="I38" s="59"/>
      <c r="J38" s="59"/>
    </row>
    <row r="39" spans="1:10" ht="18.600000000000001" customHeight="1" thickBot="1" x14ac:dyDescent="0.25">
      <c r="A39" s="18" t="s">
        <v>20</v>
      </c>
      <c r="B39" s="36"/>
      <c r="C39" s="20"/>
      <c r="D39" s="27"/>
      <c r="E39" s="87"/>
      <c r="F39" s="27"/>
      <c r="G39" s="61"/>
      <c r="H39" s="61"/>
      <c r="I39" s="62"/>
      <c r="J39" s="62"/>
    </row>
    <row r="40" spans="1:10" ht="20.45" customHeight="1" x14ac:dyDescent="0.2">
      <c r="A40" s="50">
        <v>26</v>
      </c>
      <c r="B40" s="3" t="s">
        <v>161</v>
      </c>
      <c r="C40" s="20" t="s">
        <v>10</v>
      </c>
      <c r="D40" s="27">
        <v>425</v>
      </c>
      <c r="E40" s="87"/>
      <c r="F40" s="27"/>
      <c r="G40" s="58"/>
      <c r="H40" s="61"/>
      <c r="I40" s="62"/>
      <c r="J40" s="62"/>
    </row>
    <row r="41" spans="1:10" ht="20.45" customHeight="1" x14ac:dyDescent="0.2">
      <c r="A41" s="50">
        <f>A40+1</f>
        <v>27</v>
      </c>
      <c r="B41" s="3" t="s">
        <v>162</v>
      </c>
      <c r="C41" s="20" t="s">
        <v>10</v>
      </c>
      <c r="D41" s="27">
        <v>140</v>
      </c>
      <c r="E41" s="87"/>
      <c r="F41" s="27"/>
      <c r="G41" s="60"/>
      <c r="H41" s="61"/>
      <c r="I41" s="62"/>
      <c r="J41" s="62"/>
    </row>
    <row r="42" spans="1:10" ht="20.45" customHeight="1" x14ac:dyDescent="0.2">
      <c r="A42" s="50">
        <f t="shared" ref="A42:A45" si="4">A41+1</f>
        <v>28</v>
      </c>
      <c r="B42" s="3" t="s">
        <v>212</v>
      </c>
      <c r="C42" s="20" t="s">
        <v>10</v>
      </c>
      <c r="D42" s="27">
        <v>220</v>
      </c>
      <c r="E42" s="87"/>
      <c r="F42" s="27"/>
      <c r="G42" s="60"/>
      <c r="H42" s="61"/>
      <c r="I42" s="62"/>
      <c r="J42" s="62"/>
    </row>
    <row r="43" spans="1:10" ht="20.45" customHeight="1" x14ac:dyDescent="0.2">
      <c r="A43" s="50">
        <f t="shared" si="4"/>
        <v>29</v>
      </c>
      <c r="B43" s="3" t="s">
        <v>163</v>
      </c>
      <c r="C43" s="20" t="s">
        <v>10</v>
      </c>
      <c r="D43" s="27">
        <v>180</v>
      </c>
      <c r="E43" s="87"/>
      <c r="F43" s="27"/>
      <c r="G43" s="60"/>
      <c r="H43" s="61"/>
      <c r="I43" s="62"/>
      <c r="J43" s="62"/>
    </row>
    <row r="44" spans="1:10" ht="20.45" customHeight="1" x14ac:dyDescent="0.2">
      <c r="A44" s="50">
        <f t="shared" si="4"/>
        <v>30</v>
      </c>
      <c r="B44" s="3" t="s">
        <v>112</v>
      </c>
      <c r="C44" s="20" t="s">
        <v>2</v>
      </c>
      <c r="D44" s="27">
        <v>80</v>
      </c>
      <c r="E44" s="87"/>
      <c r="F44" s="27"/>
      <c r="G44" s="60"/>
      <c r="H44" s="61"/>
      <c r="I44" s="62"/>
      <c r="J44" s="62"/>
    </row>
    <row r="45" spans="1:10" ht="20.45" customHeight="1" thickBot="1" x14ac:dyDescent="0.25">
      <c r="A45" s="50">
        <f t="shared" si="4"/>
        <v>31</v>
      </c>
      <c r="B45" s="3" t="s">
        <v>135</v>
      </c>
      <c r="C45" s="20" t="s">
        <v>17</v>
      </c>
      <c r="D45" s="27">
        <v>32</v>
      </c>
      <c r="E45" s="87"/>
      <c r="F45" s="27"/>
      <c r="G45" s="60"/>
      <c r="H45" s="61"/>
      <c r="I45" s="62"/>
      <c r="J45" s="62"/>
    </row>
    <row r="46" spans="1:10" ht="18.600000000000001" customHeight="1" thickBot="1" x14ac:dyDescent="0.25">
      <c r="A46" s="18" t="s">
        <v>21</v>
      </c>
      <c r="B46" s="36"/>
      <c r="C46" s="20"/>
      <c r="D46" s="27"/>
      <c r="E46" s="87"/>
      <c r="F46" s="27"/>
      <c r="G46" s="61"/>
      <c r="H46" s="61"/>
      <c r="I46" s="62"/>
      <c r="J46" s="62"/>
    </row>
    <row r="47" spans="1:10" ht="20.45" customHeight="1" x14ac:dyDescent="0.2">
      <c r="A47" s="50">
        <f>A45+1</f>
        <v>32</v>
      </c>
      <c r="B47" s="3" t="s">
        <v>120</v>
      </c>
      <c r="C47" s="16" t="s">
        <v>10</v>
      </c>
      <c r="D47" s="29">
        <v>710</v>
      </c>
      <c r="E47" s="88"/>
      <c r="F47" s="27"/>
      <c r="G47" s="60"/>
      <c r="H47" s="61"/>
      <c r="I47" s="62"/>
      <c r="J47" s="62"/>
    </row>
    <row r="48" spans="1:10" ht="20.45" customHeight="1" x14ac:dyDescent="0.2">
      <c r="A48" s="50">
        <f>A47+1</f>
        <v>33</v>
      </c>
      <c r="B48" s="3" t="s">
        <v>184</v>
      </c>
      <c r="C48" s="16" t="s">
        <v>10</v>
      </c>
      <c r="D48" s="29">
        <v>1200</v>
      </c>
      <c r="E48" s="88"/>
      <c r="F48" s="27"/>
      <c r="G48" s="60"/>
      <c r="H48" s="61"/>
      <c r="I48" s="62"/>
      <c r="J48" s="62"/>
    </row>
    <row r="49" spans="1:10" ht="20.45" customHeight="1" thickBot="1" x14ac:dyDescent="0.25">
      <c r="A49" s="50">
        <f>A48+1</f>
        <v>34</v>
      </c>
      <c r="B49" s="3" t="s">
        <v>136</v>
      </c>
      <c r="C49" s="16" t="s">
        <v>2</v>
      </c>
      <c r="D49" s="29">
        <v>40</v>
      </c>
      <c r="E49" s="88"/>
      <c r="F49" s="27"/>
      <c r="G49" s="60"/>
    </row>
    <row r="50" spans="1:10" ht="18.600000000000001" customHeight="1" thickBot="1" x14ac:dyDescent="0.25">
      <c r="A50" s="18" t="s">
        <v>22</v>
      </c>
      <c r="B50" s="36"/>
      <c r="C50" s="20"/>
      <c r="D50" s="27"/>
      <c r="E50" s="87"/>
      <c r="F50" s="27"/>
      <c r="G50" s="61"/>
      <c r="H50" s="61"/>
      <c r="I50" s="62"/>
      <c r="J50" s="62"/>
    </row>
    <row r="51" spans="1:10" s="5" customFormat="1" ht="20.45" customHeight="1" x14ac:dyDescent="0.2">
      <c r="A51" s="50">
        <f>A49+1</f>
        <v>35</v>
      </c>
      <c r="B51" s="3" t="s">
        <v>113</v>
      </c>
      <c r="C51" s="16" t="s">
        <v>17</v>
      </c>
      <c r="D51" s="80">
        <v>80</v>
      </c>
      <c r="E51" s="4"/>
      <c r="F51" s="27"/>
      <c r="G51" s="60"/>
      <c r="H51" s="38"/>
    </row>
    <row r="52" spans="1:10" s="5" customFormat="1" ht="20.45" customHeight="1" x14ac:dyDescent="0.2">
      <c r="A52" s="50">
        <f>A51+1</f>
        <v>36</v>
      </c>
      <c r="B52" s="3" t="s">
        <v>164</v>
      </c>
      <c r="C52" s="16" t="s">
        <v>17</v>
      </c>
      <c r="D52" s="80">
        <v>115</v>
      </c>
      <c r="E52" s="4"/>
      <c r="F52" s="27"/>
      <c r="G52" s="58"/>
      <c r="H52" s="38"/>
    </row>
    <row r="53" spans="1:10" s="5" customFormat="1" ht="20.45" customHeight="1" x14ac:dyDescent="0.2">
      <c r="A53" s="50">
        <f>A52+1</f>
        <v>37</v>
      </c>
      <c r="B53" s="3" t="s">
        <v>213</v>
      </c>
      <c r="C53" s="96" t="s">
        <v>10</v>
      </c>
      <c r="D53" s="80">
        <v>6</v>
      </c>
      <c r="E53" s="4"/>
      <c r="F53" s="27"/>
      <c r="G53" s="58"/>
      <c r="H53" s="38"/>
    </row>
    <row r="54" spans="1:10" s="5" customFormat="1" ht="20.45" customHeight="1" x14ac:dyDescent="0.2">
      <c r="A54" s="50">
        <f t="shared" ref="A54:A56" si="5">A53+1</f>
        <v>38</v>
      </c>
      <c r="B54" s="3" t="s">
        <v>214</v>
      </c>
      <c r="C54" s="96" t="s">
        <v>10</v>
      </c>
      <c r="D54" s="80">
        <v>6</v>
      </c>
      <c r="E54" s="4"/>
      <c r="F54" s="27"/>
      <c r="G54" s="58"/>
      <c r="H54" s="38"/>
    </row>
    <row r="55" spans="1:10" ht="20.45" customHeight="1" x14ac:dyDescent="0.2">
      <c r="A55" s="50">
        <f t="shared" si="5"/>
        <v>39</v>
      </c>
      <c r="B55" s="3" t="s">
        <v>114</v>
      </c>
      <c r="C55" s="16" t="s">
        <v>2</v>
      </c>
      <c r="D55" s="80">
        <v>3</v>
      </c>
      <c r="E55" s="4"/>
      <c r="F55" s="27"/>
      <c r="G55" s="60"/>
      <c r="H55" s="61"/>
      <c r="I55" s="62"/>
      <c r="J55" s="62"/>
    </row>
    <row r="56" spans="1:10" ht="20.45" customHeight="1" thickBot="1" x14ac:dyDescent="0.25">
      <c r="A56" s="50">
        <f t="shared" si="5"/>
        <v>40</v>
      </c>
      <c r="B56" s="3" t="s">
        <v>137</v>
      </c>
      <c r="C56" s="57" t="s">
        <v>17</v>
      </c>
      <c r="D56" s="80">
        <v>110</v>
      </c>
      <c r="E56" s="4"/>
      <c r="F56" s="27"/>
      <c r="G56" s="60"/>
      <c r="H56" s="61"/>
      <c r="I56" s="62"/>
      <c r="J56" s="62"/>
    </row>
    <row r="57" spans="1:10" ht="19.5" thickBot="1" x14ac:dyDescent="0.25">
      <c r="A57" s="39"/>
      <c r="B57" s="12" t="str">
        <f>A7</f>
        <v>GROS ŒUVRES</v>
      </c>
      <c r="C57" s="56"/>
      <c r="D57" s="13" t="s">
        <v>142</v>
      </c>
      <c r="E57" s="14"/>
      <c r="F57" s="15">
        <f>SUM(F9:F56)</f>
        <v>0</v>
      </c>
      <c r="G57" s="61"/>
      <c r="H57" s="61"/>
      <c r="I57" s="62"/>
      <c r="J57" s="62"/>
    </row>
    <row r="58" spans="1:10" ht="17.45" customHeight="1" thickBot="1" x14ac:dyDescent="0.25">
      <c r="A58" s="106" t="s">
        <v>122</v>
      </c>
      <c r="B58" s="107"/>
      <c r="C58" s="107"/>
      <c r="D58" s="107"/>
      <c r="E58" s="107"/>
      <c r="F58" s="109"/>
      <c r="G58" s="61"/>
      <c r="H58" s="61"/>
      <c r="I58" s="62"/>
      <c r="J58" s="62"/>
    </row>
    <row r="59" spans="1:10" s="1" customFormat="1" ht="20.45" customHeight="1" x14ac:dyDescent="0.2">
      <c r="A59" s="50">
        <f>A56+1</f>
        <v>41</v>
      </c>
      <c r="B59" s="3" t="s">
        <v>165</v>
      </c>
      <c r="C59" s="16" t="s">
        <v>10</v>
      </c>
      <c r="D59" s="80">
        <v>350</v>
      </c>
      <c r="E59" s="4"/>
      <c r="F59" s="27"/>
      <c r="G59" s="58"/>
      <c r="H59" s="58"/>
      <c r="I59" s="59"/>
      <c r="J59" s="59"/>
    </row>
    <row r="60" spans="1:10" s="1" customFormat="1" ht="20.45" customHeight="1" x14ac:dyDescent="0.2">
      <c r="A60" s="50">
        <f>A59+1</f>
        <v>42</v>
      </c>
      <c r="B60" s="3" t="s">
        <v>185</v>
      </c>
      <c r="C60" s="16" t="s">
        <v>10</v>
      </c>
      <c r="D60" s="80">
        <v>70</v>
      </c>
      <c r="E60" s="4"/>
      <c r="F60" s="27"/>
      <c r="G60" s="58"/>
      <c r="H60" s="58"/>
      <c r="I60" s="59"/>
      <c r="J60" s="59"/>
    </row>
    <row r="61" spans="1:10" s="1" customFormat="1" ht="20.45" customHeight="1" x14ac:dyDescent="0.2">
      <c r="A61" s="50">
        <f t="shared" ref="A61:A67" si="6">A60+1</f>
        <v>43</v>
      </c>
      <c r="B61" s="3" t="s">
        <v>115</v>
      </c>
      <c r="C61" s="16" t="s">
        <v>17</v>
      </c>
      <c r="D61" s="80">
        <v>60</v>
      </c>
      <c r="E61" s="4"/>
      <c r="F61" s="27"/>
      <c r="G61" s="58"/>
      <c r="H61" s="58"/>
      <c r="I61" s="59"/>
      <c r="J61" s="59"/>
    </row>
    <row r="62" spans="1:10" s="1" customFormat="1" ht="20.45" customHeight="1" x14ac:dyDescent="0.2">
      <c r="A62" s="50">
        <f t="shared" si="6"/>
        <v>44</v>
      </c>
      <c r="B62" s="3" t="s">
        <v>215</v>
      </c>
      <c r="C62" s="16" t="s">
        <v>10</v>
      </c>
      <c r="D62" s="80">
        <v>277</v>
      </c>
      <c r="E62" s="4"/>
      <c r="F62" s="27"/>
      <c r="G62" s="58"/>
      <c r="H62" s="58"/>
      <c r="I62" s="59"/>
      <c r="J62" s="59"/>
    </row>
    <row r="63" spans="1:10" s="1" customFormat="1" ht="20.45" customHeight="1" x14ac:dyDescent="0.2">
      <c r="A63" s="50">
        <f t="shared" si="6"/>
        <v>45</v>
      </c>
      <c r="B63" s="3" t="s">
        <v>216</v>
      </c>
      <c r="C63" s="16" t="s">
        <v>17</v>
      </c>
      <c r="D63" s="80">
        <v>120</v>
      </c>
      <c r="E63" s="4"/>
      <c r="F63" s="27"/>
      <c r="G63" s="58"/>
      <c r="H63" s="58"/>
      <c r="I63" s="59"/>
      <c r="J63" s="59"/>
    </row>
    <row r="64" spans="1:10" s="1" customFormat="1" ht="20.45" customHeight="1" x14ac:dyDescent="0.2">
      <c r="A64" s="50">
        <f t="shared" si="6"/>
        <v>46</v>
      </c>
      <c r="B64" s="3" t="s">
        <v>217</v>
      </c>
      <c r="C64" s="16" t="s">
        <v>10</v>
      </c>
      <c r="D64" s="80">
        <v>277</v>
      </c>
      <c r="E64" s="4"/>
      <c r="F64" s="27"/>
      <c r="G64" s="58"/>
      <c r="H64" s="58"/>
      <c r="I64" s="59"/>
      <c r="J64" s="59"/>
    </row>
    <row r="65" spans="1:10" s="1" customFormat="1" ht="20.45" customHeight="1" x14ac:dyDescent="0.2">
      <c r="A65" s="50">
        <f t="shared" si="6"/>
        <v>47</v>
      </c>
      <c r="B65" s="3" t="s">
        <v>218</v>
      </c>
      <c r="C65" s="16" t="s">
        <v>17</v>
      </c>
      <c r="D65" s="80">
        <v>120</v>
      </c>
      <c r="E65" s="4"/>
      <c r="F65" s="27"/>
      <c r="G65" s="58"/>
      <c r="H65" s="58"/>
      <c r="I65" s="59"/>
      <c r="J65" s="59"/>
    </row>
    <row r="66" spans="1:10" s="1" customFormat="1" ht="20.45" customHeight="1" x14ac:dyDescent="0.2">
      <c r="A66" s="50">
        <f t="shared" si="6"/>
        <v>48</v>
      </c>
      <c r="B66" s="3" t="s">
        <v>138</v>
      </c>
      <c r="C66" s="16" t="s">
        <v>10</v>
      </c>
      <c r="D66" s="80">
        <v>55</v>
      </c>
      <c r="E66" s="4"/>
      <c r="F66" s="27"/>
      <c r="G66" s="60"/>
      <c r="H66" s="58"/>
      <c r="I66" s="59"/>
      <c r="J66" s="59"/>
    </row>
    <row r="67" spans="1:10" s="1" customFormat="1" ht="20.45" customHeight="1" thickBot="1" x14ac:dyDescent="0.25">
      <c r="A67" s="50">
        <f t="shared" si="6"/>
        <v>49</v>
      </c>
      <c r="B67" s="3" t="s">
        <v>116</v>
      </c>
      <c r="C67" s="16" t="s">
        <v>2</v>
      </c>
      <c r="D67" s="80">
        <v>3</v>
      </c>
      <c r="E67" s="4"/>
      <c r="F67" s="27"/>
      <c r="G67" s="60"/>
      <c r="H67" s="58"/>
      <c r="I67" s="59"/>
      <c r="J67" s="59"/>
    </row>
    <row r="68" spans="1:10" ht="19.5" thickBot="1" x14ac:dyDescent="0.25">
      <c r="A68" s="39"/>
      <c r="B68" s="78" t="str">
        <f>A58</f>
        <v>ETANCHEITE</v>
      </c>
      <c r="C68" s="56"/>
      <c r="D68" s="13" t="s">
        <v>142</v>
      </c>
      <c r="E68" s="14"/>
      <c r="F68" s="15">
        <f>SUM(F59:F67)</f>
        <v>0</v>
      </c>
      <c r="G68" s="61"/>
      <c r="H68" s="61"/>
      <c r="I68" s="62"/>
      <c r="J68" s="62"/>
    </row>
    <row r="69" spans="1:10" ht="17.45" customHeight="1" thickBot="1" x14ac:dyDescent="0.25">
      <c r="A69" s="106" t="s">
        <v>84</v>
      </c>
      <c r="B69" s="107"/>
      <c r="C69" s="107"/>
      <c r="D69" s="107"/>
      <c r="E69" s="107"/>
      <c r="F69" s="109"/>
      <c r="G69" s="61"/>
      <c r="H69" s="61"/>
      <c r="I69" s="62"/>
      <c r="J69" s="62"/>
    </row>
    <row r="70" spans="1:10" ht="20.45" customHeight="1" x14ac:dyDescent="0.2">
      <c r="A70" s="55">
        <f>A67+1</f>
        <v>50</v>
      </c>
      <c r="B70" s="3" t="s">
        <v>219</v>
      </c>
      <c r="C70" s="16" t="s">
        <v>10</v>
      </c>
      <c r="D70" s="80">
        <v>480</v>
      </c>
      <c r="E70" s="4"/>
      <c r="F70" s="27"/>
      <c r="G70" s="58"/>
      <c r="H70" s="61"/>
      <c r="I70" s="62"/>
      <c r="J70" s="62"/>
    </row>
    <row r="71" spans="1:10" ht="20.45" customHeight="1" x14ac:dyDescent="0.2">
      <c r="A71" s="55">
        <v>51</v>
      </c>
      <c r="B71" s="3" t="s">
        <v>166</v>
      </c>
      <c r="C71" s="16" t="s">
        <v>10</v>
      </c>
      <c r="D71" s="80">
        <v>40</v>
      </c>
      <c r="E71" s="4"/>
      <c r="F71" s="27"/>
      <c r="G71" s="58"/>
      <c r="H71" s="61"/>
      <c r="I71" s="62"/>
      <c r="J71" s="62"/>
    </row>
    <row r="72" spans="1:10" ht="20.45" customHeight="1" x14ac:dyDescent="0.2">
      <c r="A72" s="55">
        <v>52</v>
      </c>
      <c r="B72" s="3" t="s">
        <v>222</v>
      </c>
      <c r="C72" s="16" t="s">
        <v>10</v>
      </c>
      <c r="D72" s="80">
        <v>95</v>
      </c>
      <c r="E72" s="4"/>
      <c r="F72" s="27"/>
      <c r="G72" s="58"/>
      <c r="H72" s="61"/>
      <c r="I72" s="62"/>
      <c r="J72" s="62"/>
    </row>
    <row r="73" spans="1:10" ht="20.45" customHeight="1" x14ac:dyDescent="0.2">
      <c r="A73" s="55">
        <f>A72+1</f>
        <v>53</v>
      </c>
      <c r="B73" s="3" t="s">
        <v>167</v>
      </c>
      <c r="C73" s="16" t="s">
        <v>10</v>
      </c>
      <c r="D73" s="80">
        <v>150</v>
      </c>
      <c r="E73" s="4"/>
      <c r="F73" s="27"/>
      <c r="G73" s="58"/>
      <c r="H73" s="61"/>
      <c r="I73" s="62"/>
      <c r="J73" s="62"/>
    </row>
    <row r="74" spans="1:10" ht="20.45" customHeight="1" x14ac:dyDescent="0.2">
      <c r="A74" s="55">
        <f t="shared" ref="A74:A76" si="7">A73+1</f>
        <v>54</v>
      </c>
      <c r="B74" s="3" t="s">
        <v>186</v>
      </c>
      <c r="C74" s="16" t="s">
        <v>10</v>
      </c>
      <c r="D74" s="80">
        <v>24</v>
      </c>
      <c r="E74" s="4"/>
      <c r="F74" s="27"/>
      <c r="G74" s="58"/>
      <c r="H74" s="61"/>
      <c r="I74" s="62"/>
      <c r="J74" s="62"/>
    </row>
    <row r="75" spans="1:10" ht="20.45" customHeight="1" x14ac:dyDescent="0.2">
      <c r="A75" s="55">
        <f t="shared" si="7"/>
        <v>55</v>
      </c>
      <c r="B75" s="3" t="s">
        <v>42</v>
      </c>
      <c r="C75" s="16" t="s">
        <v>17</v>
      </c>
      <c r="D75" s="80">
        <v>14</v>
      </c>
      <c r="E75" s="4"/>
      <c r="F75" s="27"/>
      <c r="G75" s="58"/>
      <c r="H75" s="61"/>
      <c r="I75" s="62"/>
      <c r="J75" s="62"/>
    </row>
    <row r="76" spans="1:10" ht="20.45" customHeight="1" x14ac:dyDescent="0.2">
      <c r="A76" s="55">
        <f t="shared" si="7"/>
        <v>56</v>
      </c>
      <c r="B76" s="3" t="s">
        <v>43</v>
      </c>
      <c r="C76" s="16" t="s">
        <v>17</v>
      </c>
      <c r="D76" s="80">
        <v>12</v>
      </c>
      <c r="E76" s="4"/>
      <c r="F76" s="27"/>
      <c r="G76" s="58"/>
      <c r="H76" s="61"/>
      <c r="I76" s="62"/>
      <c r="J76" s="62"/>
    </row>
    <row r="77" spans="1:10" ht="20.45" customHeight="1" x14ac:dyDescent="0.2">
      <c r="A77" s="95"/>
      <c r="B77" s="49" t="s">
        <v>104</v>
      </c>
      <c r="C77" s="47"/>
      <c r="D77" s="48"/>
      <c r="E77" s="89"/>
      <c r="F77" s="27"/>
      <c r="G77" s="61"/>
      <c r="H77" s="61"/>
      <c r="I77" s="62"/>
      <c r="J77" s="62"/>
    </row>
    <row r="78" spans="1:10" ht="25.5" customHeight="1" x14ac:dyDescent="0.2">
      <c r="A78" s="55">
        <f>A76+1</f>
        <v>57</v>
      </c>
      <c r="B78" s="77" t="s">
        <v>221</v>
      </c>
      <c r="C78" s="16" t="s">
        <v>17</v>
      </c>
      <c r="D78" s="80">
        <v>46</v>
      </c>
      <c r="E78" s="4"/>
      <c r="F78" s="27"/>
      <c r="G78" s="58"/>
      <c r="H78" s="61"/>
      <c r="I78" s="62"/>
      <c r="J78" s="62"/>
    </row>
    <row r="79" spans="1:10" ht="28.5" customHeight="1" x14ac:dyDescent="0.2">
      <c r="A79" s="55">
        <f t="shared" ref="A79:A83" si="8">A78+1</f>
        <v>58</v>
      </c>
      <c r="B79" s="77" t="s">
        <v>220</v>
      </c>
      <c r="C79" s="16" t="s">
        <v>10</v>
      </c>
      <c r="D79" s="80">
        <v>8</v>
      </c>
      <c r="E79" s="4"/>
      <c r="F79" s="27"/>
      <c r="G79" s="58"/>
      <c r="H79" s="61"/>
      <c r="I79" s="62"/>
      <c r="J79" s="62"/>
    </row>
    <row r="80" spans="1:10" ht="20.45" customHeight="1" x14ac:dyDescent="0.2">
      <c r="A80" s="41">
        <f t="shared" si="8"/>
        <v>59</v>
      </c>
      <c r="B80" s="3" t="s">
        <v>44</v>
      </c>
      <c r="C80" s="16" t="s">
        <v>10</v>
      </c>
      <c r="D80" s="80">
        <v>3</v>
      </c>
      <c r="E80" s="4"/>
      <c r="F80" s="27"/>
      <c r="G80" s="58"/>
      <c r="H80" s="61"/>
      <c r="I80" s="62"/>
      <c r="J80" s="62"/>
    </row>
    <row r="81" spans="1:15" ht="20.45" customHeight="1" x14ac:dyDescent="0.2">
      <c r="A81" s="41">
        <f t="shared" si="8"/>
        <v>60</v>
      </c>
      <c r="B81" s="3" t="s">
        <v>45</v>
      </c>
      <c r="C81" s="16" t="s">
        <v>10</v>
      </c>
      <c r="D81" s="80">
        <v>5</v>
      </c>
      <c r="E81" s="4"/>
      <c r="F81" s="27"/>
      <c r="G81" s="58"/>
      <c r="H81" s="61"/>
      <c r="I81" s="62"/>
      <c r="J81" s="62"/>
    </row>
    <row r="82" spans="1:15" ht="20.45" customHeight="1" x14ac:dyDescent="0.2">
      <c r="A82" s="41">
        <f t="shared" si="8"/>
        <v>61</v>
      </c>
      <c r="B82" s="3" t="s">
        <v>223</v>
      </c>
      <c r="C82" s="16" t="s">
        <v>10</v>
      </c>
      <c r="D82" s="80">
        <v>36</v>
      </c>
      <c r="E82" s="4"/>
      <c r="F82" s="27"/>
      <c r="G82" s="58"/>
      <c r="H82" s="61"/>
      <c r="I82" s="62"/>
      <c r="J82" s="62"/>
    </row>
    <row r="83" spans="1:15" ht="20.45" customHeight="1" thickBot="1" x14ac:dyDescent="0.25">
      <c r="A83" s="41">
        <f t="shared" si="8"/>
        <v>62</v>
      </c>
      <c r="B83" s="3" t="s">
        <v>46</v>
      </c>
      <c r="C83" s="16" t="s">
        <v>10</v>
      </c>
      <c r="D83" s="80">
        <v>85</v>
      </c>
      <c r="E83" s="4"/>
      <c r="F83" s="27"/>
      <c r="G83" s="58"/>
      <c r="H83" s="61"/>
      <c r="I83" s="62"/>
      <c r="J83" s="62"/>
    </row>
    <row r="84" spans="1:15" ht="19.5" thickBot="1" x14ac:dyDescent="0.25">
      <c r="A84" s="39"/>
      <c r="B84" s="78" t="str">
        <f>A69</f>
        <v>REVETEMENTS</v>
      </c>
      <c r="C84" s="56"/>
      <c r="D84" s="13" t="s">
        <v>142</v>
      </c>
      <c r="E84" s="14"/>
      <c r="F84" s="15">
        <f>SUM(F70:F83)</f>
        <v>0</v>
      </c>
      <c r="G84" s="61"/>
      <c r="H84" s="61"/>
      <c r="I84" s="62"/>
      <c r="J84" s="62"/>
    </row>
    <row r="85" spans="1:15" ht="18.600000000000001" customHeight="1" thickBot="1" x14ac:dyDescent="0.25">
      <c r="A85" s="106" t="s">
        <v>47</v>
      </c>
      <c r="B85" s="107"/>
      <c r="C85" s="107"/>
      <c r="D85" s="107"/>
      <c r="E85" s="107"/>
      <c r="F85" s="109"/>
      <c r="G85" s="61"/>
      <c r="H85" s="61"/>
      <c r="I85" s="62"/>
      <c r="J85" s="62"/>
    </row>
    <row r="86" spans="1:15" ht="20.45" customHeight="1" x14ac:dyDescent="0.2">
      <c r="A86" s="55">
        <f>A83+1</f>
        <v>63</v>
      </c>
      <c r="B86" s="3" t="s">
        <v>48</v>
      </c>
      <c r="C86" s="16" t="s">
        <v>10</v>
      </c>
      <c r="D86" s="80">
        <v>65</v>
      </c>
      <c r="E86" s="4"/>
      <c r="F86" s="27"/>
      <c r="G86" s="58"/>
      <c r="H86" s="61"/>
      <c r="I86" s="62"/>
      <c r="J86" s="62"/>
    </row>
    <row r="87" spans="1:15" ht="20.45" customHeight="1" x14ac:dyDescent="0.2">
      <c r="A87" s="55">
        <f>A86+1</f>
        <v>64</v>
      </c>
      <c r="B87" s="3" t="s">
        <v>49</v>
      </c>
      <c r="C87" s="16" t="s">
        <v>10</v>
      </c>
      <c r="D87" s="80">
        <v>4</v>
      </c>
      <c r="E87" s="4"/>
      <c r="F87" s="27"/>
      <c r="G87" s="58"/>
      <c r="H87" s="61"/>
      <c r="I87" s="62"/>
      <c r="J87" s="62"/>
    </row>
    <row r="88" spans="1:15" ht="20.45" customHeight="1" thickBot="1" x14ac:dyDescent="0.25">
      <c r="A88" s="55">
        <f>A87+1</f>
        <v>65</v>
      </c>
      <c r="B88" s="3" t="s">
        <v>50</v>
      </c>
      <c r="C88" s="16" t="s">
        <v>10</v>
      </c>
      <c r="D88" s="80">
        <v>410</v>
      </c>
      <c r="E88" s="4"/>
      <c r="F88" s="27"/>
      <c r="G88" s="58"/>
      <c r="H88" s="61"/>
      <c r="I88" s="62"/>
      <c r="J88" s="62"/>
    </row>
    <row r="89" spans="1:15" ht="19.5" thickBot="1" x14ac:dyDescent="0.25">
      <c r="A89" s="39"/>
      <c r="B89" s="12" t="str">
        <f>A85</f>
        <v>FAUX-PLAFOND</v>
      </c>
      <c r="C89" s="17"/>
      <c r="D89" s="13" t="s">
        <v>142</v>
      </c>
      <c r="E89" s="14"/>
      <c r="F89" s="15">
        <f>SUM(F86:F88)</f>
        <v>0</v>
      </c>
      <c r="G89" s="58"/>
      <c r="H89" s="59"/>
      <c r="I89" s="59"/>
      <c r="J89" s="1"/>
      <c r="K89" s="1"/>
      <c r="L89" s="1"/>
      <c r="M89" s="1"/>
      <c r="N89" s="1"/>
      <c r="O89" s="1"/>
    </row>
    <row r="90" spans="1:15" ht="17.45" customHeight="1" thickBot="1" x14ac:dyDescent="0.25">
      <c r="A90" s="106" t="s">
        <v>72</v>
      </c>
      <c r="B90" s="107"/>
      <c r="C90" s="107"/>
      <c r="D90" s="107"/>
      <c r="E90" s="107"/>
      <c r="F90" s="109"/>
      <c r="G90" s="58"/>
      <c r="H90" s="59"/>
      <c r="I90" s="59"/>
      <c r="J90" s="1"/>
      <c r="K90" s="1"/>
      <c r="L90" s="1"/>
      <c r="M90" s="1"/>
      <c r="N90" s="1"/>
      <c r="O90" s="1"/>
    </row>
    <row r="91" spans="1:15" ht="18.600000000000001" customHeight="1" thickBot="1" x14ac:dyDescent="0.25">
      <c r="A91" s="40"/>
      <c r="B91" s="21" t="s">
        <v>24</v>
      </c>
      <c r="C91" s="22"/>
      <c r="D91" s="23"/>
      <c r="E91" s="24"/>
      <c r="F91" s="25"/>
      <c r="G91" s="58"/>
      <c r="H91" s="59"/>
      <c r="I91" s="59"/>
      <c r="J91" s="1"/>
      <c r="K91" s="1"/>
      <c r="L91" s="1"/>
      <c r="M91" s="1"/>
      <c r="N91" s="1"/>
      <c r="O91" s="1"/>
    </row>
    <row r="92" spans="1:15" ht="20.45" customHeight="1" x14ac:dyDescent="0.2">
      <c r="A92" s="41">
        <f>A88+1</f>
        <v>66</v>
      </c>
      <c r="B92" s="3" t="s">
        <v>170</v>
      </c>
      <c r="C92" s="16" t="s">
        <v>23</v>
      </c>
      <c r="D92" s="80">
        <v>24</v>
      </c>
      <c r="E92" s="4"/>
      <c r="F92" s="27"/>
      <c r="G92" s="61"/>
      <c r="H92" s="62"/>
      <c r="I92" s="62"/>
    </row>
    <row r="93" spans="1:15" ht="20.45" customHeight="1" x14ac:dyDescent="0.2">
      <c r="A93" s="37">
        <f t="shared" ref="A93:A97" si="9">A92+1</f>
        <v>67</v>
      </c>
      <c r="B93" s="3" t="s">
        <v>54</v>
      </c>
      <c r="C93" s="16" t="s">
        <v>23</v>
      </c>
      <c r="D93" s="80">
        <v>43</v>
      </c>
      <c r="E93" s="4"/>
      <c r="F93" s="27"/>
      <c r="G93" s="61"/>
      <c r="H93" s="62"/>
      <c r="I93" s="62"/>
    </row>
    <row r="94" spans="1:15" ht="32.25" customHeight="1" x14ac:dyDescent="0.2">
      <c r="A94" s="37">
        <f t="shared" si="9"/>
        <v>68</v>
      </c>
      <c r="B94" s="3" t="s">
        <v>123</v>
      </c>
      <c r="C94" s="16" t="s">
        <v>23</v>
      </c>
      <c r="D94" s="80">
        <v>19</v>
      </c>
      <c r="E94" s="4"/>
      <c r="F94" s="27"/>
      <c r="G94" s="61"/>
      <c r="H94" s="62"/>
      <c r="I94" s="62"/>
    </row>
    <row r="95" spans="1:15" ht="32.25" customHeight="1" x14ac:dyDescent="0.2">
      <c r="A95" s="37">
        <f t="shared" si="9"/>
        <v>69</v>
      </c>
      <c r="B95" s="3" t="s">
        <v>100</v>
      </c>
      <c r="C95" s="16" t="s">
        <v>23</v>
      </c>
      <c r="D95" s="80">
        <v>8</v>
      </c>
      <c r="E95" s="4"/>
      <c r="F95" s="27"/>
      <c r="G95" s="61"/>
      <c r="H95" s="62"/>
      <c r="I95" s="62"/>
    </row>
    <row r="96" spans="1:15" ht="32.25" customHeight="1" x14ac:dyDescent="0.2">
      <c r="A96" s="37">
        <f t="shared" si="9"/>
        <v>70</v>
      </c>
      <c r="B96" s="3" t="s">
        <v>102</v>
      </c>
      <c r="C96" s="16" t="s">
        <v>23</v>
      </c>
      <c r="D96" s="80">
        <v>9</v>
      </c>
      <c r="E96" s="4"/>
      <c r="F96" s="27"/>
      <c r="G96" s="61"/>
      <c r="H96" s="62"/>
      <c r="I96" s="62"/>
    </row>
    <row r="97" spans="1:15" ht="32.25" customHeight="1" x14ac:dyDescent="0.2">
      <c r="A97" s="37">
        <f t="shared" si="9"/>
        <v>71</v>
      </c>
      <c r="B97" s="3" t="s">
        <v>101</v>
      </c>
      <c r="C97" s="16" t="s">
        <v>23</v>
      </c>
      <c r="D97" s="80">
        <v>4.5</v>
      </c>
      <c r="E97" s="4"/>
      <c r="F97" s="27"/>
      <c r="G97" s="61"/>
      <c r="H97" s="62"/>
      <c r="I97" s="62"/>
    </row>
    <row r="98" spans="1:15" ht="22.5" customHeight="1" x14ac:dyDescent="0.2">
      <c r="A98" s="95"/>
      <c r="B98" s="49" t="s">
        <v>225</v>
      </c>
      <c r="C98" s="47"/>
      <c r="D98" s="48"/>
      <c r="E98" s="89"/>
      <c r="F98" s="27"/>
      <c r="G98" s="61"/>
      <c r="H98" s="62"/>
      <c r="I98" s="62"/>
    </row>
    <row r="99" spans="1:15" ht="22.5" customHeight="1" x14ac:dyDescent="0.2">
      <c r="A99" s="41">
        <f>A97+1</f>
        <v>72</v>
      </c>
      <c r="B99" s="3" t="s">
        <v>226</v>
      </c>
      <c r="C99" s="16" t="s">
        <v>23</v>
      </c>
      <c r="D99" s="80">
        <v>11</v>
      </c>
      <c r="E99" s="4"/>
      <c r="F99" s="27"/>
      <c r="G99" s="61"/>
      <c r="H99" s="62"/>
      <c r="I99" s="62"/>
    </row>
    <row r="100" spans="1:15" ht="22.5" customHeight="1" x14ac:dyDescent="0.2">
      <c r="A100" s="37">
        <f t="shared" ref="A100:A101" si="10">A99+1</f>
        <v>73</v>
      </c>
      <c r="B100" s="3" t="s">
        <v>227</v>
      </c>
      <c r="C100" s="16" t="s">
        <v>23</v>
      </c>
      <c r="D100" s="80">
        <v>11</v>
      </c>
      <c r="E100" s="4"/>
      <c r="F100" s="27"/>
      <c r="G100" s="61"/>
      <c r="H100" s="62"/>
      <c r="I100" s="62"/>
    </row>
    <row r="101" spans="1:15" ht="22.5" customHeight="1" x14ac:dyDescent="0.2">
      <c r="A101" s="37">
        <f t="shared" si="10"/>
        <v>74</v>
      </c>
      <c r="B101" s="3" t="s">
        <v>228</v>
      </c>
      <c r="C101" s="16" t="s">
        <v>23</v>
      </c>
      <c r="D101" s="80">
        <v>18</v>
      </c>
      <c r="E101" s="4"/>
      <c r="F101" s="27"/>
      <c r="G101" s="61"/>
      <c r="H101" s="62"/>
      <c r="I101" s="62"/>
    </row>
    <row r="102" spans="1:15" ht="18.600000000000001" customHeight="1" x14ac:dyDescent="0.2">
      <c r="A102" s="95"/>
      <c r="B102" s="49" t="s">
        <v>51</v>
      </c>
      <c r="C102" s="47"/>
      <c r="D102" s="48"/>
      <c r="E102" s="89"/>
      <c r="F102" s="27"/>
      <c r="G102" s="61"/>
      <c r="H102" s="62"/>
      <c r="I102" s="62"/>
    </row>
    <row r="103" spans="1:15" ht="20.45" customHeight="1" x14ac:dyDescent="0.2">
      <c r="A103" s="37">
        <f>A101+1</f>
        <v>75</v>
      </c>
      <c r="B103" s="3" t="s">
        <v>187</v>
      </c>
      <c r="C103" s="16" t="s">
        <v>261</v>
      </c>
      <c r="D103" s="80">
        <v>24</v>
      </c>
      <c r="E103" s="4"/>
      <c r="F103" s="27"/>
      <c r="G103" s="61"/>
      <c r="H103" s="62"/>
      <c r="I103" s="62"/>
    </row>
    <row r="104" spans="1:15" ht="20.45" customHeight="1" x14ac:dyDescent="0.2">
      <c r="A104" s="37">
        <f t="shared" ref="A104:A110" si="11">A103+1</f>
        <v>76</v>
      </c>
      <c r="B104" s="3" t="s">
        <v>52</v>
      </c>
      <c r="C104" s="16" t="s">
        <v>10</v>
      </c>
      <c r="D104" s="80">
        <v>12</v>
      </c>
      <c r="E104" s="4"/>
      <c r="F104" s="27"/>
      <c r="G104" s="61"/>
      <c r="H104" s="62"/>
      <c r="I104" s="62"/>
    </row>
    <row r="105" spans="1:15" ht="20.45" customHeight="1" x14ac:dyDescent="0.2">
      <c r="A105" s="37">
        <f t="shared" si="11"/>
        <v>77</v>
      </c>
      <c r="B105" s="3" t="s">
        <v>87</v>
      </c>
      <c r="C105" s="16" t="s">
        <v>18</v>
      </c>
      <c r="D105" s="80">
        <v>1</v>
      </c>
      <c r="E105" s="4"/>
      <c r="F105" s="27"/>
      <c r="G105" s="61"/>
      <c r="H105" s="62"/>
      <c r="I105" s="62"/>
    </row>
    <row r="106" spans="1:15" ht="20.45" customHeight="1" x14ac:dyDescent="0.2">
      <c r="A106" s="37">
        <f t="shared" si="11"/>
        <v>78</v>
      </c>
      <c r="B106" s="3" t="s">
        <v>88</v>
      </c>
      <c r="C106" s="16" t="s">
        <v>10</v>
      </c>
      <c r="D106" s="80">
        <v>4</v>
      </c>
      <c r="E106" s="4"/>
      <c r="F106" s="27"/>
      <c r="G106" s="61"/>
      <c r="H106" s="62"/>
      <c r="I106" s="62"/>
    </row>
    <row r="107" spans="1:15" ht="20.45" customHeight="1" x14ac:dyDescent="0.2">
      <c r="A107" s="37">
        <f t="shared" si="11"/>
        <v>79</v>
      </c>
      <c r="B107" s="3" t="s">
        <v>86</v>
      </c>
      <c r="C107" s="16" t="s">
        <v>2</v>
      </c>
      <c r="D107" s="80">
        <v>16</v>
      </c>
      <c r="E107" s="4"/>
      <c r="F107" s="27"/>
      <c r="G107" s="61"/>
      <c r="H107" s="62"/>
      <c r="I107" s="62"/>
    </row>
    <row r="108" spans="1:15" ht="20.45" customHeight="1" x14ac:dyDescent="0.2">
      <c r="A108" s="37">
        <f t="shared" si="11"/>
        <v>80</v>
      </c>
      <c r="B108" s="3" t="s">
        <v>85</v>
      </c>
      <c r="C108" s="16" t="s">
        <v>2</v>
      </c>
      <c r="D108" s="80">
        <v>1</v>
      </c>
      <c r="E108" s="4"/>
      <c r="F108" s="27"/>
      <c r="G108" s="61"/>
      <c r="H108" s="62"/>
      <c r="I108" s="62"/>
    </row>
    <row r="109" spans="1:15" ht="20.45" customHeight="1" x14ac:dyDescent="0.2">
      <c r="A109" s="37">
        <f t="shared" si="11"/>
        <v>81</v>
      </c>
      <c r="B109" s="3" t="s">
        <v>244</v>
      </c>
      <c r="C109" s="16" t="s">
        <v>2</v>
      </c>
      <c r="D109" s="80">
        <v>1</v>
      </c>
      <c r="E109" s="4"/>
      <c r="F109" s="27"/>
      <c r="G109" s="61"/>
      <c r="H109" s="62"/>
      <c r="I109" s="62"/>
    </row>
    <row r="110" spans="1:15" ht="20.45" customHeight="1" thickBot="1" x14ac:dyDescent="0.25">
      <c r="A110" s="37">
        <f t="shared" si="11"/>
        <v>82</v>
      </c>
      <c r="B110" s="3" t="s">
        <v>224</v>
      </c>
      <c r="C110" s="16" t="s">
        <v>2</v>
      </c>
      <c r="D110" s="80">
        <v>1</v>
      </c>
      <c r="E110" s="4"/>
      <c r="F110" s="27"/>
      <c r="G110" s="61"/>
      <c r="H110" s="62"/>
      <c r="I110" s="62"/>
    </row>
    <row r="111" spans="1:15" ht="19.5" thickBot="1" x14ac:dyDescent="0.25">
      <c r="A111" s="39"/>
      <c r="B111" s="12" t="s">
        <v>229</v>
      </c>
      <c r="C111" s="17"/>
      <c r="D111" s="13"/>
      <c r="E111" s="14"/>
      <c r="F111" s="15">
        <f>SUM(F92:F110)</f>
        <v>0</v>
      </c>
      <c r="G111" s="61"/>
      <c r="H111" s="62"/>
      <c r="I111" s="62"/>
    </row>
    <row r="112" spans="1:15" s="1" customFormat="1" ht="15.75" thickBot="1" x14ac:dyDescent="0.25">
      <c r="A112" s="106" t="s">
        <v>204</v>
      </c>
      <c r="B112" s="107"/>
      <c r="C112" s="107"/>
      <c r="D112" s="107"/>
      <c r="E112" s="107"/>
      <c r="F112" s="109"/>
      <c r="G112" s="61"/>
      <c r="H112" s="62"/>
      <c r="I112" s="62"/>
      <c r="J112" s="2"/>
      <c r="K112" s="2"/>
      <c r="L112" s="2"/>
      <c r="M112" s="2"/>
      <c r="N112" s="2"/>
      <c r="O112" s="2"/>
    </row>
    <row r="113" spans="1:15" s="1" customFormat="1" ht="18.600000000000001" customHeight="1" thickBot="1" x14ac:dyDescent="0.25">
      <c r="A113" s="35"/>
      <c r="B113" s="21" t="s">
        <v>25</v>
      </c>
      <c r="C113" s="22"/>
      <c r="D113" s="23"/>
      <c r="E113" s="24"/>
      <c r="F113" s="25"/>
      <c r="G113" s="61"/>
      <c r="H113" s="62"/>
      <c r="I113" s="62"/>
      <c r="J113" s="2"/>
      <c r="K113" s="2"/>
      <c r="L113" s="2"/>
      <c r="M113" s="2"/>
      <c r="N113" s="2"/>
      <c r="O113" s="2"/>
    </row>
    <row r="114" spans="1:15" s="1" customFormat="1" ht="20.45" customHeight="1" x14ac:dyDescent="0.2">
      <c r="A114" s="37">
        <f>A110+1</f>
        <v>83</v>
      </c>
      <c r="B114" s="3" t="s">
        <v>245</v>
      </c>
      <c r="C114" s="57" t="s">
        <v>262</v>
      </c>
      <c r="D114" s="80">
        <v>1</v>
      </c>
      <c r="E114" s="4"/>
      <c r="F114" s="27"/>
      <c r="G114" s="61"/>
      <c r="H114" s="62"/>
      <c r="I114" s="62"/>
      <c r="J114" s="2"/>
      <c r="K114" s="2"/>
      <c r="L114" s="2"/>
      <c r="M114" s="2"/>
      <c r="N114" s="2"/>
      <c r="O114" s="2"/>
    </row>
    <row r="115" spans="1:15" s="1" customFormat="1" ht="20.45" customHeight="1" x14ac:dyDescent="0.2">
      <c r="A115" s="37">
        <f t="shared" ref="A115:A123" si="12">A114+1</f>
        <v>84</v>
      </c>
      <c r="B115" s="3" t="s">
        <v>26</v>
      </c>
      <c r="C115" s="57" t="s">
        <v>2</v>
      </c>
      <c r="D115" s="80">
        <v>1</v>
      </c>
      <c r="E115" s="4"/>
      <c r="F115" s="27"/>
      <c r="G115" s="61"/>
      <c r="H115" s="62"/>
      <c r="I115" s="62"/>
      <c r="J115" s="2"/>
      <c r="K115" s="2"/>
      <c r="L115" s="2"/>
      <c r="M115" s="2"/>
      <c r="N115" s="2"/>
      <c r="O115" s="2"/>
    </row>
    <row r="116" spans="1:15" s="1" customFormat="1" ht="20.45" customHeight="1" x14ac:dyDescent="0.2">
      <c r="A116" s="37">
        <f t="shared" si="12"/>
        <v>85</v>
      </c>
      <c r="B116" s="3" t="s">
        <v>188</v>
      </c>
      <c r="C116" s="57" t="s">
        <v>2</v>
      </c>
      <c r="D116" s="80">
        <v>1</v>
      </c>
      <c r="E116" s="4"/>
      <c r="F116" s="27"/>
      <c r="G116" s="61"/>
      <c r="H116" s="62"/>
      <c r="I116" s="62"/>
      <c r="J116" s="2"/>
      <c r="K116" s="2"/>
      <c r="L116" s="2"/>
      <c r="M116" s="2"/>
      <c r="N116" s="2"/>
      <c r="O116" s="2"/>
    </row>
    <row r="117" spans="1:15" s="1" customFormat="1" ht="20.45" customHeight="1" x14ac:dyDescent="0.2">
      <c r="A117" s="37">
        <f t="shared" si="12"/>
        <v>86</v>
      </c>
      <c r="B117" s="3" t="s">
        <v>27</v>
      </c>
      <c r="C117" s="57" t="s">
        <v>2</v>
      </c>
      <c r="D117" s="80">
        <v>3</v>
      </c>
      <c r="E117" s="4"/>
      <c r="F117" s="27"/>
      <c r="G117" s="58"/>
      <c r="H117" s="58"/>
      <c r="I117" s="59"/>
      <c r="J117" s="59"/>
    </row>
    <row r="118" spans="1:15" s="1" customFormat="1" ht="18.600000000000001" customHeight="1" x14ac:dyDescent="0.2">
      <c r="A118" s="37"/>
      <c r="B118" s="49" t="s">
        <v>28</v>
      </c>
      <c r="C118" s="47"/>
      <c r="D118" s="48"/>
      <c r="E118" s="89"/>
      <c r="F118" s="27"/>
      <c r="G118" s="58"/>
      <c r="H118" s="58"/>
      <c r="I118" s="59"/>
      <c r="J118" s="59"/>
    </row>
    <row r="119" spans="1:15" s="1" customFormat="1" ht="20.45" customHeight="1" x14ac:dyDescent="0.2">
      <c r="A119" s="37">
        <f>A117+1</f>
        <v>87</v>
      </c>
      <c r="B119" s="3" t="s">
        <v>189</v>
      </c>
      <c r="C119" s="57" t="s">
        <v>17</v>
      </c>
      <c r="D119" s="80">
        <v>60</v>
      </c>
      <c r="E119" s="4"/>
      <c r="F119" s="27"/>
      <c r="G119" s="58"/>
      <c r="H119" s="58"/>
      <c r="I119" s="59"/>
      <c r="J119" s="59"/>
    </row>
    <row r="120" spans="1:15" s="1" customFormat="1" ht="20.45" customHeight="1" x14ac:dyDescent="0.2">
      <c r="A120" s="37">
        <f t="shared" si="12"/>
        <v>88</v>
      </c>
      <c r="B120" s="3" t="s">
        <v>190</v>
      </c>
      <c r="C120" s="57" t="s">
        <v>17</v>
      </c>
      <c r="D120" s="80">
        <v>50</v>
      </c>
      <c r="E120" s="4"/>
      <c r="F120" s="27"/>
      <c r="G120" s="58"/>
      <c r="H120" s="58"/>
      <c r="I120" s="59"/>
      <c r="J120" s="59"/>
    </row>
    <row r="121" spans="1:15" s="1" customFormat="1" ht="20.45" customHeight="1" x14ac:dyDescent="0.2">
      <c r="A121" s="37">
        <f t="shared" si="12"/>
        <v>89</v>
      </c>
      <c r="B121" s="3" t="s">
        <v>191</v>
      </c>
      <c r="C121" s="57" t="s">
        <v>17</v>
      </c>
      <c r="D121" s="80">
        <v>70</v>
      </c>
      <c r="E121" s="4"/>
      <c r="F121" s="27"/>
      <c r="G121" s="58"/>
      <c r="H121" s="58"/>
      <c r="I121" s="59"/>
      <c r="J121" s="59"/>
    </row>
    <row r="122" spans="1:15" s="1" customFormat="1" ht="20.45" customHeight="1" x14ac:dyDescent="0.2">
      <c r="A122" s="37">
        <f t="shared" si="12"/>
        <v>90</v>
      </c>
      <c r="B122" s="3" t="s">
        <v>192</v>
      </c>
      <c r="C122" s="57" t="s">
        <v>17</v>
      </c>
      <c r="D122" s="80">
        <v>100</v>
      </c>
      <c r="E122" s="4"/>
      <c r="F122" s="27"/>
      <c r="G122" s="58"/>
      <c r="H122" s="58"/>
      <c r="I122" s="59"/>
      <c r="J122" s="59"/>
    </row>
    <row r="123" spans="1:15" s="1" customFormat="1" ht="20.45" customHeight="1" x14ac:dyDescent="0.2">
      <c r="A123" s="37">
        <f t="shared" si="12"/>
        <v>91</v>
      </c>
      <c r="B123" s="3" t="s">
        <v>29</v>
      </c>
      <c r="C123" s="57" t="s">
        <v>2</v>
      </c>
      <c r="D123" s="80">
        <v>4</v>
      </c>
      <c r="E123" s="4"/>
      <c r="F123" s="27"/>
      <c r="G123" s="58"/>
      <c r="H123" s="58"/>
      <c r="I123" s="59"/>
      <c r="J123" s="59"/>
    </row>
    <row r="124" spans="1:15" ht="18.600000000000001" customHeight="1" x14ac:dyDescent="0.2">
      <c r="A124" s="95"/>
      <c r="B124" s="49" t="s">
        <v>30</v>
      </c>
      <c r="C124" s="47"/>
      <c r="D124" s="48"/>
      <c r="E124" s="89"/>
      <c r="F124" s="27"/>
      <c r="G124" s="61"/>
      <c r="H124" s="61"/>
      <c r="I124" s="62"/>
      <c r="J124" s="62"/>
    </row>
    <row r="125" spans="1:15" ht="20.45" customHeight="1" x14ac:dyDescent="0.2">
      <c r="A125" s="37">
        <f>A123+1</f>
        <v>92</v>
      </c>
      <c r="B125" s="3" t="s">
        <v>95</v>
      </c>
      <c r="C125" s="57" t="s">
        <v>2</v>
      </c>
      <c r="D125" s="29">
        <v>120</v>
      </c>
      <c r="E125" s="4"/>
      <c r="F125" s="27"/>
      <c r="G125" s="61"/>
      <c r="H125" s="61"/>
      <c r="I125" s="62"/>
      <c r="J125" s="62"/>
    </row>
    <row r="126" spans="1:15" ht="20.45" customHeight="1" x14ac:dyDescent="0.2">
      <c r="A126" s="37">
        <f>A125+1</f>
        <v>93</v>
      </c>
      <c r="B126" s="3" t="s">
        <v>96</v>
      </c>
      <c r="C126" s="57" t="s">
        <v>2</v>
      </c>
      <c r="D126" s="80">
        <v>10</v>
      </c>
      <c r="E126" s="4"/>
      <c r="F126" s="27"/>
      <c r="G126" s="61"/>
      <c r="H126" s="61"/>
      <c r="I126" s="62"/>
      <c r="J126" s="62"/>
    </row>
    <row r="127" spans="1:15" ht="20.45" customHeight="1" x14ac:dyDescent="0.2">
      <c r="A127" s="37">
        <f t="shared" ref="A127:A139" si="13">A126+1</f>
        <v>94</v>
      </c>
      <c r="B127" s="3" t="s">
        <v>234</v>
      </c>
      <c r="C127" s="57" t="s">
        <v>2</v>
      </c>
      <c r="D127" s="80">
        <v>12</v>
      </c>
      <c r="E127" s="4"/>
      <c r="F127" s="27"/>
      <c r="G127" s="61"/>
      <c r="H127" s="61"/>
      <c r="I127" s="62"/>
      <c r="J127" s="62"/>
    </row>
    <row r="128" spans="1:15" ht="20.45" customHeight="1" x14ac:dyDescent="0.2">
      <c r="A128" s="37">
        <f t="shared" si="13"/>
        <v>95</v>
      </c>
      <c r="B128" s="3" t="s">
        <v>235</v>
      </c>
      <c r="C128" s="57" t="s">
        <v>2</v>
      </c>
      <c r="D128" s="80">
        <v>24</v>
      </c>
      <c r="E128" s="4"/>
      <c r="F128" s="27"/>
      <c r="G128" s="61"/>
      <c r="H128" s="61"/>
      <c r="I128" s="62"/>
      <c r="J128" s="62"/>
    </row>
    <row r="129" spans="1:10" ht="20.45" customHeight="1" x14ac:dyDescent="0.2">
      <c r="A129" s="37">
        <f t="shared" si="13"/>
        <v>96</v>
      </c>
      <c r="B129" s="3" t="s">
        <v>236</v>
      </c>
      <c r="C129" s="57" t="s">
        <v>2</v>
      </c>
      <c r="D129" s="80">
        <v>2</v>
      </c>
      <c r="E129" s="4"/>
      <c r="F129" s="27"/>
      <c r="G129" s="61"/>
      <c r="H129" s="61"/>
      <c r="I129" s="62"/>
      <c r="J129" s="62"/>
    </row>
    <row r="130" spans="1:10" ht="20.45" customHeight="1" x14ac:dyDescent="0.2">
      <c r="A130" s="37">
        <f t="shared" si="13"/>
        <v>97</v>
      </c>
      <c r="B130" s="3" t="s">
        <v>97</v>
      </c>
      <c r="C130" s="57" t="s">
        <v>2</v>
      </c>
      <c r="D130" s="80">
        <v>4</v>
      </c>
      <c r="E130" s="4"/>
      <c r="F130" s="27"/>
      <c r="G130" s="61"/>
      <c r="H130" s="61"/>
      <c r="I130" s="62"/>
      <c r="J130" s="62"/>
    </row>
    <row r="131" spans="1:10" ht="20.45" customHeight="1" x14ac:dyDescent="0.2">
      <c r="A131" s="37">
        <f t="shared" si="13"/>
        <v>98</v>
      </c>
      <c r="B131" s="3" t="s">
        <v>98</v>
      </c>
      <c r="C131" s="57" t="s">
        <v>2</v>
      </c>
      <c r="D131" s="80">
        <v>4</v>
      </c>
      <c r="E131" s="4"/>
      <c r="F131" s="27"/>
      <c r="G131" s="61"/>
      <c r="H131" s="61"/>
      <c r="I131" s="62"/>
      <c r="J131" s="62"/>
    </row>
    <row r="132" spans="1:10" ht="20.45" customHeight="1" x14ac:dyDescent="0.2">
      <c r="A132" s="37">
        <f t="shared" si="13"/>
        <v>99</v>
      </c>
      <c r="B132" s="3" t="s">
        <v>178</v>
      </c>
      <c r="C132" s="57" t="s">
        <v>17</v>
      </c>
      <c r="D132" s="80">
        <v>20</v>
      </c>
      <c r="E132" s="4"/>
      <c r="F132" s="27"/>
      <c r="G132" s="61"/>
      <c r="H132" s="61"/>
      <c r="I132" s="62"/>
      <c r="J132" s="62"/>
    </row>
    <row r="133" spans="1:10" ht="20.45" customHeight="1" x14ac:dyDescent="0.2">
      <c r="A133" s="37">
        <f t="shared" si="13"/>
        <v>100</v>
      </c>
      <c r="B133" s="3" t="s">
        <v>94</v>
      </c>
      <c r="C133" s="57" t="s">
        <v>2</v>
      </c>
      <c r="D133" s="80">
        <v>6</v>
      </c>
      <c r="E133" s="4"/>
      <c r="F133" s="27"/>
      <c r="G133" s="61"/>
      <c r="H133" s="61"/>
      <c r="I133" s="62"/>
      <c r="J133" s="62"/>
    </row>
    <row r="134" spans="1:10" ht="20.45" customHeight="1" x14ac:dyDescent="0.2">
      <c r="A134" s="37">
        <f t="shared" si="13"/>
        <v>101</v>
      </c>
      <c r="B134" s="3" t="s">
        <v>168</v>
      </c>
      <c r="C134" s="57" t="s">
        <v>2</v>
      </c>
      <c r="D134" s="80">
        <v>60</v>
      </c>
      <c r="E134" s="4"/>
      <c r="F134" s="27"/>
      <c r="G134" s="61"/>
      <c r="H134" s="61"/>
      <c r="I134" s="62"/>
      <c r="J134" s="62"/>
    </row>
    <row r="135" spans="1:10" ht="20.45" customHeight="1" x14ac:dyDescent="0.2">
      <c r="A135" s="37">
        <f t="shared" si="13"/>
        <v>102</v>
      </c>
      <c r="B135" s="3" t="s">
        <v>124</v>
      </c>
      <c r="C135" s="57" t="s">
        <v>2</v>
      </c>
      <c r="D135" s="80">
        <v>4</v>
      </c>
      <c r="E135" s="4"/>
      <c r="F135" s="27"/>
      <c r="G135" s="61"/>
      <c r="H135" s="61"/>
      <c r="I135" s="62"/>
      <c r="J135" s="62"/>
    </row>
    <row r="136" spans="1:10" ht="20.45" customHeight="1" x14ac:dyDescent="0.2">
      <c r="A136" s="37">
        <f t="shared" si="13"/>
        <v>103</v>
      </c>
      <c r="B136" s="3" t="s">
        <v>125</v>
      </c>
      <c r="C136" s="57" t="s">
        <v>2</v>
      </c>
      <c r="D136" s="80">
        <v>16</v>
      </c>
      <c r="E136" s="4"/>
      <c r="F136" s="27"/>
      <c r="G136" s="61"/>
      <c r="H136" s="61"/>
      <c r="I136" s="62"/>
      <c r="J136" s="62"/>
    </row>
    <row r="137" spans="1:10" ht="20.45" customHeight="1" x14ac:dyDescent="0.2">
      <c r="A137" s="37">
        <f t="shared" si="13"/>
        <v>104</v>
      </c>
      <c r="B137" s="3" t="s">
        <v>126</v>
      </c>
      <c r="C137" s="57" t="s">
        <v>2</v>
      </c>
      <c r="D137" s="80">
        <v>4</v>
      </c>
      <c r="E137" s="4"/>
      <c r="F137" s="27"/>
      <c r="G137" s="61"/>
      <c r="H137" s="61"/>
      <c r="I137" s="62"/>
      <c r="J137" s="62"/>
    </row>
    <row r="138" spans="1:10" ht="20.45" customHeight="1" x14ac:dyDescent="0.2">
      <c r="A138" s="37">
        <f t="shared" si="13"/>
        <v>105</v>
      </c>
      <c r="B138" s="3" t="s">
        <v>176</v>
      </c>
      <c r="C138" s="57" t="s">
        <v>17</v>
      </c>
      <c r="D138" s="80">
        <v>50</v>
      </c>
      <c r="E138" s="4"/>
      <c r="F138" s="27"/>
      <c r="G138" s="61"/>
      <c r="H138" s="61"/>
      <c r="I138" s="62"/>
      <c r="J138" s="62"/>
    </row>
    <row r="139" spans="1:10" ht="20.45" customHeight="1" x14ac:dyDescent="0.2">
      <c r="A139" s="37">
        <f t="shared" si="13"/>
        <v>106</v>
      </c>
      <c r="B139" s="3" t="s">
        <v>99</v>
      </c>
      <c r="C139" s="57" t="s">
        <v>2</v>
      </c>
      <c r="D139" s="80">
        <v>10</v>
      </c>
      <c r="E139" s="4"/>
      <c r="F139" s="27"/>
      <c r="G139" s="61"/>
      <c r="H139" s="61"/>
      <c r="I139" s="62"/>
      <c r="J139" s="62"/>
    </row>
    <row r="140" spans="1:10" ht="15" x14ac:dyDescent="0.2">
      <c r="A140" s="95"/>
      <c r="B140" s="49" t="s">
        <v>31</v>
      </c>
      <c r="C140" s="47"/>
      <c r="D140" s="48"/>
      <c r="E140" s="89"/>
      <c r="F140" s="27"/>
      <c r="G140" s="61"/>
      <c r="H140" s="61"/>
      <c r="I140" s="62"/>
      <c r="J140" s="62"/>
    </row>
    <row r="141" spans="1:10" ht="20.45" customHeight="1" x14ac:dyDescent="0.2">
      <c r="A141" s="37">
        <v>107</v>
      </c>
      <c r="B141" s="3" t="s">
        <v>193</v>
      </c>
      <c r="C141" s="57" t="s">
        <v>2</v>
      </c>
      <c r="D141" s="80">
        <v>50</v>
      </c>
      <c r="E141" s="4"/>
      <c r="F141" s="27"/>
      <c r="G141" s="58"/>
      <c r="H141" s="61"/>
      <c r="I141" s="62"/>
      <c r="J141" s="62"/>
    </row>
    <row r="142" spans="1:10" ht="20.45" customHeight="1" x14ac:dyDescent="0.2">
      <c r="A142" s="37">
        <f t="shared" ref="A142:A151" si="14">A141+1</f>
        <v>108</v>
      </c>
      <c r="B142" s="3" t="s">
        <v>230</v>
      </c>
      <c r="C142" s="57" t="s">
        <v>2</v>
      </c>
      <c r="D142" s="80">
        <v>64</v>
      </c>
      <c r="E142" s="4"/>
      <c r="F142" s="27"/>
      <c r="G142" s="58"/>
      <c r="H142" s="61"/>
      <c r="I142" s="62"/>
      <c r="J142" s="62"/>
    </row>
    <row r="143" spans="1:10" ht="20.45" customHeight="1" x14ac:dyDescent="0.2">
      <c r="A143" s="37">
        <f t="shared" si="14"/>
        <v>109</v>
      </c>
      <c r="B143" s="3" t="s">
        <v>194</v>
      </c>
      <c r="C143" s="57" t="s">
        <v>2</v>
      </c>
      <c r="D143" s="80">
        <v>12</v>
      </c>
      <c r="E143" s="4"/>
      <c r="F143" s="27"/>
      <c r="G143" s="58"/>
      <c r="H143" s="61"/>
      <c r="I143" s="62"/>
      <c r="J143" s="62"/>
    </row>
    <row r="144" spans="1:10" ht="20.45" customHeight="1" x14ac:dyDescent="0.2">
      <c r="A144" s="37">
        <f t="shared" si="14"/>
        <v>110</v>
      </c>
      <c r="B144" s="3" t="s">
        <v>89</v>
      </c>
      <c r="C144" s="57" t="s">
        <v>2</v>
      </c>
      <c r="D144" s="80">
        <v>12</v>
      </c>
      <c r="E144" s="4"/>
      <c r="F144" s="27"/>
      <c r="G144" s="58"/>
      <c r="H144" s="61"/>
      <c r="I144" s="62"/>
      <c r="J144" s="62"/>
    </row>
    <row r="145" spans="1:10" ht="20.45" customHeight="1" x14ac:dyDescent="0.2">
      <c r="A145" s="37">
        <f t="shared" si="14"/>
        <v>111</v>
      </c>
      <c r="B145" s="3" t="s">
        <v>105</v>
      </c>
      <c r="C145" s="57" t="s">
        <v>2</v>
      </c>
      <c r="D145" s="80">
        <v>5</v>
      </c>
      <c r="E145" s="4"/>
      <c r="F145" s="27"/>
      <c r="G145" s="58"/>
      <c r="H145" s="61"/>
      <c r="I145" s="62"/>
      <c r="J145" s="62"/>
    </row>
    <row r="146" spans="1:10" ht="20.45" customHeight="1" x14ac:dyDescent="0.2">
      <c r="A146" s="37">
        <f t="shared" si="14"/>
        <v>112</v>
      </c>
      <c r="B146" s="3" t="s">
        <v>242</v>
      </c>
      <c r="C146" s="57" t="s">
        <v>2</v>
      </c>
      <c r="D146" s="80">
        <v>12</v>
      </c>
      <c r="E146" s="4"/>
      <c r="F146" s="27"/>
      <c r="G146" s="58"/>
      <c r="H146" s="61"/>
      <c r="I146" s="62"/>
      <c r="J146" s="62"/>
    </row>
    <row r="147" spans="1:10" ht="20.45" customHeight="1" x14ac:dyDescent="0.2">
      <c r="A147" s="37">
        <f t="shared" si="14"/>
        <v>113</v>
      </c>
      <c r="B147" s="3" t="s">
        <v>231</v>
      </c>
      <c r="C147" s="57" t="s">
        <v>2</v>
      </c>
      <c r="D147" s="80">
        <v>6</v>
      </c>
      <c r="E147" s="4"/>
      <c r="F147" s="27"/>
      <c r="G147" s="58"/>
      <c r="H147" s="61"/>
      <c r="I147" s="62"/>
      <c r="J147" s="62"/>
    </row>
    <row r="148" spans="1:10" ht="20.45" customHeight="1" x14ac:dyDescent="0.2">
      <c r="A148" s="37">
        <f t="shared" si="14"/>
        <v>114</v>
      </c>
      <c r="B148" s="3" t="s">
        <v>232</v>
      </c>
      <c r="C148" s="57" t="s">
        <v>2</v>
      </c>
      <c r="D148" s="80">
        <v>8</v>
      </c>
      <c r="E148" s="4"/>
      <c r="F148" s="27"/>
      <c r="G148" s="58"/>
      <c r="H148" s="61"/>
      <c r="I148" s="62"/>
      <c r="J148" s="62"/>
    </row>
    <row r="149" spans="1:10" ht="20.45" customHeight="1" x14ac:dyDescent="0.2">
      <c r="A149" s="37">
        <f t="shared" si="14"/>
        <v>115</v>
      </c>
      <c r="B149" s="92" t="s">
        <v>169</v>
      </c>
      <c r="C149" s="45" t="s">
        <v>2</v>
      </c>
      <c r="D149" s="46">
        <v>14</v>
      </c>
      <c r="E149" s="90"/>
      <c r="F149" s="27"/>
      <c r="G149" s="61"/>
      <c r="H149" s="61"/>
      <c r="I149" s="62"/>
      <c r="J149" s="62"/>
    </row>
    <row r="150" spans="1:10" ht="20.45" customHeight="1" x14ac:dyDescent="0.2">
      <c r="A150" s="37">
        <f t="shared" si="14"/>
        <v>116</v>
      </c>
      <c r="B150" s="92" t="s">
        <v>233</v>
      </c>
      <c r="C150" s="45" t="s">
        <v>2</v>
      </c>
      <c r="D150" s="46">
        <v>4</v>
      </c>
      <c r="E150" s="90"/>
      <c r="F150" s="27"/>
      <c r="G150" s="61"/>
      <c r="H150" s="61"/>
      <c r="I150" s="62"/>
      <c r="J150" s="62"/>
    </row>
    <row r="151" spans="1:10" ht="20.45" customHeight="1" thickBot="1" x14ac:dyDescent="0.25">
      <c r="A151" s="37">
        <f t="shared" si="14"/>
        <v>117</v>
      </c>
      <c r="B151" s="92" t="s">
        <v>238</v>
      </c>
      <c r="C151" s="45" t="s">
        <v>2</v>
      </c>
      <c r="D151" s="46">
        <v>2</v>
      </c>
      <c r="E151" s="90"/>
      <c r="F151" s="27"/>
      <c r="G151" s="61"/>
      <c r="H151" s="61"/>
      <c r="I151" s="62"/>
      <c r="J151" s="62"/>
    </row>
    <row r="152" spans="1:10" ht="19.5" thickBot="1" x14ac:dyDescent="0.25">
      <c r="A152" s="39"/>
      <c r="B152" s="12" t="s">
        <v>32</v>
      </c>
      <c r="C152" s="17"/>
      <c r="D152" s="13"/>
      <c r="E152" s="14"/>
      <c r="F152" s="15">
        <f>SUM(F114:F151)</f>
        <v>0</v>
      </c>
      <c r="G152" s="61"/>
      <c r="H152" s="61"/>
      <c r="I152" s="62"/>
      <c r="J152" s="62"/>
    </row>
    <row r="153" spans="1:10" ht="17.45" customHeight="1" thickBot="1" x14ac:dyDescent="0.25">
      <c r="A153" s="106" t="s">
        <v>68</v>
      </c>
      <c r="B153" s="107"/>
      <c r="C153" s="107"/>
      <c r="D153" s="107"/>
      <c r="E153" s="107"/>
      <c r="F153" s="109"/>
      <c r="G153" s="61"/>
      <c r="H153" s="61"/>
      <c r="I153" s="62"/>
      <c r="J153" s="62"/>
    </row>
    <row r="154" spans="1:10" s="1" customFormat="1" ht="20.45" customHeight="1" x14ac:dyDescent="0.2">
      <c r="A154" s="37">
        <v>118</v>
      </c>
      <c r="B154" s="3" t="s">
        <v>195</v>
      </c>
      <c r="C154" s="57" t="s">
        <v>18</v>
      </c>
      <c r="D154" s="80">
        <v>1</v>
      </c>
      <c r="E154" s="4"/>
      <c r="F154" s="27"/>
      <c r="G154" s="58"/>
      <c r="H154" s="58"/>
      <c r="I154" s="59"/>
      <c r="J154" s="59"/>
    </row>
    <row r="155" spans="1:10" s="1" customFormat="1" ht="20.45" customHeight="1" x14ac:dyDescent="0.2">
      <c r="A155" s="37">
        <f>A154+1</f>
        <v>119</v>
      </c>
      <c r="B155" s="3" t="s">
        <v>55</v>
      </c>
      <c r="C155" s="57" t="s">
        <v>2</v>
      </c>
      <c r="D155" s="80">
        <v>1</v>
      </c>
      <c r="E155" s="4"/>
      <c r="F155" s="27"/>
      <c r="G155" s="58"/>
      <c r="H155" s="58"/>
      <c r="I155" s="59"/>
      <c r="J155" s="59"/>
    </row>
    <row r="156" spans="1:10" s="1" customFormat="1" ht="20.45" customHeight="1" x14ac:dyDescent="0.2">
      <c r="A156" s="37">
        <f t="shared" ref="A156:A162" si="15">A155+1</f>
        <v>120</v>
      </c>
      <c r="B156" s="3" t="s">
        <v>183</v>
      </c>
      <c r="C156" s="57" t="s">
        <v>2</v>
      </c>
      <c r="D156" s="80">
        <v>12</v>
      </c>
      <c r="E156" s="4"/>
      <c r="F156" s="27"/>
      <c r="G156" s="58"/>
      <c r="H156" s="58"/>
      <c r="I156" s="59"/>
      <c r="J156" s="59"/>
    </row>
    <row r="157" spans="1:10" s="1" customFormat="1" ht="20.45" customHeight="1" x14ac:dyDescent="0.2">
      <c r="A157" s="37">
        <f t="shared" si="15"/>
        <v>121</v>
      </c>
      <c r="B157" s="3" t="s">
        <v>56</v>
      </c>
      <c r="C157" s="57" t="s">
        <v>2</v>
      </c>
      <c r="D157" s="80">
        <v>5</v>
      </c>
      <c r="E157" s="4"/>
      <c r="F157" s="27"/>
      <c r="G157" s="58"/>
      <c r="H157" s="58"/>
      <c r="I157" s="59"/>
      <c r="J157" s="59"/>
    </row>
    <row r="158" spans="1:10" s="1" customFormat="1" ht="19.5" customHeight="1" x14ac:dyDescent="0.2">
      <c r="A158" s="37">
        <f t="shared" si="15"/>
        <v>122</v>
      </c>
      <c r="B158" s="93" t="s">
        <v>182</v>
      </c>
      <c r="C158" s="57" t="s">
        <v>17</v>
      </c>
      <c r="D158" s="80">
        <v>20</v>
      </c>
      <c r="E158" s="4"/>
      <c r="F158" s="27"/>
      <c r="G158" s="58"/>
      <c r="H158" s="58"/>
      <c r="I158" s="59"/>
      <c r="J158" s="59"/>
    </row>
    <row r="159" spans="1:10" s="1" customFormat="1" ht="20.45" customHeight="1" x14ac:dyDescent="0.2">
      <c r="A159" s="37">
        <f t="shared" si="15"/>
        <v>123</v>
      </c>
      <c r="B159" s="3" t="s">
        <v>237</v>
      </c>
      <c r="C159" s="57" t="s">
        <v>17</v>
      </c>
      <c r="D159" s="80">
        <v>100</v>
      </c>
      <c r="E159" s="4"/>
      <c r="F159" s="27"/>
      <c r="G159" s="58"/>
      <c r="H159" s="58"/>
      <c r="I159" s="59"/>
      <c r="J159" s="59"/>
    </row>
    <row r="160" spans="1:10" s="1" customFormat="1" ht="20.45" customHeight="1" x14ac:dyDescent="0.2">
      <c r="A160" s="37">
        <f t="shared" si="15"/>
        <v>124</v>
      </c>
      <c r="B160" s="3" t="s">
        <v>196</v>
      </c>
      <c r="C160" s="57" t="s">
        <v>17</v>
      </c>
      <c r="D160" s="80">
        <v>130</v>
      </c>
      <c r="E160" s="4"/>
      <c r="F160" s="27"/>
      <c r="G160" s="58"/>
      <c r="H160" s="58"/>
      <c r="I160" s="59"/>
      <c r="J160" s="59"/>
    </row>
    <row r="161" spans="1:19" s="1" customFormat="1" ht="20.45" customHeight="1" x14ac:dyDescent="0.2">
      <c r="A161" s="37">
        <f t="shared" si="15"/>
        <v>125</v>
      </c>
      <c r="B161" s="3" t="s">
        <v>180</v>
      </c>
      <c r="C161" s="57" t="s">
        <v>17</v>
      </c>
      <c r="D161" s="80">
        <v>20</v>
      </c>
      <c r="E161" s="4"/>
      <c r="F161" s="27"/>
      <c r="G161" s="58"/>
      <c r="H161" s="58"/>
      <c r="I161" s="59"/>
      <c r="J161" s="59"/>
    </row>
    <row r="162" spans="1:19" s="1" customFormat="1" ht="20.45" customHeight="1" x14ac:dyDescent="0.2">
      <c r="A162" s="37">
        <f t="shared" si="15"/>
        <v>126</v>
      </c>
      <c r="B162" s="3" t="s">
        <v>181</v>
      </c>
      <c r="C162" s="57" t="s">
        <v>17</v>
      </c>
      <c r="D162" s="80">
        <v>40</v>
      </c>
      <c r="E162" s="4"/>
      <c r="F162" s="27"/>
      <c r="G162" s="58"/>
      <c r="H162" s="58"/>
      <c r="I162" s="59"/>
      <c r="J162" s="59"/>
    </row>
    <row r="163" spans="1:19" ht="18.600000000000001" customHeight="1" x14ac:dyDescent="0.2">
      <c r="A163" s="95"/>
      <c r="B163" s="49" t="s">
        <v>33</v>
      </c>
      <c r="C163" s="47"/>
      <c r="D163" s="48"/>
      <c r="E163" s="89"/>
      <c r="F163" s="27"/>
      <c r="G163" s="61"/>
      <c r="H163" s="61"/>
      <c r="I163" s="62"/>
      <c r="J163" s="62"/>
    </row>
    <row r="164" spans="1:19" ht="18.600000000000001" customHeight="1" x14ac:dyDescent="0.2">
      <c r="A164" s="37">
        <f>A162+1</f>
        <v>127</v>
      </c>
      <c r="B164" s="3" t="s">
        <v>57</v>
      </c>
      <c r="C164" s="57" t="s">
        <v>2</v>
      </c>
      <c r="D164" s="80">
        <v>4</v>
      </c>
      <c r="E164" s="4"/>
      <c r="F164" s="27"/>
      <c r="G164" s="58"/>
      <c r="H164" s="61"/>
      <c r="I164" s="62"/>
      <c r="J164" s="62"/>
    </row>
    <row r="165" spans="1:19" ht="18.600000000000001" customHeight="1" x14ac:dyDescent="0.2">
      <c r="A165" s="37">
        <f>A164+1</f>
        <v>128</v>
      </c>
      <c r="B165" s="3" t="s">
        <v>58</v>
      </c>
      <c r="C165" s="57" t="s">
        <v>2</v>
      </c>
      <c r="D165" s="80">
        <v>1</v>
      </c>
      <c r="E165" s="4"/>
      <c r="F165" s="27"/>
      <c r="G165" s="58"/>
      <c r="H165" s="61"/>
      <c r="I165" s="62"/>
      <c r="J165" s="62"/>
    </row>
    <row r="166" spans="1:19" ht="20.45" customHeight="1" x14ac:dyDescent="0.2">
      <c r="A166" s="37">
        <f t="shared" ref="A166:A170" si="16">A165+1</f>
        <v>129</v>
      </c>
      <c r="B166" s="3" t="s">
        <v>59</v>
      </c>
      <c r="C166" s="57" t="s">
        <v>2</v>
      </c>
      <c r="D166" s="80">
        <v>2</v>
      </c>
      <c r="E166" s="4"/>
      <c r="F166" s="27"/>
      <c r="G166" s="58"/>
      <c r="H166" s="61"/>
      <c r="I166" s="62"/>
      <c r="J166" s="62"/>
    </row>
    <row r="167" spans="1:19" ht="20.45" customHeight="1" x14ac:dyDescent="0.2">
      <c r="A167" s="37">
        <f t="shared" si="16"/>
        <v>130</v>
      </c>
      <c r="B167" s="3" t="s">
        <v>60</v>
      </c>
      <c r="C167" s="57" t="s">
        <v>2</v>
      </c>
      <c r="D167" s="80">
        <v>5</v>
      </c>
      <c r="E167" s="4"/>
      <c r="F167" s="27"/>
      <c r="G167" s="58"/>
      <c r="H167" s="61"/>
      <c r="I167" s="62"/>
      <c r="J167" s="62"/>
      <c r="K167" s="58"/>
      <c r="L167" s="59"/>
      <c r="M167" s="59"/>
      <c r="N167" s="1"/>
      <c r="O167" s="1"/>
      <c r="P167" s="1"/>
      <c r="Q167" s="1"/>
      <c r="R167" s="1"/>
      <c r="S167" s="1"/>
    </row>
    <row r="168" spans="1:19" ht="20.45" customHeight="1" x14ac:dyDescent="0.2">
      <c r="A168" s="37">
        <f t="shared" si="16"/>
        <v>131</v>
      </c>
      <c r="B168" s="3" t="s">
        <v>61</v>
      </c>
      <c r="C168" s="57" t="s">
        <v>2</v>
      </c>
      <c r="D168" s="80">
        <v>1</v>
      </c>
      <c r="E168" s="4"/>
      <c r="F168" s="27"/>
      <c r="G168" s="58"/>
      <c r="H168" s="61"/>
      <c r="I168" s="62"/>
      <c r="J168" s="62"/>
      <c r="K168" s="58"/>
      <c r="L168" s="59"/>
      <c r="M168" s="59"/>
      <c r="N168" s="1"/>
      <c r="O168" s="1"/>
      <c r="P168" s="1"/>
      <c r="Q168" s="1"/>
      <c r="R168" s="1"/>
      <c r="S168" s="1"/>
    </row>
    <row r="169" spans="1:19" ht="20.45" customHeight="1" x14ac:dyDescent="0.2">
      <c r="A169" s="37">
        <f t="shared" si="16"/>
        <v>132</v>
      </c>
      <c r="B169" s="3" t="s">
        <v>257</v>
      </c>
      <c r="C169" s="57" t="s">
        <v>2</v>
      </c>
      <c r="D169" s="80">
        <v>4</v>
      </c>
      <c r="E169" s="4"/>
      <c r="F169" s="27"/>
      <c r="G169" s="58"/>
      <c r="H169" s="61"/>
      <c r="I169" s="62"/>
      <c r="J169" s="62"/>
      <c r="K169" s="58"/>
      <c r="L169" s="59"/>
      <c r="M169" s="59"/>
      <c r="N169" s="1"/>
      <c r="O169" s="1"/>
      <c r="P169" s="1"/>
      <c r="Q169" s="1"/>
      <c r="R169" s="1"/>
      <c r="S169" s="1"/>
    </row>
    <row r="170" spans="1:19" ht="20.45" customHeight="1" x14ac:dyDescent="0.2">
      <c r="A170" s="37">
        <f t="shared" si="16"/>
        <v>133</v>
      </c>
      <c r="B170" s="3" t="s">
        <v>258</v>
      </c>
      <c r="C170" s="57" t="s">
        <v>259</v>
      </c>
      <c r="D170" s="80">
        <v>2</v>
      </c>
      <c r="E170" s="4"/>
      <c r="F170" s="27"/>
      <c r="G170" s="58"/>
      <c r="H170" s="61"/>
      <c r="I170" s="62"/>
      <c r="J170" s="62"/>
      <c r="K170" s="58"/>
      <c r="L170" s="59"/>
      <c r="M170" s="59"/>
      <c r="N170" s="1"/>
      <c r="O170" s="1"/>
      <c r="P170" s="1"/>
      <c r="Q170" s="1"/>
      <c r="R170" s="1"/>
      <c r="S170" s="1"/>
    </row>
    <row r="171" spans="1:19" ht="15" x14ac:dyDescent="0.2">
      <c r="A171" s="95"/>
      <c r="B171" s="49" t="s">
        <v>34</v>
      </c>
      <c r="C171" s="47"/>
      <c r="D171" s="48"/>
      <c r="E171" s="89"/>
      <c r="F171" s="27"/>
      <c r="G171" s="61"/>
      <c r="H171" s="61"/>
      <c r="I171" s="62"/>
      <c r="J171" s="62"/>
      <c r="K171" s="58"/>
      <c r="L171" s="59"/>
      <c r="M171" s="59"/>
      <c r="N171" s="1"/>
      <c r="O171" s="1"/>
      <c r="P171" s="1"/>
      <c r="Q171" s="1"/>
      <c r="R171" s="1"/>
      <c r="S171" s="1"/>
    </row>
    <row r="172" spans="1:19" ht="20.45" customHeight="1" x14ac:dyDescent="0.2">
      <c r="A172" s="37">
        <v>134</v>
      </c>
      <c r="B172" s="3" t="s">
        <v>111</v>
      </c>
      <c r="C172" s="57" t="s">
        <v>23</v>
      </c>
      <c r="D172" s="80">
        <v>6</v>
      </c>
      <c r="E172" s="4"/>
      <c r="F172" s="27"/>
      <c r="G172" s="58"/>
      <c r="H172" s="61"/>
      <c r="I172" s="62"/>
      <c r="J172" s="62"/>
      <c r="K172" s="61"/>
      <c r="L172" s="62"/>
      <c r="M172" s="62"/>
    </row>
    <row r="173" spans="1:19" ht="20.45" customHeight="1" x14ac:dyDescent="0.2">
      <c r="A173" s="37">
        <f>A172+1</f>
        <v>135</v>
      </c>
      <c r="B173" s="3" t="s">
        <v>62</v>
      </c>
      <c r="C173" s="57" t="s">
        <v>2</v>
      </c>
      <c r="D173" s="80">
        <v>5</v>
      </c>
      <c r="E173" s="4"/>
      <c r="F173" s="27"/>
      <c r="G173" s="58"/>
      <c r="H173" s="61"/>
      <c r="I173" s="62"/>
      <c r="J173" s="62"/>
      <c r="K173" s="61"/>
      <c r="L173" s="62"/>
      <c r="M173" s="62"/>
    </row>
    <row r="174" spans="1:19" ht="20.45" customHeight="1" x14ac:dyDescent="0.2">
      <c r="A174" s="37">
        <f t="shared" ref="A174:A175" si="17">A173+1</f>
        <v>136</v>
      </c>
      <c r="B174" s="3" t="s">
        <v>63</v>
      </c>
      <c r="C174" s="57" t="s">
        <v>2</v>
      </c>
      <c r="D174" s="80">
        <v>5</v>
      </c>
      <c r="E174" s="4"/>
      <c r="F174" s="27"/>
      <c r="G174" s="58"/>
      <c r="H174" s="61"/>
      <c r="I174" s="62"/>
      <c r="J174" s="62"/>
      <c r="K174" s="61"/>
      <c r="L174" s="62"/>
      <c r="M174" s="62"/>
    </row>
    <row r="175" spans="1:19" ht="20.45" customHeight="1" x14ac:dyDescent="0.2">
      <c r="A175" s="37">
        <f t="shared" si="17"/>
        <v>137</v>
      </c>
      <c r="B175" s="3" t="s">
        <v>64</v>
      </c>
      <c r="C175" s="57" t="s">
        <v>2</v>
      </c>
      <c r="D175" s="80">
        <f>D167+D168</f>
        <v>6</v>
      </c>
      <c r="E175" s="4"/>
      <c r="F175" s="27"/>
      <c r="G175" s="58"/>
      <c r="H175" s="61"/>
      <c r="I175" s="62"/>
      <c r="J175" s="62"/>
      <c r="K175" s="61"/>
      <c r="L175" s="62"/>
      <c r="M175" s="62"/>
    </row>
    <row r="176" spans="1:19" ht="18.600000000000001" customHeight="1" x14ac:dyDescent="0.2">
      <c r="A176" s="37"/>
      <c r="B176" s="49" t="s">
        <v>35</v>
      </c>
      <c r="C176" s="47"/>
      <c r="D176" s="48"/>
      <c r="E176" s="89"/>
      <c r="F176" s="27"/>
      <c r="G176" s="61"/>
      <c r="H176" s="61"/>
      <c r="I176" s="62"/>
      <c r="J176" s="62"/>
      <c r="K176" s="61"/>
      <c r="L176" s="62"/>
      <c r="M176" s="62"/>
    </row>
    <row r="177" spans="1:19" s="1" customFormat="1" ht="20.45" customHeight="1" x14ac:dyDescent="0.2">
      <c r="A177" s="37">
        <f>A175+1</f>
        <v>138</v>
      </c>
      <c r="B177" s="3" t="s">
        <v>171</v>
      </c>
      <c r="C177" s="57" t="s">
        <v>2</v>
      </c>
      <c r="D177" s="80">
        <v>2</v>
      </c>
      <c r="E177" s="4"/>
      <c r="F177" s="27"/>
      <c r="G177" s="58"/>
      <c r="H177" s="58"/>
      <c r="I177" s="59"/>
      <c r="J177" s="59"/>
      <c r="K177" s="61"/>
      <c r="L177" s="62"/>
      <c r="M177" s="62"/>
      <c r="N177" s="2"/>
      <c r="O177" s="2"/>
      <c r="P177" s="2"/>
      <c r="Q177" s="2"/>
      <c r="R177" s="2"/>
      <c r="S177" s="2"/>
    </row>
    <row r="178" spans="1:19" s="1" customFormat="1" ht="20.45" customHeight="1" x14ac:dyDescent="0.2">
      <c r="A178" s="37">
        <f>A177+1</f>
        <v>139</v>
      </c>
      <c r="B178" s="3" t="s">
        <v>90</v>
      </c>
      <c r="C178" s="57" t="s">
        <v>2</v>
      </c>
      <c r="D178" s="80">
        <v>2</v>
      </c>
      <c r="E178" s="4"/>
      <c r="F178" s="27"/>
      <c r="G178" s="58"/>
      <c r="H178" s="58"/>
      <c r="I178" s="59"/>
      <c r="J178" s="59"/>
      <c r="K178" s="61"/>
      <c r="L178" s="62"/>
      <c r="M178" s="62"/>
      <c r="N178" s="2"/>
      <c r="O178" s="2"/>
      <c r="P178" s="2"/>
      <c r="Q178" s="2"/>
      <c r="R178" s="2"/>
      <c r="S178" s="2"/>
    </row>
    <row r="179" spans="1:19" s="1" customFormat="1" ht="20.45" customHeight="1" thickBot="1" x14ac:dyDescent="0.25">
      <c r="A179" s="37">
        <f>A178+1</f>
        <v>140</v>
      </c>
      <c r="B179" s="3" t="s">
        <v>91</v>
      </c>
      <c r="C179" s="57" t="s">
        <v>2</v>
      </c>
      <c r="D179" s="80">
        <v>4</v>
      </c>
      <c r="E179" s="4"/>
      <c r="F179" s="27"/>
      <c r="G179" s="58"/>
      <c r="H179" s="58"/>
      <c r="I179" s="59"/>
      <c r="J179" s="59"/>
      <c r="K179" s="61"/>
      <c r="L179" s="62"/>
      <c r="M179" s="62"/>
      <c r="N179" s="2"/>
      <c r="O179" s="2"/>
      <c r="P179" s="2"/>
      <c r="Q179" s="2"/>
      <c r="R179" s="2"/>
      <c r="S179" s="2"/>
    </row>
    <row r="180" spans="1:19" ht="19.5" thickBot="1" x14ac:dyDescent="0.25">
      <c r="A180" s="39"/>
      <c r="B180" s="12" t="s">
        <v>36</v>
      </c>
      <c r="C180" s="17"/>
      <c r="D180" s="26"/>
      <c r="E180" s="14"/>
      <c r="F180" s="15">
        <f>SUM(F154:F179)</f>
        <v>0</v>
      </c>
      <c r="G180" s="61"/>
      <c r="H180" s="61"/>
      <c r="I180" s="62"/>
      <c r="J180" s="62"/>
      <c r="K180" s="61"/>
      <c r="L180" s="62"/>
      <c r="M180" s="62"/>
    </row>
    <row r="181" spans="1:19" ht="15.75" thickBot="1" x14ac:dyDescent="0.25">
      <c r="A181" s="106" t="s">
        <v>67</v>
      </c>
      <c r="B181" s="107"/>
      <c r="C181" s="107"/>
      <c r="D181" s="107"/>
      <c r="E181" s="107"/>
      <c r="F181" s="109"/>
      <c r="G181" s="61"/>
      <c r="H181" s="61"/>
      <c r="I181" s="62"/>
      <c r="J181" s="62"/>
      <c r="K181" s="61"/>
      <c r="L181" s="62"/>
      <c r="M181" s="62"/>
    </row>
    <row r="182" spans="1:19" ht="20.45" customHeight="1" x14ac:dyDescent="0.2">
      <c r="A182" s="37">
        <f>A179+1</f>
        <v>141</v>
      </c>
      <c r="B182" s="3" t="s">
        <v>65</v>
      </c>
      <c r="C182" s="57" t="s">
        <v>2</v>
      </c>
      <c r="D182" s="80">
        <v>1</v>
      </c>
      <c r="E182" s="4"/>
      <c r="F182" s="27"/>
      <c r="G182" s="62"/>
      <c r="H182" s="62"/>
      <c r="I182" s="61"/>
      <c r="J182" s="61"/>
      <c r="K182" s="61"/>
      <c r="L182" s="62"/>
      <c r="M182" s="62"/>
    </row>
    <row r="183" spans="1:19" ht="20.45" customHeight="1" x14ac:dyDescent="0.2">
      <c r="A183" s="37">
        <f t="shared" ref="A183:A185" si="18">A182+1</f>
        <v>142</v>
      </c>
      <c r="B183" s="3" t="s">
        <v>66</v>
      </c>
      <c r="C183" s="57" t="s">
        <v>2</v>
      </c>
      <c r="D183" s="80">
        <v>2</v>
      </c>
      <c r="E183" s="4"/>
      <c r="F183" s="27"/>
      <c r="G183" s="62"/>
      <c r="H183" s="62"/>
      <c r="I183" s="61"/>
      <c r="J183" s="61"/>
      <c r="K183" s="61"/>
      <c r="L183" s="62"/>
      <c r="M183" s="62"/>
    </row>
    <row r="184" spans="1:19" ht="20.45" customHeight="1" x14ac:dyDescent="0.2">
      <c r="A184" s="37">
        <f t="shared" si="18"/>
        <v>143</v>
      </c>
      <c r="B184" s="3" t="s">
        <v>240</v>
      </c>
      <c r="C184" s="57" t="s">
        <v>2</v>
      </c>
      <c r="D184" s="80">
        <v>1</v>
      </c>
      <c r="E184" s="4"/>
      <c r="F184" s="27"/>
      <c r="G184" s="62"/>
      <c r="H184" s="62"/>
      <c r="I184" s="61"/>
      <c r="J184" s="61"/>
      <c r="K184" s="61"/>
      <c r="L184" s="62"/>
      <c r="M184" s="62"/>
    </row>
    <row r="185" spans="1:19" ht="20.45" customHeight="1" thickBot="1" x14ac:dyDescent="0.25">
      <c r="A185" s="37">
        <f t="shared" si="18"/>
        <v>144</v>
      </c>
      <c r="B185" s="3" t="s">
        <v>239</v>
      </c>
      <c r="C185" s="57" t="s">
        <v>2</v>
      </c>
      <c r="D185" s="80">
        <v>2</v>
      </c>
      <c r="E185" s="4"/>
      <c r="F185" s="27"/>
      <c r="G185" s="62"/>
      <c r="H185" s="62"/>
      <c r="I185" s="61"/>
      <c r="J185" s="61"/>
      <c r="K185" s="61"/>
      <c r="L185" s="62"/>
      <c r="M185" s="62"/>
    </row>
    <row r="186" spans="1:19" ht="19.5" thickBot="1" x14ac:dyDescent="0.25">
      <c r="A186" s="44"/>
      <c r="B186" s="12" t="s">
        <v>83</v>
      </c>
      <c r="C186" s="17"/>
      <c r="D186" s="13"/>
      <c r="E186" s="14"/>
      <c r="F186" s="15">
        <f>SUM(F182:F183)</f>
        <v>0</v>
      </c>
      <c r="G186" s="62"/>
      <c r="H186" s="62"/>
      <c r="I186" s="61"/>
      <c r="J186" s="61"/>
      <c r="K186" s="61"/>
      <c r="L186" s="62"/>
      <c r="M186" s="62"/>
    </row>
    <row r="187" spans="1:19" ht="15.75" thickBot="1" x14ac:dyDescent="0.25">
      <c r="A187" s="106" t="s">
        <v>82</v>
      </c>
      <c r="B187" s="107"/>
      <c r="C187" s="107"/>
      <c r="D187" s="107"/>
      <c r="E187" s="107"/>
      <c r="F187" s="109"/>
      <c r="G187" s="62"/>
      <c r="H187" s="62"/>
      <c r="I187" s="61"/>
      <c r="J187" s="61"/>
      <c r="K187" s="61"/>
      <c r="L187" s="62"/>
      <c r="M187" s="62"/>
    </row>
    <row r="188" spans="1:19" ht="20.45" customHeight="1" x14ac:dyDescent="0.2">
      <c r="A188" s="37">
        <f>A185+1</f>
        <v>145</v>
      </c>
      <c r="B188" s="3" t="s">
        <v>197</v>
      </c>
      <c r="C188" s="57" t="s">
        <v>23</v>
      </c>
      <c r="D188" s="80">
        <v>700</v>
      </c>
      <c r="E188" s="4"/>
      <c r="F188" s="27"/>
      <c r="G188" s="62"/>
      <c r="H188" s="62"/>
      <c r="I188" s="61"/>
      <c r="J188" s="61"/>
      <c r="K188" s="61"/>
      <c r="L188" s="62"/>
      <c r="M188" s="62"/>
    </row>
    <row r="189" spans="1:19" ht="20.45" customHeight="1" x14ac:dyDescent="0.2">
      <c r="A189" s="37">
        <f>A188+1</f>
        <v>146</v>
      </c>
      <c r="B189" s="3" t="s">
        <v>103</v>
      </c>
      <c r="C189" s="57" t="s">
        <v>23</v>
      </c>
      <c r="D189" s="80">
        <v>1120</v>
      </c>
      <c r="E189" s="4"/>
      <c r="F189" s="27"/>
      <c r="G189" s="62"/>
      <c r="H189" s="62"/>
      <c r="I189" s="61"/>
      <c r="J189" s="61"/>
      <c r="K189" s="61"/>
      <c r="L189" s="62"/>
      <c r="M189" s="62"/>
    </row>
    <row r="190" spans="1:19" ht="19.5" customHeight="1" x14ac:dyDescent="0.2">
      <c r="A190" s="37">
        <f t="shared" ref="A190:A191" si="19">A189+1</f>
        <v>147</v>
      </c>
      <c r="B190" s="3" t="s">
        <v>198</v>
      </c>
      <c r="C190" s="57" t="s">
        <v>23</v>
      </c>
      <c r="D190" s="80">
        <v>60</v>
      </c>
      <c r="E190" s="4"/>
      <c r="F190" s="27"/>
      <c r="G190" s="62"/>
      <c r="H190" s="62"/>
      <c r="I190" s="61"/>
      <c r="J190" s="61"/>
      <c r="K190" s="61"/>
      <c r="L190" s="62"/>
      <c r="M190" s="62"/>
    </row>
    <row r="191" spans="1:19" ht="20.45" customHeight="1" thickBot="1" x14ac:dyDescent="0.25">
      <c r="A191" s="37">
        <f t="shared" si="19"/>
        <v>148</v>
      </c>
      <c r="B191" s="3" t="s">
        <v>127</v>
      </c>
      <c r="C191" s="57" t="s">
        <v>23</v>
      </c>
      <c r="D191" s="80">
        <v>50</v>
      </c>
      <c r="E191" s="4"/>
      <c r="F191" s="27"/>
      <c r="G191" s="62"/>
      <c r="H191" s="62"/>
      <c r="I191" s="61"/>
      <c r="J191" s="61"/>
      <c r="K191" s="61"/>
      <c r="L191" s="62"/>
      <c r="M191" s="62"/>
    </row>
    <row r="192" spans="1:19" ht="13.5" customHeight="1" thickBot="1" x14ac:dyDescent="0.25">
      <c r="A192" s="44"/>
      <c r="B192" s="12" t="s">
        <v>37</v>
      </c>
      <c r="C192" s="17"/>
      <c r="D192" s="13"/>
      <c r="E192" s="14"/>
      <c r="F192" s="15">
        <f>SUM(F188:F191)</f>
        <v>0</v>
      </c>
      <c r="G192" s="62"/>
      <c r="H192" s="62"/>
      <c r="I192" s="61"/>
      <c r="J192" s="61"/>
      <c r="K192" s="61"/>
      <c r="L192" s="62"/>
      <c r="M192" s="62"/>
    </row>
    <row r="193" spans="1:13" ht="15.75" thickBot="1" x14ac:dyDescent="0.25">
      <c r="A193" s="106" t="s">
        <v>75</v>
      </c>
      <c r="B193" s="107"/>
      <c r="C193" s="107"/>
      <c r="D193" s="107"/>
      <c r="E193" s="107"/>
      <c r="F193" s="109"/>
      <c r="G193" s="61"/>
      <c r="H193" s="61"/>
      <c r="I193" s="62"/>
      <c r="J193" s="62"/>
      <c r="K193" s="61"/>
      <c r="L193" s="62"/>
      <c r="M193" s="62"/>
    </row>
    <row r="194" spans="1:13" ht="20.45" customHeight="1" x14ac:dyDescent="0.2">
      <c r="A194" s="37">
        <f>A191+1</f>
        <v>149</v>
      </c>
      <c r="B194" s="3" t="s">
        <v>73</v>
      </c>
      <c r="C194" s="57" t="s">
        <v>17</v>
      </c>
      <c r="D194" s="80">
        <v>166</v>
      </c>
      <c r="E194" s="4"/>
      <c r="F194" s="27"/>
      <c r="G194" s="58"/>
      <c r="H194" s="61"/>
      <c r="I194" s="62"/>
      <c r="J194" s="62"/>
      <c r="K194" s="61"/>
      <c r="L194" s="62"/>
      <c r="M194" s="62"/>
    </row>
    <row r="195" spans="1:13" ht="20.45" customHeight="1" x14ac:dyDescent="0.2">
      <c r="A195" s="41">
        <f t="shared" ref="A195:A206" si="20">A194+1</f>
        <v>150</v>
      </c>
      <c r="B195" s="3" t="s">
        <v>74</v>
      </c>
      <c r="C195" s="57" t="s">
        <v>17</v>
      </c>
      <c r="D195" s="80">
        <v>102</v>
      </c>
      <c r="E195" s="4"/>
      <c r="F195" s="27"/>
      <c r="G195" s="58"/>
      <c r="H195" s="61"/>
      <c r="I195" s="62"/>
      <c r="J195" s="62"/>
      <c r="K195" s="61"/>
      <c r="L195" s="62"/>
      <c r="M195" s="62"/>
    </row>
    <row r="196" spans="1:13" ht="20.45" customHeight="1" x14ac:dyDescent="0.2">
      <c r="A196" s="41">
        <f t="shared" si="20"/>
        <v>151</v>
      </c>
      <c r="B196" s="3" t="s">
        <v>76</v>
      </c>
      <c r="C196" s="57" t="s">
        <v>10</v>
      </c>
      <c r="D196" s="80">
        <v>610</v>
      </c>
      <c r="E196" s="4"/>
      <c r="F196" s="27"/>
      <c r="G196" s="58"/>
      <c r="H196" s="61"/>
      <c r="I196" s="62"/>
      <c r="J196" s="62"/>
      <c r="K196" s="61"/>
      <c r="L196" s="62"/>
      <c r="M196" s="62"/>
    </row>
    <row r="197" spans="1:13" ht="20.45" customHeight="1" x14ac:dyDescent="0.2">
      <c r="A197" s="41">
        <f t="shared" si="20"/>
        <v>152</v>
      </c>
      <c r="B197" s="3" t="s">
        <v>77</v>
      </c>
      <c r="C197" s="57" t="s">
        <v>17</v>
      </c>
      <c r="D197" s="80">
        <v>170</v>
      </c>
      <c r="E197" s="4"/>
      <c r="F197" s="27"/>
      <c r="G197" s="58"/>
      <c r="H197" s="61"/>
      <c r="I197" s="62"/>
      <c r="J197" s="62"/>
    </row>
    <row r="198" spans="1:13" ht="20.45" customHeight="1" x14ac:dyDescent="0.2">
      <c r="A198" s="41">
        <f t="shared" si="20"/>
        <v>153</v>
      </c>
      <c r="B198" s="3" t="s">
        <v>177</v>
      </c>
      <c r="C198" s="57" t="s">
        <v>2</v>
      </c>
      <c r="D198" s="80">
        <v>12</v>
      </c>
      <c r="E198" s="4"/>
      <c r="F198" s="27"/>
      <c r="G198" s="58"/>
      <c r="H198" s="61"/>
      <c r="I198" s="62"/>
      <c r="J198" s="62"/>
    </row>
    <row r="199" spans="1:13" ht="20.45" customHeight="1" x14ac:dyDescent="0.2">
      <c r="A199" s="41">
        <f t="shared" si="20"/>
        <v>154</v>
      </c>
      <c r="B199" s="3" t="s">
        <v>199</v>
      </c>
      <c r="C199" s="57" t="s">
        <v>53</v>
      </c>
      <c r="D199" s="80">
        <v>40</v>
      </c>
      <c r="E199" s="4"/>
      <c r="F199" s="27"/>
      <c r="G199" s="58"/>
      <c r="H199" s="61"/>
      <c r="I199" s="62"/>
      <c r="J199" s="62"/>
    </row>
    <row r="200" spans="1:13" ht="16.5" customHeight="1" x14ac:dyDescent="0.2">
      <c r="A200" s="41">
        <f t="shared" si="20"/>
        <v>155</v>
      </c>
      <c r="B200" s="3" t="s">
        <v>92</v>
      </c>
      <c r="C200" s="57" t="s">
        <v>23</v>
      </c>
      <c r="D200" s="80">
        <v>300</v>
      </c>
      <c r="E200" s="4"/>
      <c r="F200" s="27"/>
      <c r="G200" s="58"/>
      <c r="H200" s="61"/>
      <c r="I200" s="62"/>
      <c r="J200" s="62"/>
    </row>
    <row r="201" spans="1:13" ht="20.45" customHeight="1" x14ac:dyDescent="0.2">
      <c r="A201" s="41">
        <f t="shared" si="20"/>
        <v>156</v>
      </c>
      <c r="B201" s="3" t="s">
        <v>78</v>
      </c>
      <c r="C201" s="57" t="s">
        <v>2</v>
      </c>
      <c r="D201" s="80">
        <v>6</v>
      </c>
      <c r="E201" s="4"/>
      <c r="F201" s="27"/>
      <c r="G201" s="58"/>
      <c r="H201" s="61"/>
      <c r="I201" s="62"/>
      <c r="J201" s="62"/>
    </row>
    <row r="202" spans="1:13" ht="20.45" customHeight="1" x14ac:dyDescent="0.2">
      <c r="A202" s="41">
        <f t="shared" si="20"/>
        <v>157</v>
      </c>
      <c r="B202" s="3" t="s">
        <v>79</v>
      </c>
      <c r="C202" s="57" t="s">
        <v>2</v>
      </c>
      <c r="D202" s="80">
        <v>6</v>
      </c>
      <c r="E202" s="4"/>
      <c r="F202" s="27"/>
      <c r="G202" s="58"/>
      <c r="H202" s="61"/>
      <c r="I202" s="62"/>
      <c r="J202" s="62"/>
    </row>
    <row r="203" spans="1:13" ht="20.45" customHeight="1" x14ac:dyDescent="0.2">
      <c r="A203" s="41">
        <f t="shared" si="20"/>
        <v>158</v>
      </c>
      <c r="B203" s="3" t="s">
        <v>93</v>
      </c>
      <c r="C203" s="57" t="s">
        <v>2</v>
      </c>
      <c r="D203" s="80">
        <v>3</v>
      </c>
      <c r="E203" s="4"/>
      <c r="F203" s="27"/>
      <c r="G203" s="58"/>
      <c r="H203" s="61"/>
      <c r="I203" s="62"/>
      <c r="J203" s="62"/>
    </row>
    <row r="204" spans="1:13" ht="20.45" customHeight="1" x14ac:dyDescent="0.2">
      <c r="A204" s="41">
        <f t="shared" si="20"/>
        <v>159</v>
      </c>
      <c r="B204" s="3" t="s">
        <v>80</v>
      </c>
      <c r="C204" s="57" t="s">
        <v>2</v>
      </c>
      <c r="D204" s="80">
        <v>40</v>
      </c>
      <c r="E204" s="4"/>
      <c r="F204" s="27"/>
      <c r="G204" s="58"/>
      <c r="H204" s="61"/>
      <c r="I204" s="62"/>
      <c r="J204" s="62"/>
    </row>
    <row r="205" spans="1:13" ht="20.45" customHeight="1" x14ac:dyDescent="0.2">
      <c r="A205" s="41">
        <f t="shared" si="20"/>
        <v>160</v>
      </c>
      <c r="B205" s="3" t="s">
        <v>81</v>
      </c>
      <c r="C205" s="57" t="s">
        <v>23</v>
      </c>
      <c r="D205" s="80">
        <v>50</v>
      </c>
      <c r="E205" s="4"/>
      <c r="F205" s="27"/>
      <c r="G205" s="58"/>
      <c r="H205" s="61"/>
      <c r="I205" s="62"/>
      <c r="J205" s="62"/>
    </row>
    <row r="206" spans="1:13" ht="20.45" customHeight="1" thickBot="1" x14ac:dyDescent="0.25">
      <c r="A206" s="41">
        <f t="shared" si="20"/>
        <v>161</v>
      </c>
      <c r="B206" s="98" t="s">
        <v>260</v>
      </c>
      <c r="C206" s="57" t="s">
        <v>18</v>
      </c>
      <c r="D206" s="80">
        <v>1</v>
      </c>
      <c r="E206" s="4"/>
      <c r="F206" s="27"/>
      <c r="G206" s="58"/>
      <c r="H206" s="61"/>
      <c r="I206" s="62"/>
      <c r="J206" s="62"/>
    </row>
    <row r="207" spans="1:13" ht="16.5" thickBot="1" x14ac:dyDescent="0.25">
      <c r="A207" s="39"/>
      <c r="B207" s="78" t="str">
        <f>A193</f>
        <v>AMENAGEMENTS EXTERIEURS - DIVERS</v>
      </c>
      <c r="C207" s="17"/>
      <c r="D207" s="26" t="s">
        <v>142</v>
      </c>
      <c r="E207" s="14"/>
      <c r="F207" s="30">
        <f>SUM(F194:F206)</f>
        <v>0</v>
      </c>
      <c r="G207" s="61"/>
      <c r="H207" s="61"/>
      <c r="I207" s="62"/>
      <c r="J207" s="62"/>
    </row>
    <row r="208" spans="1:13" ht="18.600000000000001" customHeight="1" thickBot="1" x14ac:dyDescent="0.25">
      <c r="A208" s="106" t="s">
        <v>149</v>
      </c>
      <c r="B208" s="107"/>
      <c r="C208" s="107"/>
      <c r="D208" s="107"/>
      <c r="E208" s="107"/>
      <c r="F208" s="109"/>
      <c r="G208" s="61"/>
      <c r="H208" s="61"/>
      <c r="I208" s="62"/>
      <c r="J208" s="62"/>
    </row>
    <row r="209" spans="1:16" ht="20.25" customHeight="1" thickBot="1" x14ac:dyDescent="0.25">
      <c r="B209" s="21" t="s">
        <v>173</v>
      </c>
      <c r="C209" s="22"/>
      <c r="D209" s="23"/>
      <c r="E209" s="24"/>
      <c r="F209" s="25"/>
    </row>
    <row r="210" spans="1:16" s="66" customFormat="1" ht="19.5" customHeight="1" x14ac:dyDescent="0.2">
      <c r="A210" s="41">
        <v>162</v>
      </c>
      <c r="B210" s="3" t="s">
        <v>139</v>
      </c>
      <c r="C210" s="67" t="s">
        <v>18</v>
      </c>
      <c r="D210" s="80">
        <v>1</v>
      </c>
      <c r="E210" s="4"/>
      <c r="F210" s="27"/>
      <c r="J210" s="65"/>
      <c r="P210" s="65"/>
    </row>
    <row r="211" spans="1:16" s="66" customFormat="1" ht="19.5" customHeight="1" x14ac:dyDescent="0.2">
      <c r="A211" s="41">
        <f t="shared" ref="A211" si="21">+A210+1</f>
        <v>163</v>
      </c>
      <c r="B211" s="3" t="s">
        <v>140</v>
      </c>
      <c r="C211" s="67" t="s">
        <v>2</v>
      </c>
      <c r="D211" s="80">
        <v>4</v>
      </c>
      <c r="E211" s="4"/>
      <c r="F211" s="27"/>
      <c r="J211" s="65"/>
      <c r="P211" s="65"/>
    </row>
    <row r="212" spans="1:16" s="66" customFormat="1" ht="19.5" customHeight="1" x14ac:dyDescent="0.2">
      <c r="A212" s="41">
        <f>+A211+1</f>
        <v>164</v>
      </c>
      <c r="B212" s="3" t="s">
        <v>179</v>
      </c>
      <c r="C212" s="67" t="s">
        <v>18</v>
      </c>
      <c r="D212" s="80">
        <v>1</v>
      </c>
      <c r="E212" s="4"/>
      <c r="F212" s="27"/>
      <c r="J212" s="65"/>
      <c r="P212" s="65"/>
    </row>
    <row r="213" spans="1:16" s="66" customFormat="1" ht="19.5" customHeight="1" x14ac:dyDescent="0.2">
      <c r="A213" s="95"/>
      <c r="B213" s="49" t="s">
        <v>128</v>
      </c>
      <c r="C213" s="47"/>
      <c r="D213" s="48"/>
      <c r="E213" s="89"/>
      <c r="F213" s="27"/>
      <c r="J213" s="65"/>
      <c r="P213" s="65"/>
    </row>
    <row r="214" spans="1:16" s="66" customFormat="1" ht="19.5" customHeight="1" x14ac:dyDescent="0.2">
      <c r="A214" s="41">
        <f>+A212+1</f>
        <v>165</v>
      </c>
      <c r="B214" s="3" t="s">
        <v>129</v>
      </c>
      <c r="C214" s="67" t="s">
        <v>2</v>
      </c>
      <c r="D214" s="80">
        <v>1</v>
      </c>
      <c r="E214" s="4"/>
      <c r="F214" s="27"/>
      <c r="J214" s="65"/>
      <c r="P214" s="65"/>
    </row>
    <row r="215" spans="1:16" s="66" customFormat="1" ht="19.5" customHeight="1" x14ac:dyDescent="0.2">
      <c r="A215" s="41">
        <f t="shared" ref="A215:A216" si="22">+A214+1</f>
        <v>166</v>
      </c>
      <c r="B215" s="3" t="s">
        <v>172</v>
      </c>
      <c r="C215" s="67" t="s">
        <v>2</v>
      </c>
      <c r="D215" s="80">
        <v>2</v>
      </c>
      <c r="E215" s="4"/>
      <c r="F215" s="27"/>
      <c r="J215" s="65"/>
      <c r="P215" s="65"/>
    </row>
    <row r="216" spans="1:16" s="66" customFormat="1" ht="19.5" customHeight="1" x14ac:dyDescent="0.2">
      <c r="A216" s="41">
        <f t="shared" si="22"/>
        <v>167</v>
      </c>
      <c r="B216" s="3" t="s">
        <v>130</v>
      </c>
      <c r="C216" s="67" t="s">
        <v>18</v>
      </c>
      <c r="D216" s="80">
        <v>1</v>
      </c>
      <c r="E216" s="4"/>
      <c r="F216" s="27"/>
      <c r="J216" s="65"/>
      <c r="P216" s="65"/>
    </row>
    <row r="217" spans="1:16" s="66" customFormat="1" ht="19.5" customHeight="1" x14ac:dyDescent="0.2">
      <c r="A217" s="95"/>
      <c r="B217" s="49" t="s">
        <v>131</v>
      </c>
      <c r="C217" s="47"/>
      <c r="D217" s="48"/>
      <c r="E217" s="89"/>
      <c r="F217" s="27"/>
      <c r="J217" s="65"/>
      <c r="P217" s="65"/>
    </row>
    <row r="218" spans="1:16" s="66" customFormat="1" ht="19.5" customHeight="1" x14ac:dyDescent="0.2">
      <c r="A218" s="41">
        <f>+A216+1</f>
        <v>168</v>
      </c>
      <c r="B218" s="3" t="s">
        <v>132</v>
      </c>
      <c r="C218" s="67" t="s">
        <v>2</v>
      </c>
      <c r="D218" s="80">
        <v>1</v>
      </c>
      <c r="E218" s="4"/>
      <c r="F218" s="27"/>
      <c r="J218" s="65"/>
      <c r="P218" s="65"/>
    </row>
    <row r="219" spans="1:16" s="66" customFormat="1" ht="19.5" customHeight="1" x14ac:dyDescent="0.2">
      <c r="A219" s="41">
        <f>+A218+1</f>
        <v>169</v>
      </c>
      <c r="B219" s="3" t="s">
        <v>133</v>
      </c>
      <c r="C219" s="67" t="s">
        <v>2</v>
      </c>
      <c r="D219" s="80">
        <v>1</v>
      </c>
      <c r="E219" s="4"/>
      <c r="F219" s="27"/>
      <c r="J219" s="65"/>
      <c r="P219" s="65"/>
    </row>
    <row r="220" spans="1:16" s="66" customFormat="1" ht="19.5" customHeight="1" x14ac:dyDescent="0.2">
      <c r="A220" s="41">
        <f t="shared" ref="A220:A224" si="23">+A219+1</f>
        <v>170</v>
      </c>
      <c r="B220" s="3" t="s">
        <v>150</v>
      </c>
      <c r="C220" s="67" t="s">
        <v>2</v>
      </c>
      <c r="D220" s="80">
        <v>4</v>
      </c>
      <c r="E220" s="4"/>
      <c r="F220" s="27"/>
      <c r="J220" s="65"/>
      <c r="P220" s="65"/>
    </row>
    <row r="221" spans="1:16" s="66" customFormat="1" ht="19.5" customHeight="1" x14ac:dyDescent="0.2">
      <c r="A221" s="41">
        <f t="shared" si="23"/>
        <v>171</v>
      </c>
      <c r="B221" s="3" t="s">
        <v>151</v>
      </c>
      <c r="C221" s="67" t="s">
        <v>2</v>
      </c>
      <c r="D221" s="80">
        <v>4</v>
      </c>
      <c r="E221" s="4"/>
      <c r="F221" s="27"/>
      <c r="J221" s="65"/>
      <c r="P221" s="65"/>
    </row>
    <row r="222" spans="1:16" s="66" customFormat="1" ht="19.5" customHeight="1" x14ac:dyDescent="0.2">
      <c r="A222" s="41">
        <f t="shared" si="23"/>
        <v>172</v>
      </c>
      <c r="B222" s="3" t="s">
        <v>152</v>
      </c>
      <c r="C222" s="67" t="s">
        <v>2</v>
      </c>
      <c r="D222" s="80">
        <v>4</v>
      </c>
      <c r="E222" s="4"/>
      <c r="F222" s="27"/>
      <c r="J222" s="65"/>
      <c r="P222" s="65"/>
    </row>
    <row r="223" spans="1:16" s="66" customFormat="1" ht="19.5" customHeight="1" x14ac:dyDescent="0.2">
      <c r="A223" s="41">
        <f t="shared" si="23"/>
        <v>173</v>
      </c>
      <c r="B223" s="3" t="s">
        <v>134</v>
      </c>
      <c r="C223" s="67" t="s">
        <v>2</v>
      </c>
      <c r="D223" s="80">
        <v>2</v>
      </c>
      <c r="E223" s="4"/>
      <c r="F223" s="27"/>
      <c r="J223" s="65"/>
      <c r="P223" s="65"/>
    </row>
    <row r="224" spans="1:16" s="66" customFormat="1" ht="21" customHeight="1" thickBot="1" x14ac:dyDescent="0.25">
      <c r="A224" s="41">
        <f t="shared" si="23"/>
        <v>174</v>
      </c>
      <c r="B224" s="94" t="s">
        <v>200</v>
      </c>
      <c r="C224" s="72" t="s">
        <v>201</v>
      </c>
      <c r="D224" s="81">
        <v>1</v>
      </c>
      <c r="E224" s="73"/>
      <c r="F224" s="27"/>
      <c r="J224" s="65"/>
      <c r="P224" s="65"/>
    </row>
    <row r="225" spans="1:10" ht="16.5" customHeight="1" thickBot="1" x14ac:dyDescent="0.25">
      <c r="A225" s="39"/>
      <c r="B225" s="68" t="str">
        <f>A208</f>
        <v>EQUIPEMENTS TECHNIQUES DE LA SCENE</v>
      </c>
      <c r="C225" s="69"/>
      <c r="D225" s="26" t="s">
        <v>142</v>
      </c>
      <c r="E225" s="70"/>
      <c r="F225" s="71">
        <f>SUM(F210:F224)</f>
        <v>0</v>
      </c>
      <c r="G225" s="61"/>
      <c r="H225" s="61"/>
      <c r="I225" s="62"/>
      <c r="J225" s="62"/>
    </row>
    <row r="226" spans="1:10" ht="18.600000000000001" customHeight="1" thickBot="1" x14ac:dyDescent="0.25">
      <c r="A226" s="106" t="s">
        <v>141</v>
      </c>
      <c r="B226" s="107"/>
      <c r="C226" s="107"/>
      <c r="D226" s="107"/>
      <c r="E226" s="107"/>
      <c r="F226" s="109"/>
      <c r="G226" s="61"/>
      <c r="H226" s="61"/>
      <c r="I226" s="62"/>
      <c r="J226" s="62"/>
    </row>
    <row r="227" spans="1:10" ht="20.45" customHeight="1" x14ac:dyDescent="0.2">
      <c r="A227" s="41">
        <f>+A224+1</f>
        <v>175</v>
      </c>
      <c r="B227" s="3" t="s">
        <v>202</v>
      </c>
      <c r="C227" s="57" t="s">
        <v>2</v>
      </c>
      <c r="D227" s="80">
        <v>1</v>
      </c>
      <c r="E227" s="4"/>
      <c r="F227" s="27"/>
      <c r="G227" s="61"/>
      <c r="H227" s="61"/>
      <c r="I227" s="62"/>
      <c r="J227" s="62"/>
    </row>
    <row r="228" spans="1:10" ht="20.45" customHeight="1" x14ac:dyDescent="0.2">
      <c r="A228" s="41">
        <f>+A227+1</f>
        <v>176</v>
      </c>
      <c r="B228" s="3" t="s">
        <v>143</v>
      </c>
      <c r="C228" s="57" t="s">
        <v>2</v>
      </c>
      <c r="D228" s="80">
        <v>4</v>
      </c>
      <c r="E228" s="4"/>
      <c r="F228" s="27"/>
      <c r="G228" s="61"/>
      <c r="H228" s="61"/>
      <c r="I228" s="62"/>
      <c r="J228" s="62"/>
    </row>
    <row r="229" spans="1:10" ht="20.45" customHeight="1" x14ac:dyDescent="0.2">
      <c r="A229" s="41">
        <f>+A228+1</f>
        <v>177</v>
      </c>
      <c r="B229" s="3" t="s">
        <v>175</v>
      </c>
      <c r="C229" s="57" t="s">
        <v>2</v>
      </c>
      <c r="D229" s="80">
        <v>4</v>
      </c>
      <c r="E229" s="4"/>
      <c r="F229" s="27"/>
      <c r="G229" s="61"/>
      <c r="H229" s="61"/>
      <c r="I229" s="62"/>
      <c r="J229" s="62"/>
    </row>
    <row r="230" spans="1:10" ht="20.45" customHeight="1" x14ac:dyDescent="0.2">
      <c r="A230" s="41">
        <f>+A229+1</f>
        <v>178</v>
      </c>
      <c r="B230" s="3" t="s">
        <v>144</v>
      </c>
      <c r="C230" s="57" t="s">
        <v>2</v>
      </c>
      <c r="D230" s="80">
        <v>1</v>
      </c>
      <c r="E230" s="4"/>
      <c r="F230" s="27"/>
      <c r="G230" s="61"/>
      <c r="H230" s="61"/>
      <c r="I230" s="62"/>
      <c r="J230" s="62"/>
    </row>
    <row r="231" spans="1:10" ht="20.45" customHeight="1" x14ac:dyDescent="0.2">
      <c r="A231" s="41">
        <f t="shared" ref="A231:A235" si="24">+A230+1</f>
        <v>179</v>
      </c>
      <c r="B231" s="3" t="s">
        <v>145</v>
      </c>
      <c r="C231" s="57" t="s">
        <v>18</v>
      </c>
      <c r="D231" s="80">
        <v>1</v>
      </c>
      <c r="E231" s="4"/>
      <c r="F231" s="27"/>
      <c r="G231" s="61"/>
      <c r="H231" s="61"/>
      <c r="I231" s="62"/>
      <c r="J231" s="62"/>
    </row>
    <row r="232" spans="1:10" ht="20.45" customHeight="1" x14ac:dyDescent="0.2">
      <c r="A232" s="41">
        <f>+A231+1</f>
        <v>180</v>
      </c>
      <c r="B232" s="3" t="s">
        <v>146</v>
      </c>
      <c r="C232" s="57" t="s">
        <v>2</v>
      </c>
      <c r="D232" s="80">
        <v>1</v>
      </c>
      <c r="E232" s="4"/>
      <c r="F232" s="27"/>
      <c r="G232" s="61"/>
      <c r="H232" s="61"/>
      <c r="I232" s="62"/>
      <c r="J232" s="62"/>
    </row>
    <row r="233" spans="1:10" ht="18" customHeight="1" x14ac:dyDescent="0.2">
      <c r="A233" s="41">
        <f>+A232+1</f>
        <v>181</v>
      </c>
      <c r="B233" s="3" t="s">
        <v>203</v>
      </c>
      <c r="C233" s="57" t="s">
        <v>17</v>
      </c>
      <c r="D233" s="80">
        <v>200</v>
      </c>
      <c r="E233" s="4"/>
      <c r="F233" s="27"/>
      <c r="G233" s="61"/>
      <c r="H233" s="61"/>
      <c r="I233" s="62"/>
      <c r="J233" s="62"/>
    </row>
    <row r="234" spans="1:10" ht="20.45" customHeight="1" x14ac:dyDescent="0.2">
      <c r="A234" s="41">
        <f t="shared" si="24"/>
        <v>182</v>
      </c>
      <c r="B234" s="3" t="s">
        <v>147</v>
      </c>
      <c r="C234" s="57" t="s">
        <v>2</v>
      </c>
      <c r="D234" s="80">
        <v>2</v>
      </c>
      <c r="E234" s="4"/>
      <c r="F234" s="27"/>
      <c r="G234" s="61"/>
      <c r="H234" s="61"/>
      <c r="I234" s="62"/>
      <c r="J234" s="62"/>
    </row>
    <row r="235" spans="1:10" ht="20.45" customHeight="1" thickBot="1" x14ac:dyDescent="0.25">
      <c r="A235" s="41">
        <f t="shared" si="24"/>
        <v>183</v>
      </c>
      <c r="B235" s="3" t="s">
        <v>148</v>
      </c>
      <c r="C235" s="57" t="s">
        <v>2</v>
      </c>
      <c r="D235" s="80">
        <v>1</v>
      </c>
      <c r="E235" s="4"/>
      <c r="F235" s="27"/>
      <c r="G235" s="61"/>
      <c r="H235" s="61"/>
      <c r="I235" s="62"/>
      <c r="J235" s="62"/>
    </row>
    <row r="236" spans="1:10" ht="16.5" thickBot="1" x14ac:dyDescent="0.25">
      <c r="A236" s="39"/>
      <c r="B236" s="12" t="str">
        <f>A226</f>
        <v>VIDEO SURVEILLANCE</v>
      </c>
      <c r="C236" s="17"/>
      <c r="D236" s="26" t="s">
        <v>142</v>
      </c>
      <c r="E236" s="14"/>
      <c r="F236" s="30">
        <f>SUM(F227:F235)</f>
        <v>0</v>
      </c>
      <c r="G236" s="61"/>
      <c r="H236" s="61"/>
      <c r="I236" s="62"/>
      <c r="J236" s="62"/>
    </row>
    <row r="237" spans="1:10" ht="15.75" thickBot="1" x14ac:dyDescent="0.25">
      <c r="A237" s="106" t="s">
        <v>241</v>
      </c>
      <c r="B237" s="107"/>
      <c r="C237" s="107"/>
      <c r="D237" s="107"/>
      <c r="E237" s="107"/>
      <c r="F237" s="109"/>
      <c r="G237" s="61"/>
      <c r="H237" s="61"/>
      <c r="I237" s="62"/>
      <c r="J237" s="62"/>
    </row>
    <row r="238" spans="1:10" ht="15" x14ac:dyDescent="0.2">
      <c r="A238" s="41">
        <f>+A235+1</f>
        <v>184</v>
      </c>
      <c r="B238" s="3" t="s">
        <v>247</v>
      </c>
      <c r="C238" s="57" t="s">
        <v>18</v>
      </c>
      <c r="D238" s="80">
        <v>1</v>
      </c>
      <c r="E238" s="4"/>
      <c r="F238" s="27"/>
      <c r="G238" s="61"/>
      <c r="H238" s="61"/>
      <c r="I238" s="62"/>
      <c r="J238" s="62"/>
    </row>
    <row r="239" spans="1:10" ht="15" x14ac:dyDescent="0.2">
      <c r="A239" s="41">
        <f>+A238+1</f>
        <v>185</v>
      </c>
      <c r="B239" s="3" t="s">
        <v>248</v>
      </c>
      <c r="C239" s="57" t="s">
        <v>18</v>
      </c>
      <c r="D239" s="80">
        <v>1</v>
      </c>
      <c r="E239" s="4"/>
      <c r="F239" s="27"/>
      <c r="G239" s="61"/>
      <c r="H239" s="61"/>
      <c r="I239" s="62"/>
      <c r="J239" s="62"/>
    </row>
    <row r="240" spans="1:10" ht="15" x14ac:dyDescent="0.2">
      <c r="A240" s="41">
        <f t="shared" ref="A240:A248" si="25">+A239+1</f>
        <v>186</v>
      </c>
      <c r="B240" s="3" t="s">
        <v>249</v>
      </c>
      <c r="C240" s="57" t="s">
        <v>18</v>
      </c>
      <c r="D240" s="80">
        <v>1</v>
      </c>
      <c r="E240" s="4"/>
      <c r="F240" s="27"/>
      <c r="G240" s="61"/>
      <c r="H240" s="61"/>
      <c r="I240" s="62"/>
      <c r="J240" s="62"/>
    </row>
    <row r="241" spans="1:10" ht="15" x14ac:dyDescent="0.2">
      <c r="A241" s="41">
        <f t="shared" si="25"/>
        <v>187</v>
      </c>
      <c r="B241" s="3" t="s">
        <v>250</v>
      </c>
      <c r="C241" s="57" t="s">
        <v>2</v>
      </c>
      <c r="D241" s="80">
        <v>1</v>
      </c>
      <c r="E241" s="4"/>
      <c r="F241" s="27"/>
      <c r="G241" s="61"/>
      <c r="H241" s="61"/>
      <c r="I241" s="62"/>
      <c r="J241" s="62"/>
    </row>
    <row r="242" spans="1:10" ht="15" x14ac:dyDescent="0.2">
      <c r="A242" s="41">
        <f t="shared" si="25"/>
        <v>188</v>
      </c>
      <c r="B242" s="3" t="s">
        <v>246</v>
      </c>
      <c r="C242" s="57" t="s">
        <v>2</v>
      </c>
      <c r="D242" s="80">
        <v>4</v>
      </c>
      <c r="E242" s="4"/>
      <c r="F242" s="27"/>
      <c r="G242" s="61"/>
      <c r="H242" s="61"/>
      <c r="I242" s="62"/>
      <c r="J242" s="62"/>
    </row>
    <row r="243" spans="1:10" ht="15" x14ac:dyDescent="0.2">
      <c r="A243" s="41">
        <f t="shared" si="25"/>
        <v>189</v>
      </c>
      <c r="B243" s="3" t="s">
        <v>251</v>
      </c>
      <c r="C243" s="57" t="s">
        <v>2</v>
      </c>
      <c r="D243" s="80">
        <v>4</v>
      </c>
      <c r="E243" s="4"/>
      <c r="F243" s="27"/>
      <c r="G243" s="61"/>
      <c r="H243" s="61"/>
      <c r="I243" s="62"/>
      <c r="J243" s="62"/>
    </row>
    <row r="244" spans="1:10" ht="15" x14ac:dyDescent="0.2">
      <c r="A244" s="41">
        <f t="shared" si="25"/>
        <v>190</v>
      </c>
      <c r="B244" s="3" t="s">
        <v>252</v>
      </c>
      <c r="C244" s="57" t="s">
        <v>2</v>
      </c>
      <c r="D244" s="80">
        <v>1</v>
      </c>
      <c r="E244" s="4"/>
      <c r="F244" s="27"/>
      <c r="G244" s="61"/>
      <c r="H244" s="61"/>
      <c r="I244" s="62"/>
      <c r="J244" s="62"/>
    </row>
    <row r="245" spans="1:10" ht="15" x14ac:dyDescent="0.2">
      <c r="A245" s="41">
        <f t="shared" si="25"/>
        <v>191</v>
      </c>
      <c r="B245" s="3" t="s">
        <v>253</v>
      </c>
      <c r="C245" s="57" t="s">
        <v>2</v>
      </c>
      <c r="D245" s="80">
        <v>1</v>
      </c>
      <c r="E245" s="4"/>
      <c r="F245" s="27"/>
      <c r="G245" s="61"/>
      <c r="H245" s="61"/>
      <c r="I245" s="62"/>
      <c r="J245" s="62"/>
    </row>
    <row r="246" spans="1:10" ht="15" x14ac:dyDescent="0.2">
      <c r="A246" s="41">
        <f t="shared" si="25"/>
        <v>192</v>
      </c>
      <c r="B246" s="3" t="s">
        <v>254</v>
      </c>
      <c r="C246" s="57" t="s">
        <v>2</v>
      </c>
      <c r="D246" s="80">
        <v>1</v>
      </c>
      <c r="E246" s="4"/>
      <c r="F246" s="27"/>
      <c r="G246" s="61"/>
      <c r="H246" s="61"/>
      <c r="I246" s="62"/>
      <c r="J246" s="62"/>
    </row>
    <row r="247" spans="1:10" ht="15" x14ac:dyDescent="0.2">
      <c r="A247" s="41">
        <f t="shared" si="25"/>
        <v>193</v>
      </c>
      <c r="B247" s="3" t="s">
        <v>255</v>
      </c>
      <c r="C247" s="57" t="s">
        <v>2</v>
      </c>
      <c r="D247" s="80">
        <v>4</v>
      </c>
      <c r="E247" s="4"/>
      <c r="F247" s="27"/>
      <c r="G247" s="61"/>
      <c r="H247" s="61"/>
      <c r="I247" s="62"/>
      <c r="J247" s="62"/>
    </row>
    <row r="248" spans="1:10" ht="15.75" thickBot="1" x14ac:dyDescent="0.25">
      <c r="A248" s="41">
        <f t="shared" si="25"/>
        <v>194</v>
      </c>
      <c r="B248" s="3" t="s">
        <v>256</v>
      </c>
      <c r="C248" s="57" t="s">
        <v>2</v>
      </c>
      <c r="D248" s="80">
        <v>8</v>
      </c>
      <c r="E248" s="4"/>
      <c r="F248" s="27"/>
      <c r="G248" s="61"/>
      <c r="H248" s="61"/>
      <c r="I248" s="62"/>
      <c r="J248" s="62"/>
    </row>
    <row r="249" spans="1:10" ht="16.5" thickBot="1" x14ac:dyDescent="0.25">
      <c r="A249" s="39"/>
      <c r="B249" s="12" t="str">
        <f>A237</f>
        <v>SONORISATION</v>
      </c>
      <c r="C249" s="17"/>
      <c r="D249" s="26" t="s">
        <v>142</v>
      </c>
      <c r="E249" s="14"/>
      <c r="F249" s="30">
        <f>SUM(F238:F248)</f>
        <v>0</v>
      </c>
      <c r="G249" s="61"/>
      <c r="H249" s="61"/>
      <c r="I249" s="62"/>
      <c r="J249" s="62"/>
    </row>
    <row r="250" spans="1:10" ht="19.5" x14ac:dyDescent="0.2">
      <c r="A250" s="105" t="s">
        <v>38</v>
      </c>
      <c r="B250" s="105"/>
      <c r="C250" s="105"/>
      <c r="D250" s="105"/>
      <c r="E250" s="91"/>
      <c r="F250" s="53"/>
      <c r="G250" s="62"/>
      <c r="H250" s="62"/>
      <c r="I250" s="62"/>
      <c r="J250" s="62"/>
    </row>
    <row r="251" spans="1:10" ht="19.5" customHeight="1" x14ac:dyDescent="0.2">
      <c r="A251" s="97">
        <v>1</v>
      </c>
      <c r="B251" s="74" t="str">
        <f>A7</f>
        <v>GROS ŒUVRES</v>
      </c>
      <c r="C251" s="8"/>
      <c r="D251" s="82"/>
      <c r="E251" s="114">
        <f>F57</f>
        <v>0</v>
      </c>
      <c r="F251" s="115"/>
      <c r="G251" s="62"/>
      <c r="H251" s="62"/>
      <c r="I251" s="62"/>
      <c r="J251" s="62"/>
    </row>
    <row r="252" spans="1:10" ht="19.5" customHeight="1" x14ac:dyDescent="0.2">
      <c r="A252" s="97">
        <f t="shared" ref="A252:A263" si="26">A251+1</f>
        <v>2</v>
      </c>
      <c r="B252" s="74" t="s">
        <v>122</v>
      </c>
      <c r="C252" s="8"/>
      <c r="D252" s="82"/>
      <c r="E252" s="114">
        <f>F68</f>
        <v>0</v>
      </c>
      <c r="F252" s="115"/>
      <c r="G252" s="62"/>
      <c r="H252" s="62"/>
      <c r="I252" s="62"/>
      <c r="J252" s="62"/>
    </row>
    <row r="253" spans="1:10" ht="19.5" customHeight="1" x14ac:dyDescent="0.2">
      <c r="A253" s="97">
        <f t="shared" si="26"/>
        <v>3</v>
      </c>
      <c r="B253" s="74" t="s">
        <v>70</v>
      </c>
      <c r="C253" s="8"/>
      <c r="D253" s="82"/>
      <c r="E253" s="114">
        <f>F84</f>
        <v>0</v>
      </c>
      <c r="F253" s="115"/>
      <c r="G253" s="62"/>
      <c r="H253" s="62"/>
      <c r="I253" s="62"/>
      <c r="J253" s="62"/>
    </row>
    <row r="254" spans="1:10" ht="19.5" customHeight="1" x14ac:dyDescent="0.2">
      <c r="A254" s="97">
        <f t="shared" si="26"/>
        <v>4</v>
      </c>
      <c r="B254" s="74" t="s">
        <v>71</v>
      </c>
      <c r="C254" s="8"/>
      <c r="D254" s="82"/>
      <c r="E254" s="114">
        <f>F89</f>
        <v>0</v>
      </c>
      <c r="F254" s="115"/>
      <c r="G254" s="62"/>
      <c r="H254" s="62"/>
      <c r="I254" s="62"/>
      <c r="J254" s="62"/>
    </row>
    <row r="255" spans="1:10" ht="19.5" customHeight="1" x14ac:dyDescent="0.2">
      <c r="A255" s="97">
        <f t="shared" si="26"/>
        <v>5</v>
      </c>
      <c r="B255" s="74" t="s">
        <v>72</v>
      </c>
      <c r="C255" s="8"/>
      <c r="D255" s="82"/>
      <c r="E255" s="114">
        <f>F111</f>
        <v>0</v>
      </c>
      <c r="F255" s="115"/>
      <c r="G255" s="62"/>
      <c r="H255" s="62"/>
      <c r="I255" s="62"/>
      <c r="J255" s="62"/>
    </row>
    <row r="256" spans="1:10" ht="19.5" customHeight="1" x14ac:dyDescent="0.2">
      <c r="A256" s="97">
        <f t="shared" si="26"/>
        <v>6</v>
      </c>
      <c r="B256" s="74" t="s">
        <v>69</v>
      </c>
      <c r="C256" s="8"/>
      <c r="D256" s="82"/>
      <c r="E256" s="114">
        <f>F152</f>
        <v>0</v>
      </c>
      <c r="F256" s="115"/>
      <c r="G256" s="62"/>
      <c r="H256" s="62"/>
      <c r="I256" s="62"/>
      <c r="J256" s="62"/>
    </row>
    <row r="257" spans="1:12" ht="19.5" customHeight="1" x14ac:dyDescent="0.2">
      <c r="A257" s="97">
        <f t="shared" si="26"/>
        <v>7</v>
      </c>
      <c r="B257" s="74" t="s">
        <v>68</v>
      </c>
      <c r="C257" s="8"/>
      <c r="D257" s="82"/>
      <c r="E257" s="114">
        <f>F180</f>
        <v>0</v>
      </c>
      <c r="F257" s="115"/>
      <c r="G257" s="62"/>
      <c r="H257" s="62"/>
      <c r="I257" s="62"/>
      <c r="J257" s="62"/>
    </row>
    <row r="258" spans="1:12" ht="19.5" customHeight="1" x14ac:dyDescent="0.2">
      <c r="A258" s="97">
        <f t="shared" si="26"/>
        <v>8</v>
      </c>
      <c r="B258" s="74" t="s">
        <v>67</v>
      </c>
      <c r="C258" s="8"/>
      <c r="D258" s="82"/>
      <c r="E258" s="114">
        <f>F186</f>
        <v>0</v>
      </c>
      <c r="F258" s="115"/>
      <c r="G258" s="62"/>
      <c r="H258" s="62"/>
      <c r="I258" s="62"/>
      <c r="J258" s="62"/>
    </row>
    <row r="259" spans="1:12" ht="19.5" customHeight="1" x14ac:dyDescent="0.2">
      <c r="A259" s="97">
        <f t="shared" si="26"/>
        <v>9</v>
      </c>
      <c r="B259" s="74" t="s">
        <v>82</v>
      </c>
      <c r="C259" s="8"/>
      <c r="D259" s="82"/>
      <c r="E259" s="114">
        <f>F192</f>
        <v>0</v>
      </c>
      <c r="F259" s="115"/>
      <c r="G259" s="62"/>
      <c r="H259" s="62"/>
      <c r="I259" s="62"/>
      <c r="J259" s="62"/>
    </row>
    <row r="260" spans="1:12" ht="19.5" customHeight="1" x14ac:dyDescent="0.2">
      <c r="A260" s="97">
        <f t="shared" si="26"/>
        <v>10</v>
      </c>
      <c r="B260" s="74" t="str">
        <f>A193</f>
        <v>AMENAGEMENTS EXTERIEURS - DIVERS</v>
      </c>
      <c r="C260" s="8"/>
      <c r="D260" s="82"/>
      <c r="E260" s="114">
        <f>F207</f>
        <v>0</v>
      </c>
      <c r="F260" s="115"/>
      <c r="G260" s="62"/>
      <c r="H260" s="62"/>
      <c r="I260" s="62"/>
      <c r="J260" s="62"/>
    </row>
    <row r="261" spans="1:12" ht="19.5" customHeight="1" x14ac:dyDescent="0.2">
      <c r="A261" s="97">
        <f t="shared" si="26"/>
        <v>11</v>
      </c>
      <c r="B261" s="75" t="str">
        <f>A208</f>
        <v>EQUIPEMENTS TECHNIQUES DE LA SCENE</v>
      </c>
      <c r="C261" s="8"/>
      <c r="D261" s="82"/>
      <c r="E261" s="114">
        <f>F225</f>
        <v>0</v>
      </c>
      <c r="F261" s="115"/>
      <c r="G261" s="62"/>
      <c r="H261" s="62"/>
      <c r="I261" s="62"/>
      <c r="J261" s="62"/>
    </row>
    <row r="262" spans="1:12" ht="19.5" customHeight="1" thickBot="1" x14ac:dyDescent="0.25">
      <c r="A262" s="97">
        <f t="shared" si="26"/>
        <v>12</v>
      </c>
      <c r="B262" s="76" t="str">
        <f>A226</f>
        <v>VIDEO SURVEILLANCE</v>
      </c>
      <c r="C262" s="64"/>
      <c r="D262" s="83"/>
      <c r="E262" s="110">
        <f>F236</f>
        <v>0</v>
      </c>
      <c r="F262" s="111"/>
      <c r="G262" s="62"/>
      <c r="H262" s="62"/>
      <c r="I262" s="62"/>
      <c r="J262" s="62"/>
    </row>
    <row r="263" spans="1:12" ht="19.5" customHeight="1" thickBot="1" x14ac:dyDescent="0.25">
      <c r="A263" s="97">
        <f t="shared" si="26"/>
        <v>13</v>
      </c>
      <c r="B263" s="76" t="str">
        <f>B249</f>
        <v>SONORISATION</v>
      </c>
      <c r="C263" s="64"/>
      <c r="D263" s="83"/>
      <c r="E263" s="110">
        <f>F249</f>
        <v>0</v>
      </c>
      <c r="F263" s="111"/>
      <c r="G263" s="62"/>
      <c r="H263" s="62"/>
      <c r="I263" s="62"/>
      <c r="J263" s="62"/>
    </row>
    <row r="264" spans="1:12" ht="24" customHeight="1" thickBot="1" x14ac:dyDescent="0.25">
      <c r="A264" s="2"/>
      <c r="B264" s="99" t="s">
        <v>39</v>
      </c>
      <c r="C264" s="100"/>
      <c r="D264" s="101"/>
      <c r="E264" s="112">
        <f>SUM(E251:F263)</f>
        <v>0</v>
      </c>
      <c r="F264" s="113"/>
    </row>
    <row r="265" spans="1:12" ht="24" customHeight="1" thickBot="1" x14ac:dyDescent="0.25">
      <c r="A265" s="2"/>
      <c r="B265" s="102" t="s">
        <v>40</v>
      </c>
      <c r="C265" s="103"/>
      <c r="D265" s="104"/>
      <c r="E265" s="112">
        <f>E266-E264</f>
        <v>0</v>
      </c>
      <c r="F265" s="113"/>
    </row>
    <row r="266" spans="1:12" ht="24" customHeight="1" thickBot="1" x14ac:dyDescent="0.25">
      <c r="A266" s="2"/>
      <c r="B266" s="99" t="s">
        <v>41</v>
      </c>
      <c r="C266" s="100"/>
      <c r="D266" s="101"/>
      <c r="E266" s="112">
        <f>E264*1.2</f>
        <v>0</v>
      </c>
      <c r="F266" s="113"/>
      <c r="G266" s="62"/>
      <c r="H266" s="62"/>
      <c r="I266" s="63"/>
      <c r="J266" s="63"/>
    </row>
    <row r="267" spans="1:12" ht="15" x14ac:dyDescent="0.2">
      <c r="D267" s="85"/>
    </row>
    <row r="268" spans="1:12" ht="53.25" customHeight="1" x14ac:dyDescent="0.2">
      <c r="A268" s="10"/>
      <c r="B268" s="54"/>
      <c r="C268" s="54"/>
      <c r="D268" s="11"/>
      <c r="E268" s="54"/>
      <c r="F268" s="11"/>
      <c r="I268" s="66"/>
      <c r="J268" s="65"/>
      <c r="K268" s="66"/>
      <c r="L268" s="66"/>
    </row>
    <row r="269" spans="1:12" ht="48" customHeight="1" x14ac:dyDescent="0.2">
      <c r="B269" s="9"/>
      <c r="D269" s="84"/>
      <c r="I269" s="66"/>
      <c r="J269" s="65"/>
      <c r="K269" s="66"/>
      <c r="L269" s="66"/>
    </row>
    <row r="270" spans="1:12" ht="14.25" x14ac:dyDescent="0.2">
      <c r="I270" s="66"/>
      <c r="J270" s="65"/>
      <c r="K270" s="66"/>
      <c r="L270" s="66"/>
    </row>
    <row r="271" spans="1:12" ht="14.25" x14ac:dyDescent="0.2">
      <c r="I271" s="66"/>
      <c r="J271" s="65"/>
      <c r="K271" s="66"/>
      <c r="L271" s="66"/>
    </row>
    <row r="272" spans="1:12" ht="5.65" customHeight="1" x14ac:dyDescent="0.2">
      <c r="I272" s="66"/>
      <c r="J272" s="65"/>
      <c r="K272" s="66"/>
      <c r="L272" s="66"/>
    </row>
    <row r="273" spans="1:16" ht="5.65" customHeight="1" x14ac:dyDescent="0.2">
      <c r="I273" s="66"/>
      <c r="J273" s="65"/>
      <c r="K273" s="66"/>
      <c r="L273" s="66"/>
    </row>
    <row r="274" spans="1:16" ht="5.65" customHeight="1" x14ac:dyDescent="0.2">
      <c r="I274" s="66"/>
      <c r="J274" s="65"/>
      <c r="K274" s="66"/>
      <c r="L274" s="66"/>
    </row>
    <row r="275" spans="1:16" ht="28.5" customHeight="1" x14ac:dyDescent="0.2">
      <c r="I275" s="66"/>
      <c r="J275" s="65"/>
      <c r="K275" s="66"/>
      <c r="L275" s="66"/>
    </row>
    <row r="276" spans="1:16" s="66" customFormat="1" ht="16.149999999999999" customHeight="1" x14ac:dyDescent="0.2">
      <c r="A276" s="6"/>
      <c r="B276" s="2"/>
      <c r="C276" s="6"/>
      <c r="D276" s="86"/>
      <c r="E276" s="7"/>
      <c r="F276" s="7"/>
      <c r="G276" s="2"/>
      <c r="H276" s="2"/>
      <c r="J276" s="65"/>
      <c r="P276" s="65"/>
    </row>
    <row r="277" spans="1:16" s="66" customFormat="1" ht="16.149999999999999" customHeight="1" x14ac:dyDescent="0.2">
      <c r="A277" s="6"/>
      <c r="B277" s="2"/>
      <c r="C277" s="6"/>
      <c r="D277" s="86"/>
      <c r="E277" s="7"/>
      <c r="F277" s="7"/>
      <c r="G277" s="2"/>
      <c r="H277" s="2"/>
      <c r="J277" s="65"/>
      <c r="P277" s="65"/>
    </row>
    <row r="278" spans="1:16" s="66" customFormat="1" ht="16.149999999999999" customHeight="1" x14ac:dyDescent="0.2">
      <c r="A278" s="6"/>
      <c r="B278" s="2"/>
      <c r="C278" s="6"/>
      <c r="D278" s="86"/>
      <c r="E278" s="7"/>
      <c r="F278" s="7"/>
      <c r="G278" s="2"/>
      <c r="H278" s="2"/>
      <c r="J278" s="65"/>
      <c r="P278" s="65"/>
    </row>
    <row r="279" spans="1:16" s="66" customFormat="1" ht="16.149999999999999" customHeight="1" x14ac:dyDescent="0.2">
      <c r="A279" s="6"/>
      <c r="B279" s="2"/>
      <c r="C279" s="6"/>
      <c r="D279" s="86"/>
      <c r="E279" s="7"/>
      <c r="F279" s="7"/>
      <c r="G279" s="2"/>
      <c r="H279" s="2"/>
      <c r="J279" s="65"/>
      <c r="P279" s="65"/>
    </row>
    <row r="280" spans="1:16" s="66" customFormat="1" ht="16.149999999999999" customHeight="1" x14ac:dyDescent="0.2">
      <c r="A280" s="6"/>
      <c r="B280" s="2"/>
      <c r="C280" s="6"/>
      <c r="D280" s="86"/>
      <c r="E280" s="7"/>
      <c r="F280" s="7"/>
      <c r="G280" s="2"/>
      <c r="H280" s="2"/>
      <c r="J280" s="65"/>
      <c r="P280" s="65"/>
    </row>
    <row r="281" spans="1:16" s="66" customFormat="1" ht="16.149999999999999" customHeight="1" x14ac:dyDescent="0.2">
      <c r="A281" s="6"/>
      <c r="B281" s="2"/>
      <c r="C281" s="6"/>
      <c r="D281" s="86"/>
      <c r="E281" s="7"/>
      <c r="F281" s="7"/>
      <c r="G281" s="2"/>
      <c r="H281" s="2"/>
      <c r="J281" s="65"/>
      <c r="P281" s="65"/>
    </row>
    <row r="282" spans="1:16" s="66" customFormat="1" ht="16.149999999999999" customHeight="1" x14ac:dyDescent="0.2">
      <c r="A282" s="6"/>
      <c r="B282" s="2"/>
      <c r="C282" s="6"/>
      <c r="D282" s="86"/>
      <c r="E282" s="7"/>
      <c r="F282" s="7"/>
      <c r="G282" s="2"/>
      <c r="H282" s="2"/>
      <c r="J282" s="65"/>
      <c r="P282" s="65"/>
    </row>
    <row r="283" spans="1:16" s="66" customFormat="1" ht="24" customHeight="1" x14ac:dyDescent="0.2">
      <c r="A283" s="6"/>
      <c r="B283" s="2"/>
      <c r="C283" s="6"/>
      <c r="D283" s="86"/>
      <c r="E283" s="7"/>
      <c r="F283" s="7"/>
      <c r="G283" s="2"/>
      <c r="H283" s="2"/>
      <c r="J283" s="65"/>
      <c r="P283" s="65"/>
    </row>
    <row r="284" spans="1:16" s="66" customFormat="1" ht="16.149999999999999" customHeight="1" x14ac:dyDescent="0.2">
      <c r="A284" s="6"/>
      <c r="B284" s="2"/>
      <c r="C284" s="6"/>
      <c r="D284" s="86"/>
      <c r="E284" s="7"/>
      <c r="F284" s="7"/>
      <c r="G284" s="2"/>
      <c r="H284" s="2"/>
      <c r="J284" s="65"/>
      <c r="P284" s="65"/>
    </row>
    <row r="285" spans="1:16" s="66" customFormat="1" ht="16.149999999999999" customHeight="1" x14ac:dyDescent="0.2">
      <c r="A285" s="6"/>
      <c r="B285" s="2"/>
      <c r="C285" s="6"/>
      <c r="D285" s="86"/>
      <c r="E285" s="7"/>
      <c r="F285" s="7"/>
      <c r="G285" s="2"/>
      <c r="H285" s="2"/>
      <c r="J285" s="65"/>
      <c r="P285" s="65"/>
    </row>
    <row r="286" spans="1:16" s="66" customFormat="1" ht="16.149999999999999" customHeight="1" x14ac:dyDescent="0.2">
      <c r="A286" s="6"/>
      <c r="B286" s="2"/>
      <c r="C286" s="6"/>
      <c r="D286" s="86"/>
      <c r="E286" s="7"/>
      <c r="F286" s="7"/>
      <c r="G286" s="2"/>
      <c r="H286" s="2"/>
      <c r="J286" s="65"/>
      <c r="P286" s="65"/>
    </row>
    <row r="287" spans="1:16" s="66" customFormat="1" ht="16.149999999999999" customHeight="1" x14ac:dyDescent="0.2">
      <c r="A287" s="6"/>
      <c r="B287" s="2"/>
      <c r="C287" s="6"/>
      <c r="D287" s="86"/>
      <c r="E287" s="7"/>
      <c r="F287" s="7"/>
      <c r="G287" s="2"/>
      <c r="H287" s="2"/>
      <c r="J287" s="65"/>
      <c r="P287" s="65"/>
    </row>
    <row r="288" spans="1:16" s="66" customFormat="1" ht="16.149999999999999" customHeight="1" x14ac:dyDescent="0.2">
      <c r="A288" s="6"/>
      <c r="B288" s="2"/>
      <c r="C288" s="6"/>
      <c r="D288" s="86"/>
      <c r="E288" s="7"/>
      <c r="F288" s="7"/>
      <c r="G288" s="2"/>
      <c r="H288" s="2"/>
      <c r="J288" s="65"/>
      <c r="P288" s="65"/>
    </row>
    <row r="289" spans="1:16" s="66" customFormat="1" ht="16.149999999999999" customHeight="1" x14ac:dyDescent="0.2">
      <c r="A289" s="6"/>
      <c r="B289" s="2"/>
      <c r="C289" s="6"/>
      <c r="D289" s="86"/>
      <c r="E289" s="7"/>
      <c r="F289" s="7"/>
      <c r="G289" s="2"/>
      <c r="H289" s="2"/>
      <c r="J289" s="65"/>
      <c r="P289" s="65"/>
    </row>
    <row r="290" spans="1:16" s="66" customFormat="1" ht="16.149999999999999" customHeight="1" x14ac:dyDescent="0.2">
      <c r="A290" s="6"/>
      <c r="B290" s="2"/>
      <c r="C290" s="6"/>
      <c r="D290" s="86"/>
      <c r="E290" s="7"/>
      <c r="F290" s="7"/>
      <c r="G290" s="2"/>
      <c r="H290" s="2"/>
      <c r="J290" s="65"/>
      <c r="P290" s="65"/>
    </row>
    <row r="291" spans="1:16" s="66" customFormat="1" ht="16.149999999999999" customHeight="1" x14ac:dyDescent="0.2">
      <c r="A291" s="6"/>
      <c r="B291" s="2"/>
      <c r="C291" s="6"/>
      <c r="D291" s="86"/>
      <c r="E291" s="7"/>
      <c r="F291" s="7"/>
      <c r="G291" s="2"/>
      <c r="H291" s="2"/>
      <c r="J291" s="65"/>
      <c r="P291" s="65"/>
    </row>
    <row r="292" spans="1:16" s="66" customFormat="1" ht="16.149999999999999" customHeight="1" x14ac:dyDescent="0.2">
      <c r="A292" s="6"/>
      <c r="B292" s="2"/>
      <c r="C292" s="6"/>
      <c r="D292" s="86"/>
      <c r="E292" s="7"/>
      <c r="F292" s="7"/>
      <c r="G292" s="2"/>
      <c r="H292" s="2"/>
      <c r="J292" s="65"/>
      <c r="P292" s="65"/>
    </row>
    <row r="293" spans="1:16" s="66" customFormat="1" ht="16.149999999999999" customHeight="1" x14ac:dyDescent="0.2">
      <c r="A293" s="6"/>
      <c r="B293" s="2"/>
      <c r="C293" s="6"/>
      <c r="D293" s="86"/>
      <c r="E293" s="7"/>
      <c r="F293" s="7"/>
      <c r="G293" s="2"/>
      <c r="H293" s="2"/>
      <c r="J293" s="65"/>
      <c r="P293" s="65"/>
    </row>
    <row r="294" spans="1:16" s="66" customFormat="1" ht="16.149999999999999" customHeight="1" x14ac:dyDescent="0.2">
      <c r="A294" s="6"/>
      <c r="B294" s="2"/>
      <c r="C294" s="6"/>
      <c r="D294" s="86"/>
      <c r="E294" s="7"/>
      <c r="F294" s="7"/>
      <c r="G294" s="2"/>
      <c r="H294" s="2"/>
      <c r="J294" s="65"/>
      <c r="P294" s="65"/>
    </row>
    <row r="295" spans="1:16" s="66" customFormat="1" ht="16.149999999999999" customHeight="1" x14ac:dyDescent="0.2">
      <c r="A295" s="6"/>
      <c r="B295" s="2"/>
      <c r="C295" s="6"/>
      <c r="D295" s="86"/>
      <c r="E295" s="7"/>
      <c r="F295" s="7"/>
      <c r="G295" s="2"/>
      <c r="H295" s="2"/>
      <c r="J295" s="65"/>
      <c r="P295" s="65"/>
    </row>
    <row r="296" spans="1:16" s="66" customFormat="1" ht="16.149999999999999" customHeight="1" x14ac:dyDescent="0.2">
      <c r="A296" s="6"/>
      <c r="B296" s="2"/>
      <c r="C296" s="6"/>
      <c r="D296" s="86"/>
      <c r="E296" s="7"/>
      <c r="F296" s="7"/>
      <c r="G296" s="2"/>
      <c r="H296" s="2"/>
      <c r="J296" s="65"/>
      <c r="P296" s="65"/>
    </row>
  </sheetData>
  <mergeCells count="38">
    <mergeCell ref="E256:F256"/>
    <mergeCell ref="A1:F3"/>
    <mergeCell ref="A4:A6"/>
    <mergeCell ref="B4:B6"/>
    <mergeCell ref="C4:C6"/>
    <mergeCell ref="D4:D6"/>
    <mergeCell ref="E251:F251"/>
    <mergeCell ref="E252:F252"/>
    <mergeCell ref="E253:F253"/>
    <mergeCell ref="E254:F254"/>
    <mergeCell ref="E255:F255"/>
    <mergeCell ref="A208:F208"/>
    <mergeCell ref="A226:F226"/>
    <mergeCell ref="A237:F237"/>
    <mergeCell ref="E265:F265"/>
    <mergeCell ref="E266:F266"/>
    <mergeCell ref="E257:F257"/>
    <mergeCell ref="E258:F258"/>
    <mergeCell ref="E259:F259"/>
    <mergeCell ref="E260:F260"/>
    <mergeCell ref="E261:F261"/>
    <mergeCell ref="E263:F263"/>
    <mergeCell ref="B266:D266"/>
    <mergeCell ref="B264:D264"/>
    <mergeCell ref="B265:D265"/>
    <mergeCell ref="A250:D250"/>
    <mergeCell ref="A7:F7"/>
    <mergeCell ref="A58:F58"/>
    <mergeCell ref="A69:F69"/>
    <mergeCell ref="A85:F85"/>
    <mergeCell ref="A90:F90"/>
    <mergeCell ref="A112:F112"/>
    <mergeCell ref="A153:F153"/>
    <mergeCell ref="A181:F181"/>
    <mergeCell ref="A187:F187"/>
    <mergeCell ref="A193:F193"/>
    <mergeCell ref="E262:F262"/>
    <mergeCell ref="E264:F264"/>
  </mergeCells>
  <printOptions horizontalCentered="1"/>
  <pageMargins left="0.19685039370078702" right="0.19685039370078702" top="0.78740157480314921" bottom="0.59055118110236204" header="0.11811023622047202" footer="0.19685039370078702"/>
  <pageSetup paperSize="9" scale="58" fitToWidth="0" fitToHeight="0" orientation="portrait" useFirstPageNumber="1" r:id="rId1"/>
  <headerFooter alignWithMargins="0">
    <oddHeader>&amp;R&amp;"Calibri,Bold Italic"&amp;14&amp;U&amp;K0000CCBORDEREAU DES PRIX DETAILS ESTIMATIF</oddHeader>
    <oddFooter>&amp;R&amp;"Impact,Regular"&amp;12&amp;K0000CC&amp;P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BDP-DE</vt:lpstr>
      <vt:lpstr>'BDP-DE'!Zone_d_impression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SALKA MOUCHAIN</dc:creator>
  <cp:lastModifiedBy>HP</cp:lastModifiedBy>
  <cp:lastPrinted>2026-04-26T16:01:45Z</cp:lastPrinted>
  <dcterms:created xsi:type="dcterms:W3CDTF">2024-10-16T09:46:10Z</dcterms:created>
  <dcterms:modified xsi:type="dcterms:W3CDTF">2026-08-10T14:18:21Z</dcterms:modified>
</cp:coreProperties>
</file>