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2026-Gestion 2026 marchés BC\21-espace vert\DCE 21-2026\"/>
    </mc:Choice>
  </mc:AlternateContent>
  <xr:revisionPtr revIDLastSave="0" documentId="13_ncr:1_{D8AE6AB9-436A-4A7B-B3B9-1315DA5113E6}" xr6:coauthVersionLast="47" xr6:coauthVersionMax="47" xr10:uidLastSave="{00000000-0000-0000-0000-000000000000}"/>
  <bookViews>
    <workbookView xWindow="24" yWindow="744" windowWidth="23016" windowHeight="12216" xr2:uid="{00000000-000D-0000-FFFF-FFFF00000000}"/>
  </bookViews>
  <sheets>
    <sheet name="Feuil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33" i="1" l="1"/>
  <c r="F46" i="1"/>
  <c r="F45" i="1"/>
  <c r="F44" i="1"/>
  <c r="F43" i="1"/>
  <c r="F42" i="1"/>
  <c r="F41" i="1"/>
  <c r="F40" i="1"/>
  <c r="F39" i="1"/>
  <c r="F38" i="1"/>
  <c r="F37" i="1"/>
  <c r="F36" i="1"/>
  <c r="F32" i="1"/>
  <c r="F31" i="1"/>
  <c r="F30" i="1"/>
  <c r="F29" i="1"/>
  <c r="F26" i="1"/>
  <c r="F25" i="1"/>
  <c r="F22" i="1"/>
  <c r="F23" i="1" s="1"/>
  <c r="F19" i="1"/>
  <c r="F18" i="1"/>
  <c r="F17" i="1"/>
  <c r="F16" i="1"/>
  <c r="F34" i="1" l="1"/>
  <c r="F20" i="1"/>
  <c r="F47" i="1"/>
  <c r="F27" i="1"/>
  <c r="F48" i="1" l="1"/>
  <c r="F49" i="1" s="1"/>
  <c r="F50" i="1" s="1"/>
</calcChain>
</file>

<file path=xl/sharedStrings.xml><?xml version="1.0" encoding="utf-8"?>
<sst xmlns="http://schemas.openxmlformats.org/spreadsheetml/2006/main" count="64" uniqueCount="47">
  <si>
    <t xml:space="preserve">BORDEREAU DES PRIX - DETAIL ESTIMATIF </t>
  </si>
  <si>
    <t>Travaux d'Entretien et de Maintenance des Espaces Verts et Jardins de la Commune de Safi, Province de Safi</t>
  </si>
  <si>
    <t>Unité</t>
  </si>
  <si>
    <t xml:space="preserve">A-Entretien régulier des parcs et jardins  </t>
  </si>
  <si>
    <t xml:space="preserve">Mois </t>
  </si>
  <si>
    <t>B-Interventions ponctuelles</t>
  </si>
  <si>
    <t xml:space="preserve">Interventions ponctuelles </t>
  </si>
  <si>
    <t>C-ELAGAGE DES ARBRES ET PALMIERS D’ALIGNEMENT</t>
  </si>
  <si>
    <t>Taille géométrique des arbres d’alignement</t>
  </si>
  <si>
    <t xml:space="preserve">Elagage des palmiers </t>
  </si>
  <si>
    <t>D-ENTRETIEN DES MASSIFS ARBUSTIFS ET FLORAUX</t>
  </si>
  <si>
    <t>Apport et Etalage de la terre vegétale</t>
  </si>
  <si>
    <t>M3</t>
  </si>
  <si>
    <t>Fourniture et étalage de Fumier</t>
  </si>
  <si>
    <t>Fourniture et plantation des Arbustes  en sachets variées</t>
  </si>
  <si>
    <t>Fourniture et plantation de Gazon en placage "paspalum"</t>
  </si>
  <si>
    <t>M²</t>
  </si>
  <si>
    <t xml:space="preserve">Fourniture et pose de Bordures d'îlots type I2 (Américaine) </t>
  </si>
  <si>
    <t>Ml</t>
  </si>
  <si>
    <t>APPROFONDISSEMENT DE FORAGES ou FORATION ( Ø 60 à 200 mm)</t>
  </si>
  <si>
    <r>
      <t>CONSTRUCTION D'UNE MARGELLE (1,00X1,00X1,00)M</t>
    </r>
    <r>
      <rPr>
        <sz val="11"/>
        <rFont val="Calibri"/>
        <family val="2"/>
      </rPr>
      <t>³</t>
    </r>
  </si>
  <si>
    <t>U</t>
  </si>
  <si>
    <t>Fourniture et pose de Conduites PEHD Ø 50</t>
  </si>
  <si>
    <t>Fourniture et pose de Conduites PEHD Ø 40</t>
  </si>
  <si>
    <t>Fourniture et pose de Conduites PEHD Ø 32</t>
  </si>
  <si>
    <t xml:space="preserve">Fourniture et pose de Clapet vanne </t>
  </si>
  <si>
    <t>Fourniture et installation de motopompe immergée y compris  colone montante ( Puissance entre 5 et 7,5 CV )</t>
  </si>
  <si>
    <t>Fourniture et installation de motopompe de refoulement surpresseur</t>
  </si>
  <si>
    <t>CABLE ELECTRIQUE SOUPLE SUBMERSIBLE U1000 RVK 3X4mm DIMADIS BLEU</t>
  </si>
  <si>
    <t xml:space="preserve">COFFRET DE COMMANDE &amp; PROTECTION 5,5kW-7,5CV DEMARRAGE PROGRESSIF </t>
  </si>
  <si>
    <t>Fourniture et pose ballons suppresseurs  +200L</t>
  </si>
  <si>
    <t>Total Hors TVA (en Dhs)</t>
  </si>
  <si>
    <r>
      <t>TVA (20</t>
    </r>
    <r>
      <rPr>
        <sz val="11"/>
        <color theme="1"/>
        <rFont val="SimSun"/>
      </rPr>
      <t>％</t>
    </r>
    <r>
      <rPr>
        <sz val="11"/>
        <color theme="1"/>
        <rFont val="Calibri"/>
        <family val="2"/>
        <scheme val="minor"/>
      </rPr>
      <t>) (en Dhs)</t>
    </r>
  </si>
  <si>
    <t>Total TTC (en Dhs)</t>
  </si>
  <si>
    <t>E-ENTRETIEN DU RESEAU D'ARROSAGE</t>
  </si>
  <si>
    <t>N° du
poste</t>
  </si>
  <si>
    <t>Désignation
des prestations</t>
  </si>
  <si>
    <t>Unité de mesure</t>
  </si>
  <si>
    <t xml:space="preserve">Quantité </t>
  </si>
  <si>
    <t>Prix unitaire en Dh
(hors TVA) en chiffres)</t>
  </si>
  <si>
    <t>Total
(en chiffres)</t>
  </si>
  <si>
    <t>Secteur 01 (Nord de Safi)</t>
  </si>
  <si>
    <t>Secteur 02 (Centre de Safi)</t>
  </si>
  <si>
    <t>Secteur 03 (Sud de Safi)</t>
  </si>
  <si>
    <t>Secteur 04 (Giratoires et refuges)</t>
  </si>
  <si>
    <t>Arrêté le Présent Bordereau des prix-Detail Estimatif à la Somme de: ………………………….</t>
  </si>
  <si>
    <t>AOO  N° 21/2026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</si>
</sst>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-* #,##0.00\ _€_-;\-* #,##0.00\ _€_-;_-* &quot;-&quot;??\ _€_-;_-@_-"/>
  </numFmts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sz val="11"/>
      <name val="Calibri"/>
      <family val="2"/>
    </font>
    <font>
      <sz val="12"/>
      <color theme="1"/>
      <name val="Calibri"/>
      <family val="2"/>
      <scheme val="minor"/>
    </font>
    <font>
      <sz val="11"/>
      <color theme="1"/>
      <name val="SimSun"/>
    </font>
    <font>
      <b/>
      <sz val="12"/>
      <color rgb="FFFF0000"/>
      <name val="Calibri"/>
      <family val="2"/>
      <scheme val="minor"/>
    </font>
    <font>
      <sz val="10"/>
      <name val="Arial"/>
      <family val="2"/>
    </font>
    <font>
      <b/>
      <sz val="11"/>
      <name val="Book Antiqua"/>
      <family val="1"/>
    </font>
    <font>
      <b/>
      <sz val="14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0" tint="-4.9989318521683403E-2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11" fillId="0" borderId="0"/>
  </cellStyleXfs>
  <cellXfs count="32">
    <xf numFmtId="0" fontId="0" fillId="0" borderId="0" xfId="0"/>
    <xf numFmtId="0" fontId="5" fillId="0" borderId="1" xfId="0" applyFont="1" applyBorder="1" applyAlignment="1">
      <alignment horizontal="center"/>
    </xf>
    <xf numFmtId="0" fontId="5" fillId="0" borderId="1" xfId="0" applyFont="1" applyBorder="1"/>
    <xf numFmtId="0" fontId="6" fillId="0" borderId="1" xfId="0" applyFont="1" applyBorder="1"/>
    <xf numFmtId="0" fontId="6" fillId="0" borderId="1" xfId="0" applyFont="1" applyBorder="1" applyAlignment="1">
      <alignment horizontal="center"/>
    </xf>
    <xf numFmtId="164" fontId="6" fillId="0" borderId="1" xfId="0" applyNumberFormat="1" applyFont="1" applyBorder="1"/>
    <xf numFmtId="0" fontId="0" fillId="0" borderId="1" xfId="0" applyBorder="1"/>
    <xf numFmtId="0" fontId="0" fillId="0" borderId="1" xfId="0" applyBorder="1" applyAlignment="1">
      <alignment horizontal="center"/>
    </xf>
    <xf numFmtId="164" fontId="0" fillId="0" borderId="1" xfId="0" applyNumberFormat="1" applyBorder="1"/>
    <xf numFmtId="164" fontId="2" fillId="0" borderId="1" xfId="0" applyNumberFormat="1" applyFont="1" applyBorder="1"/>
    <xf numFmtId="43" fontId="2" fillId="0" borderId="1" xfId="1" applyFont="1" applyBorder="1"/>
    <xf numFmtId="43" fontId="0" fillId="0" borderId="1" xfId="1" applyFont="1" applyBorder="1"/>
    <xf numFmtId="0" fontId="3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/>
    </xf>
    <xf numFmtId="0" fontId="0" fillId="0" borderId="1" xfId="0" applyBorder="1" applyAlignment="1">
      <alignment wrapText="1"/>
    </xf>
    <xf numFmtId="0" fontId="0" fillId="0" borderId="1" xfId="0" applyBorder="1" applyAlignment="1">
      <alignment horizontal="center" vertical="center"/>
    </xf>
    <xf numFmtId="164" fontId="0" fillId="0" borderId="1" xfId="0" applyNumberFormat="1" applyBorder="1" applyAlignment="1">
      <alignment vertical="center"/>
    </xf>
    <xf numFmtId="0" fontId="6" fillId="0" borderId="1" xfId="0" applyFont="1" applyBorder="1" applyAlignment="1">
      <alignment wrapText="1"/>
    </xf>
    <xf numFmtId="164" fontId="8" fillId="0" borderId="1" xfId="0" applyNumberFormat="1" applyFont="1" applyBorder="1"/>
    <xf numFmtId="164" fontId="10" fillId="0" borderId="1" xfId="0" applyNumberFormat="1" applyFont="1" applyBorder="1"/>
    <xf numFmtId="164" fontId="8" fillId="0" borderId="2" xfId="0" applyNumberFormat="1" applyFont="1" applyBorder="1"/>
    <xf numFmtId="43" fontId="0" fillId="0" borderId="1" xfId="1" applyFont="1" applyBorder="1" applyAlignment="1">
      <alignment vertical="center"/>
    </xf>
    <xf numFmtId="0" fontId="12" fillId="0" borderId="1" xfId="2" applyFont="1" applyBorder="1" applyAlignment="1">
      <alignment horizontal="center" vertical="center" wrapText="1"/>
    </xf>
    <xf numFmtId="0" fontId="12" fillId="3" borderId="1" xfId="2" applyFont="1" applyFill="1" applyBorder="1" applyAlignment="1">
      <alignment horizontal="center" vertical="center" wrapText="1"/>
    </xf>
    <xf numFmtId="0" fontId="12" fillId="3" borderId="1" xfId="2" applyFont="1" applyFill="1" applyBorder="1" applyAlignment="1">
      <alignment horizontal="right" vertical="center" wrapText="1"/>
    </xf>
    <xf numFmtId="0" fontId="0" fillId="0" borderId="1" xfId="0" applyBorder="1" applyAlignment="1">
      <alignment horizontal="center"/>
    </xf>
    <xf numFmtId="0" fontId="5" fillId="2" borderId="1" xfId="0" applyFont="1" applyFill="1" applyBorder="1" applyAlignment="1">
      <alignment horizontal="left"/>
    </xf>
    <xf numFmtId="0" fontId="0" fillId="0" borderId="2" xfId="0" applyBorder="1" applyAlignment="1">
      <alignment horizontal="center"/>
    </xf>
    <xf numFmtId="0" fontId="0" fillId="0" borderId="0" xfId="0" applyAlignment="1">
      <alignment horizontal="center"/>
    </xf>
    <xf numFmtId="0" fontId="4" fillId="0" borderId="1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13" fillId="0" borderId="0" xfId="0" applyFont="1" applyAlignment="1">
      <alignment horizontal="center"/>
    </xf>
  </cellXfs>
  <cellStyles count="3">
    <cellStyle name="Milliers" xfId="1" builtinId="3"/>
    <cellStyle name="Normal" xfId="0" builtinId="0"/>
    <cellStyle name="Normal 4" xfId="2" xr:uid="{B651266E-8A87-4EA9-AAC2-CE7687DB7A7B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F52"/>
  <sheetViews>
    <sheetView tabSelected="1" topLeftCell="A7" zoomScale="115" zoomScaleNormal="115" workbookViewId="0">
      <selection activeCell="A11" sqref="A11:F11"/>
    </sheetView>
  </sheetViews>
  <sheetFormatPr baseColWidth="10" defaultRowHeight="14.4" x14ac:dyDescent="0.3"/>
  <cols>
    <col min="2" max="2" width="53" customWidth="1"/>
    <col min="5" max="5" width="17" customWidth="1"/>
    <col min="6" max="6" width="24" customWidth="1"/>
  </cols>
  <sheetData>
    <row r="2" spans="1:6" x14ac:dyDescent="0.3">
      <c r="A2" s="28"/>
      <c r="B2" s="28"/>
      <c r="C2" s="28"/>
      <c r="D2" s="28"/>
      <c r="E2" s="28"/>
      <c r="F2" s="28"/>
    </row>
    <row r="3" spans="1:6" x14ac:dyDescent="0.3">
      <c r="A3" s="28"/>
      <c r="B3" s="28"/>
      <c r="C3" s="28"/>
      <c r="D3" s="28"/>
      <c r="E3" s="28"/>
      <c r="F3" s="28"/>
    </row>
    <row r="4" spans="1:6" x14ac:dyDescent="0.3">
      <c r="A4" s="28"/>
      <c r="B4" s="28"/>
      <c r="C4" s="28"/>
      <c r="D4" s="28"/>
      <c r="E4" s="28"/>
      <c r="F4" s="28"/>
    </row>
    <row r="5" spans="1:6" x14ac:dyDescent="0.3">
      <c r="A5" s="28"/>
      <c r="B5" s="28"/>
      <c r="C5" s="28"/>
      <c r="D5" s="28"/>
      <c r="E5" s="28"/>
      <c r="F5" s="28"/>
    </row>
    <row r="6" spans="1:6" x14ac:dyDescent="0.3">
      <c r="A6" s="28"/>
      <c r="B6" s="28"/>
      <c r="C6" s="28"/>
      <c r="D6" s="28"/>
      <c r="E6" s="28"/>
      <c r="F6" s="28"/>
    </row>
    <row r="7" spans="1:6" x14ac:dyDescent="0.3">
      <c r="A7" s="28"/>
      <c r="B7" s="28"/>
      <c r="C7" s="28"/>
      <c r="D7" s="28"/>
      <c r="E7" s="28"/>
      <c r="F7" s="28"/>
    </row>
    <row r="8" spans="1:6" x14ac:dyDescent="0.3">
      <c r="A8" s="28"/>
      <c r="B8" s="28"/>
      <c r="C8" s="28"/>
      <c r="D8" s="28"/>
      <c r="E8" s="28"/>
      <c r="F8" s="28"/>
    </row>
    <row r="9" spans="1:6" x14ac:dyDescent="0.3">
      <c r="A9" s="28"/>
      <c r="B9" s="28"/>
      <c r="C9" s="28"/>
      <c r="D9" s="28"/>
      <c r="E9" s="28"/>
      <c r="F9" s="28"/>
    </row>
    <row r="10" spans="1:6" ht="15.6" x14ac:dyDescent="0.3">
      <c r="A10" s="29" t="s">
        <v>0</v>
      </c>
      <c r="B10" s="29"/>
      <c r="C10" s="29"/>
      <c r="D10" s="29"/>
      <c r="E10" s="29"/>
      <c r="F10" s="29"/>
    </row>
    <row r="11" spans="1:6" x14ac:dyDescent="0.3">
      <c r="A11" s="30" t="s">
        <v>46</v>
      </c>
      <c r="B11" s="30"/>
      <c r="C11" s="30"/>
      <c r="D11" s="30"/>
      <c r="E11" s="30"/>
      <c r="F11" s="30"/>
    </row>
    <row r="12" spans="1:6" ht="18" x14ac:dyDescent="0.35">
      <c r="A12" s="31" t="s">
        <v>1</v>
      </c>
      <c r="B12" s="31"/>
      <c r="C12" s="31"/>
      <c r="D12" s="31"/>
      <c r="E12" s="31"/>
      <c r="F12" s="31"/>
    </row>
    <row r="14" spans="1:6" ht="57.6" x14ac:dyDescent="0.3">
      <c r="A14" s="22" t="s">
        <v>35</v>
      </c>
      <c r="B14" s="23" t="s">
        <v>36</v>
      </c>
      <c r="C14" s="23" t="s">
        <v>37</v>
      </c>
      <c r="D14" s="24" t="s">
        <v>38</v>
      </c>
      <c r="E14" s="23" t="s">
        <v>39</v>
      </c>
      <c r="F14" s="23" t="s">
        <v>40</v>
      </c>
    </row>
    <row r="15" spans="1:6" x14ac:dyDescent="0.3">
      <c r="A15" s="26" t="s">
        <v>3</v>
      </c>
      <c r="B15" s="26"/>
      <c r="C15" s="26"/>
      <c r="D15" s="26"/>
      <c r="E15" s="26"/>
      <c r="F15" s="26"/>
    </row>
    <row r="16" spans="1:6" x14ac:dyDescent="0.3">
      <c r="A16" s="1">
        <v>1</v>
      </c>
      <c r="B16" s="2" t="s">
        <v>41</v>
      </c>
      <c r="C16" s="4" t="s">
        <v>4</v>
      </c>
      <c r="D16" s="4">
        <v>6</v>
      </c>
      <c r="E16" s="5"/>
      <c r="F16" s="5">
        <f>+D16*E16</f>
        <v>0</v>
      </c>
    </row>
    <row r="17" spans="1:6" x14ac:dyDescent="0.3">
      <c r="A17" s="1">
        <v>2</v>
      </c>
      <c r="B17" s="2" t="s">
        <v>42</v>
      </c>
      <c r="C17" s="4" t="s">
        <v>4</v>
      </c>
      <c r="D17" s="4">
        <v>6</v>
      </c>
      <c r="E17" s="5"/>
      <c r="F17" s="5">
        <f>+E17*D17</f>
        <v>0</v>
      </c>
    </row>
    <row r="18" spans="1:6" x14ac:dyDescent="0.3">
      <c r="A18" s="1">
        <v>3</v>
      </c>
      <c r="B18" s="2" t="s">
        <v>43</v>
      </c>
      <c r="C18" s="4" t="s">
        <v>4</v>
      </c>
      <c r="D18" s="4">
        <v>6</v>
      </c>
      <c r="E18" s="5"/>
      <c r="F18" s="5">
        <f>E18*D18</f>
        <v>0</v>
      </c>
    </row>
    <row r="19" spans="1:6" x14ac:dyDescent="0.3">
      <c r="A19" s="1">
        <v>4</v>
      </c>
      <c r="B19" s="2" t="s">
        <v>44</v>
      </c>
      <c r="C19" s="4" t="s">
        <v>4</v>
      </c>
      <c r="D19" s="4">
        <v>6</v>
      </c>
      <c r="E19" s="5"/>
      <c r="F19" s="5">
        <f>+E19*D19</f>
        <v>0</v>
      </c>
    </row>
    <row r="20" spans="1:6" x14ac:dyDescent="0.3">
      <c r="A20" s="6"/>
      <c r="B20" s="6"/>
      <c r="C20" s="7"/>
      <c r="D20" s="7"/>
      <c r="E20" s="8"/>
      <c r="F20" s="9">
        <f>F19+F18+F17+F16</f>
        <v>0</v>
      </c>
    </row>
    <row r="21" spans="1:6" x14ac:dyDescent="0.3">
      <c r="A21" s="26" t="s">
        <v>5</v>
      </c>
      <c r="B21" s="26"/>
      <c r="C21" s="26"/>
      <c r="D21" s="26"/>
      <c r="E21" s="26"/>
      <c r="F21" s="26"/>
    </row>
    <row r="22" spans="1:6" x14ac:dyDescent="0.3">
      <c r="A22" s="1">
        <v>5</v>
      </c>
      <c r="B22" s="3" t="s">
        <v>6</v>
      </c>
      <c r="C22" s="4" t="s">
        <v>4</v>
      </c>
      <c r="D22" s="4">
        <v>6</v>
      </c>
      <c r="E22" s="5"/>
      <c r="F22" s="5">
        <f>E22*D22</f>
        <v>0</v>
      </c>
    </row>
    <row r="23" spans="1:6" x14ac:dyDescent="0.3">
      <c r="A23" s="6"/>
      <c r="B23" s="6"/>
      <c r="C23" s="6"/>
      <c r="D23" s="6"/>
      <c r="E23" s="10"/>
      <c r="F23" s="9">
        <f>+F22</f>
        <v>0</v>
      </c>
    </row>
    <row r="24" spans="1:6" x14ac:dyDescent="0.3">
      <c r="A24" s="26" t="s">
        <v>7</v>
      </c>
      <c r="B24" s="26"/>
      <c r="C24" s="26"/>
      <c r="D24" s="26"/>
      <c r="E24" s="26"/>
      <c r="F24" s="26"/>
    </row>
    <row r="25" spans="1:6" x14ac:dyDescent="0.3">
      <c r="A25" s="1">
        <v>6</v>
      </c>
      <c r="B25" s="3" t="s">
        <v>8</v>
      </c>
      <c r="C25" s="7" t="s">
        <v>2</v>
      </c>
      <c r="D25" s="7">
        <v>1600</v>
      </c>
      <c r="E25" s="11"/>
      <c r="F25" s="8">
        <f>D25*E25</f>
        <v>0</v>
      </c>
    </row>
    <row r="26" spans="1:6" x14ac:dyDescent="0.3">
      <c r="A26" s="1">
        <v>7</v>
      </c>
      <c r="B26" s="3" t="s">
        <v>9</v>
      </c>
      <c r="C26" s="7" t="s">
        <v>2</v>
      </c>
      <c r="D26" s="7">
        <v>700</v>
      </c>
      <c r="E26" s="11"/>
      <c r="F26" s="8">
        <f>D26*E26</f>
        <v>0</v>
      </c>
    </row>
    <row r="27" spans="1:6" x14ac:dyDescent="0.3">
      <c r="A27" s="6"/>
      <c r="B27" s="6"/>
      <c r="C27" s="6"/>
      <c r="D27" s="11"/>
      <c r="E27" s="6"/>
      <c r="F27" s="9">
        <f>SUM(F25:F26)</f>
        <v>0</v>
      </c>
    </row>
    <row r="28" spans="1:6" x14ac:dyDescent="0.3">
      <c r="A28" s="26" t="s">
        <v>10</v>
      </c>
      <c r="B28" s="26"/>
      <c r="C28" s="26"/>
      <c r="D28" s="26"/>
      <c r="E28" s="26"/>
      <c r="F28" s="26"/>
    </row>
    <row r="29" spans="1:6" x14ac:dyDescent="0.3">
      <c r="A29" s="1">
        <v>8</v>
      </c>
      <c r="B29" s="3" t="s">
        <v>11</v>
      </c>
      <c r="C29" s="7" t="s">
        <v>12</v>
      </c>
      <c r="D29" s="7">
        <v>160</v>
      </c>
      <c r="E29" s="11"/>
      <c r="F29" s="8">
        <f t="shared" ref="F29:F33" si="0">D29*E29</f>
        <v>0</v>
      </c>
    </row>
    <row r="30" spans="1:6" x14ac:dyDescent="0.3">
      <c r="A30" s="1">
        <v>9</v>
      </c>
      <c r="B30" s="3" t="s">
        <v>13</v>
      </c>
      <c r="C30" s="7" t="s">
        <v>12</v>
      </c>
      <c r="D30" s="7">
        <v>100</v>
      </c>
      <c r="E30" s="11"/>
      <c r="F30" s="8">
        <f t="shared" si="0"/>
        <v>0</v>
      </c>
    </row>
    <row r="31" spans="1:6" x14ac:dyDescent="0.3">
      <c r="A31" s="1">
        <v>10</v>
      </c>
      <c r="B31" s="6" t="s">
        <v>14</v>
      </c>
      <c r="C31" s="7" t="s">
        <v>2</v>
      </c>
      <c r="D31" s="7">
        <v>200</v>
      </c>
      <c r="E31" s="11"/>
      <c r="F31" s="8">
        <f t="shared" si="0"/>
        <v>0</v>
      </c>
    </row>
    <row r="32" spans="1:6" x14ac:dyDescent="0.3">
      <c r="A32" s="1">
        <v>11</v>
      </c>
      <c r="B32" s="6" t="s">
        <v>15</v>
      </c>
      <c r="C32" s="7" t="s">
        <v>16</v>
      </c>
      <c r="D32" s="7">
        <v>800</v>
      </c>
      <c r="E32" s="11"/>
      <c r="F32" s="8">
        <f t="shared" si="0"/>
        <v>0</v>
      </c>
    </row>
    <row r="33" spans="1:6" x14ac:dyDescent="0.3">
      <c r="A33" s="1">
        <v>12</v>
      </c>
      <c r="B33" s="6" t="s">
        <v>17</v>
      </c>
      <c r="C33" s="7" t="s">
        <v>18</v>
      </c>
      <c r="D33" s="7">
        <v>230</v>
      </c>
      <c r="E33" s="11"/>
      <c r="F33" s="8">
        <f t="shared" si="0"/>
        <v>0</v>
      </c>
    </row>
    <row r="34" spans="1:6" x14ac:dyDescent="0.3">
      <c r="A34" s="6"/>
      <c r="B34" s="6"/>
      <c r="C34" s="6"/>
      <c r="D34" s="9"/>
      <c r="E34" s="11"/>
      <c r="F34" s="9">
        <f>SUM(F29:F33)</f>
        <v>0</v>
      </c>
    </row>
    <row r="35" spans="1:6" x14ac:dyDescent="0.3">
      <c r="A35" s="26" t="s">
        <v>34</v>
      </c>
      <c r="B35" s="26"/>
      <c r="C35" s="26"/>
      <c r="D35" s="26"/>
      <c r="E35" s="26"/>
      <c r="F35" s="26"/>
    </row>
    <row r="36" spans="1:6" x14ac:dyDescent="0.3">
      <c r="A36" s="12">
        <v>13</v>
      </c>
      <c r="B36" s="3" t="s">
        <v>19</v>
      </c>
      <c r="C36" s="7" t="s">
        <v>18</v>
      </c>
      <c r="D36" s="7">
        <v>200</v>
      </c>
      <c r="E36" s="11"/>
      <c r="F36" s="8">
        <f t="shared" ref="F36:F46" si="1">D36*E36</f>
        <v>0</v>
      </c>
    </row>
    <row r="37" spans="1:6" x14ac:dyDescent="0.3">
      <c r="A37" s="12">
        <v>14</v>
      </c>
      <c r="B37" s="3" t="s">
        <v>20</v>
      </c>
      <c r="C37" s="13" t="s">
        <v>21</v>
      </c>
      <c r="D37" s="7">
        <v>2</v>
      </c>
      <c r="E37" s="11"/>
      <c r="F37" s="8">
        <f t="shared" si="1"/>
        <v>0</v>
      </c>
    </row>
    <row r="38" spans="1:6" x14ac:dyDescent="0.3">
      <c r="A38" s="12">
        <v>15</v>
      </c>
      <c r="B38" s="3" t="s">
        <v>22</v>
      </c>
      <c r="C38" s="13" t="s">
        <v>18</v>
      </c>
      <c r="D38" s="7">
        <v>400</v>
      </c>
      <c r="E38" s="11"/>
      <c r="F38" s="8">
        <f t="shared" si="1"/>
        <v>0</v>
      </c>
    </row>
    <row r="39" spans="1:6" x14ac:dyDescent="0.3">
      <c r="A39" s="12">
        <v>16</v>
      </c>
      <c r="B39" s="3" t="s">
        <v>23</v>
      </c>
      <c r="C39" s="13" t="s">
        <v>18</v>
      </c>
      <c r="D39" s="7">
        <v>300</v>
      </c>
      <c r="E39" s="11"/>
      <c r="F39" s="8">
        <f t="shared" si="1"/>
        <v>0</v>
      </c>
    </row>
    <row r="40" spans="1:6" x14ac:dyDescent="0.3">
      <c r="A40" s="12">
        <v>17</v>
      </c>
      <c r="B40" s="3" t="s">
        <v>24</v>
      </c>
      <c r="C40" s="7" t="s">
        <v>18</v>
      </c>
      <c r="D40" s="7">
        <v>360</v>
      </c>
      <c r="E40" s="11"/>
      <c r="F40" s="8">
        <f t="shared" si="1"/>
        <v>0</v>
      </c>
    </row>
    <row r="41" spans="1:6" x14ac:dyDescent="0.3">
      <c r="A41" s="12">
        <v>18</v>
      </c>
      <c r="B41" s="3" t="s">
        <v>25</v>
      </c>
      <c r="C41" s="7" t="s">
        <v>2</v>
      </c>
      <c r="D41" s="7">
        <v>90</v>
      </c>
      <c r="E41" s="11"/>
      <c r="F41" s="8">
        <f t="shared" si="1"/>
        <v>0</v>
      </c>
    </row>
    <row r="42" spans="1:6" ht="36" customHeight="1" x14ac:dyDescent="0.3">
      <c r="A42" s="12">
        <v>19</v>
      </c>
      <c r="B42" s="14" t="s">
        <v>26</v>
      </c>
      <c r="C42" s="7" t="s">
        <v>2</v>
      </c>
      <c r="D42" s="15">
        <v>4</v>
      </c>
      <c r="E42" s="21"/>
      <c r="F42" s="16">
        <f t="shared" si="1"/>
        <v>0</v>
      </c>
    </row>
    <row r="43" spans="1:6" ht="35.25" customHeight="1" x14ac:dyDescent="0.3">
      <c r="A43" s="12">
        <v>20</v>
      </c>
      <c r="B43" s="14" t="s">
        <v>27</v>
      </c>
      <c r="C43" s="7" t="s">
        <v>2</v>
      </c>
      <c r="D43" s="15">
        <v>2</v>
      </c>
      <c r="E43" s="21"/>
      <c r="F43" s="16">
        <f t="shared" si="1"/>
        <v>0</v>
      </c>
    </row>
    <row r="44" spans="1:6" ht="33" customHeight="1" x14ac:dyDescent="0.3">
      <c r="A44" s="12">
        <v>21</v>
      </c>
      <c r="B44" s="14" t="s">
        <v>28</v>
      </c>
      <c r="C44" s="7" t="s">
        <v>18</v>
      </c>
      <c r="D44" s="15">
        <v>230</v>
      </c>
      <c r="E44" s="21"/>
      <c r="F44" s="16">
        <f t="shared" si="1"/>
        <v>0</v>
      </c>
    </row>
    <row r="45" spans="1:6" ht="33.75" customHeight="1" x14ac:dyDescent="0.3">
      <c r="A45" s="12">
        <v>22</v>
      </c>
      <c r="B45" s="17" t="s">
        <v>29</v>
      </c>
      <c r="C45" s="7" t="s">
        <v>2</v>
      </c>
      <c r="D45" s="15">
        <v>2</v>
      </c>
      <c r="E45" s="21"/>
      <c r="F45" s="16">
        <f t="shared" si="1"/>
        <v>0</v>
      </c>
    </row>
    <row r="46" spans="1:6" x14ac:dyDescent="0.3">
      <c r="A46" s="12">
        <v>23</v>
      </c>
      <c r="B46" s="3" t="s">
        <v>30</v>
      </c>
      <c r="C46" s="7" t="s">
        <v>2</v>
      </c>
      <c r="D46" s="15">
        <v>3</v>
      </c>
      <c r="E46" s="11"/>
      <c r="F46" s="8">
        <f t="shared" si="1"/>
        <v>0</v>
      </c>
    </row>
    <row r="47" spans="1:6" x14ac:dyDescent="0.3">
      <c r="A47" s="6"/>
      <c r="B47" s="6"/>
      <c r="C47" s="6"/>
      <c r="D47" s="6"/>
      <c r="E47" s="6"/>
      <c r="F47" s="9">
        <f>SUM(F36:F46)</f>
        <v>0</v>
      </c>
    </row>
    <row r="48" spans="1:6" ht="15.6" x14ac:dyDescent="0.3">
      <c r="C48" s="27" t="s">
        <v>31</v>
      </c>
      <c r="D48" s="27"/>
      <c r="E48" s="27"/>
      <c r="F48" s="20">
        <f>F20+F23+F27+F34+F47</f>
        <v>0</v>
      </c>
    </row>
    <row r="49" spans="1:6" ht="15.6" x14ac:dyDescent="0.3">
      <c r="C49" s="25" t="s">
        <v>32</v>
      </c>
      <c r="D49" s="25"/>
      <c r="E49" s="25"/>
      <c r="F49" s="18">
        <f>F48*0.2</f>
        <v>0</v>
      </c>
    </row>
    <row r="50" spans="1:6" ht="15.6" x14ac:dyDescent="0.3">
      <c r="C50" s="25" t="s">
        <v>33</v>
      </c>
      <c r="D50" s="25"/>
      <c r="E50" s="25"/>
      <c r="F50" s="19">
        <f>+F48+F49</f>
        <v>0</v>
      </c>
    </row>
    <row r="52" spans="1:6" x14ac:dyDescent="0.3">
      <c r="A52" t="s">
        <v>45</v>
      </c>
    </row>
  </sheetData>
  <mergeCells count="19">
    <mergeCell ref="A15:F15"/>
    <mergeCell ref="A2:F2"/>
    <mergeCell ref="A3:F3"/>
    <mergeCell ref="A4:F4"/>
    <mergeCell ref="A5:F5"/>
    <mergeCell ref="A6:F6"/>
    <mergeCell ref="A7:F7"/>
    <mergeCell ref="A8:F8"/>
    <mergeCell ref="A9:F9"/>
    <mergeCell ref="A10:F10"/>
    <mergeCell ref="A11:F11"/>
    <mergeCell ref="A12:F12"/>
    <mergeCell ref="C49:E49"/>
    <mergeCell ref="C50:E50"/>
    <mergeCell ref="A21:F21"/>
    <mergeCell ref="A24:F24"/>
    <mergeCell ref="A28:F28"/>
    <mergeCell ref="A35:F35"/>
    <mergeCell ref="C48:E48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Commun-SAFI</cp:lastModifiedBy>
  <dcterms:created xsi:type="dcterms:W3CDTF">2026-07-31T10:50:18Z</dcterms:created>
  <dcterms:modified xsi:type="dcterms:W3CDTF">2026-08-28T09:51:02Z</dcterms:modified>
</cp:coreProperties>
</file>