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 ACT\tr 4---2026-abhsm\dged\AO 50-2026 Pièces rechanges\"/>
    </mc:Choice>
  </mc:AlternateContent>
  <xr:revisionPtr revIDLastSave="0" documentId="13_ncr:1_{89AC0A90-C89E-44D0-B267-9EAF0734E5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0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6" i="1" l="1"/>
  <c r="C136" i="1"/>
  <c r="D135" i="1"/>
  <c r="C135" i="1"/>
  <c r="D134" i="1"/>
  <c r="C134" i="1"/>
  <c r="D133" i="1"/>
  <c r="C133" i="1"/>
  <c r="F131" i="1"/>
  <c r="D115" i="1"/>
  <c r="C115" i="1"/>
  <c r="B115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F46" i="1" l="1"/>
  <c r="F143" i="1"/>
  <c r="F164" i="1"/>
  <c r="F23" i="1"/>
  <c r="F75" i="1"/>
  <c r="F102" i="1"/>
  <c r="F124" i="1"/>
  <c r="A62" i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l="1"/>
  <c r="A96" i="1" s="1"/>
  <c r="A97" i="1" s="1"/>
  <c r="A98" i="1" s="1"/>
  <c r="A99" i="1" s="1"/>
  <c r="A100" i="1" s="1"/>
  <c r="A101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6" i="1" s="1"/>
  <c r="A127" i="1" s="1"/>
  <c r="A128" i="1" s="1"/>
  <c r="A129" i="1" s="1"/>
  <c r="F165" i="1"/>
  <c r="F166" i="1" s="1"/>
  <c r="F167" i="1" s="1"/>
  <c r="A130" i="1" l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</calcChain>
</file>

<file path=xl/sharedStrings.xml><?xml version="1.0" encoding="utf-8"?>
<sst xmlns="http://schemas.openxmlformats.org/spreadsheetml/2006/main" count="298" uniqueCount="151">
  <si>
    <t xml:space="preserve"> Achat des pièces de rechange et matériels   pour l'entretien et la maintenance des équipements électromécaniques, hydromécaniques  des barrages dans la zone d’action de l’ABHSM</t>
  </si>
  <si>
    <t>Prix N°</t>
  </si>
  <si>
    <t>Désignation</t>
  </si>
  <si>
    <t>Unité</t>
  </si>
  <si>
    <t>Quantité</t>
  </si>
  <si>
    <t>PU en HT</t>
  </si>
  <si>
    <t>Montant Total en HT</t>
  </si>
  <si>
    <t>I- BARRAGE ABDELMOUMEN</t>
  </si>
  <si>
    <t xml:space="preserve">Lampe LED 220 V, E27, 60 W </t>
  </si>
  <si>
    <t>U</t>
  </si>
  <si>
    <t xml:space="preserve">Lampe LED 24V E27 60W </t>
  </si>
  <si>
    <t xml:space="preserve">Alimentation 24V DC 10A entrée 100-240V AC montage rail DIN </t>
  </si>
  <si>
    <t>Relais électromécanique enfichable, bobine 230V AC, 4 contacts inverseurs (4RT), 7A-250V</t>
  </si>
  <si>
    <t xml:space="preserve">Relais de phase triphasé 208-480V avec 2 contacts de sortie 8A </t>
  </si>
  <si>
    <t>Flotteur à poire de niveau immergeable 250V AC 16 A IP68 avec câble de 10m et contre poids</t>
  </si>
  <si>
    <t>F</t>
  </si>
  <si>
    <t>Tuyau d'arrosage de 50 mètres de longueur et de diamètre 3/4" (19 mm), Protection : 3 couches</t>
  </si>
  <si>
    <t>Jumelles de vision nocturne avec vision nocturne jusqu’à 700 m et fonction enregistrement dont les caractéristiques sont :
Vision binoculaire grâce au large viseur LCD, grande portée : jusqu’à 700 m, utilisable la journée également grâce au filtre à infrarouge et enregistrement de photos et de vidéos sur carte Micro-SD.</t>
  </si>
  <si>
    <t>Pied à coulisse électronique de 200 mm</t>
  </si>
  <si>
    <t>Serrure pour porte métallique 140*85mm verrouillage horizontal</t>
  </si>
  <si>
    <t>Mini sirène, 220V-240V AC, MS190</t>
  </si>
  <si>
    <t>Total ABDELMOUMEN</t>
  </si>
  <si>
    <t>II- BARRAGE PMA</t>
  </si>
  <si>
    <t>Sonde piézometrique lumineuse de 100 ml de caractéristique:
Socle métallique, signal sonore et témoin, Ruban à graduation centimétrique et embout 15 mm de diamètre, avec 4 piles de 1,5V.</t>
  </si>
  <si>
    <t xml:space="preserve">Pile alcaline LR03 </t>
  </si>
  <si>
    <t>Pile alcaline LR20</t>
  </si>
  <si>
    <t>Pile alcaline LR6</t>
  </si>
  <si>
    <t>Ampoules LED (B22 200W)</t>
  </si>
  <si>
    <t xml:space="preserve">Ampoules LED (B22-75W) </t>
  </si>
  <si>
    <t>Ampoules LED (E27-12W) 24V</t>
  </si>
  <si>
    <r>
      <t>Torche électrique LED Water-résistant (IP67) 1</t>
    </r>
    <r>
      <rPr>
        <vertAlign val="superscript"/>
        <sz val="10"/>
        <color theme="1"/>
        <rFont val="Times New Roman"/>
        <family val="1"/>
      </rPr>
      <t>er</t>
    </r>
    <r>
      <rPr>
        <sz val="10"/>
        <color theme="1"/>
        <rFont val="Times New Roman"/>
        <family val="1"/>
      </rPr>
      <t xml:space="preserve"> choix</t>
    </r>
  </si>
  <si>
    <t>Chronomètres en plastique numériques multifonctions, avec longe, minuterie étanche</t>
  </si>
  <si>
    <t>Disjoncteur différenciel 220V 45 A 1 pôle</t>
  </si>
  <si>
    <t>Dégrippant lubrifiant 400 ml - WD-40</t>
  </si>
  <si>
    <t>Jeux de 12 tournevis plat usage industriel</t>
  </si>
  <si>
    <t>Jeux de 12 tournevis américain usage industriel</t>
  </si>
  <si>
    <t>Aspirateur professionnel industriel de Puissance nominale 1400 W ,Intensité à la tension 220-230 V 6,3 A,Vide 16 kPa,Débit d'air 31,6 L / S et de Capacité 60 L</t>
  </si>
  <si>
    <t>Nettoyeur Haute Pression   de 200 bar avec 
 Pompe à plateau oscillant à 3 pistons axiaux avec:
- Plongeurs en acier inoxydable trempé
- TTS (Système d'arrêt total)
- Interrupteur marche / arrêt
- Aspiration détergent basse pression
- Complet avec poignée pour un transport facile
- Chariot avec réservoir et enrouleur</t>
  </si>
  <si>
    <t>ML</t>
  </si>
  <si>
    <t>Total PMA</t>
  </si>
  <si>
    <t>III- BARRAGE DKHILA</t>
  </si>
  <si>
    <t>Clapet sandwich double battant DN150mm PN16</t>
  </si>
  <si>
    <t>Robinet en cuivre ½ pouces</t>
  </si>
  <si>
    <t xml:space="preserve">Manchon polyéthylène haute densité (PEHD), DN 20mm </t>
  </si>
  <si>
    <t xml:space="preserve">Manchon polyéthylène haute densité (PEHD), DN 75mm </t>
  </si>
  <si>
    <t>Raccord union en polyéthylène (PEHD), DN 75mm</t>
  </si>
  <si>
    <t>Coude 90° en PEHD DN75mm</t>
  </si>
  <si>
    <t>Té en PEHD DN75mm</t>
  </si>
  <si>
    <t xml:space="preserve">Tuyau Arrosage 3/4" (19 mm), 50 Mètres 3 Couches </t>
  </si>
  <si>
    <t xml:space="preserve">Purgeur d'air automatique DN 75mm </t>
  </si>
  <si>
    <t>Clapet antiretour DN75mm PN16 en fonte</t>
  </si>
  <si>
    <t xml:space="preserve">Tuyau polyéthylène haute densité (PEHD), DN 63mm, PN10 </t>
  </si>
  <si>
    <t>ml</t>
  </si>
  <si>
    <t>Sonde piézometrique lumineuse de 50 ml de caractéristique:
Socle métallique, signal sonore et témoin Ruban à graduation centimétrique et embout 15 mm de diamètre, avec 4 piles de  1,5V.</t>
  </si>
  <si>
    <t>Nettoyeur Haute Pression   de 200 bar avec
Pompe à plateau oscillant à 3 pistons axiaux avec:
- Plongeurs en acier inoxydable trempé
- TTS (Système d'arrêt total)
- Interrupteur marche / arrêt
- Aspiration détergent basse pression
- Complet avec poignée pour un transport facile
- Chariot avec réservoir et enrouleur</t>
  </si>
  <si>
    <t>Pelle pointue avec manche en bois</t>
  </si>
  <si>
    <t>Rateau de jardin avec manche en bois</t>
  </si>
  <si>
    <t xml:space="preserve">Brouette </t>
  </si>
  <si>
    <t>Canot de serrure</t>
  </si>
  <si>
    <t>Balais à gazon 22 dents avec manche en bois</t>
  </si>
  <si>
    <t>Total Dkhila</t>
  </si>
  <si>
    <t>IV - BARRAGE AOULOUZ</t>
  </si>
  <si>
    <t>Lampe 12V  12 w E27 (avec filetage )</t>
  </si>
  <si>
    <t xml:space="preserve">Lampe 24V  12 w E27 (avec filetage) </t>
  </si>
  <si>
    <t>Lampe 220V 12 w E27 (avec filetage)</t>
  </si>
  <si>
    <t xml:space="preserve">Lampe 220V 9w </t>
  </si>
  <si>
    <t>Cadenas à combinaison de boutons poussoirs à 10 chiffres, verrouillage par mot de passe</t>
  </si>
  <si>
    <t xml:space="preserve">Canot de serrure, bonne qualité </t>
  </si>
  <si>
    <t xml:space="preserve">Clé à Griffe N°24 Facom ou similaire </t>
  </si>
  <si>
    <t xml:space="preserve">Clé à Griffe N°18 Facom ou similaire </t>
  </si>
  <si>
    <t>Clé à griffe avec chaine ( clé à chaîne);</t>
  </si>
  <si>
    <t>Boîte à outils complète (81 pièces) facom ou similaire</t>
  </si>
  <si>
    <t>Total Aoulouz</t>
  </si>
  <si>
    <t>V - BARRAGE YOUSSEF BEN TACHAFINE</t>
  </si>
  <si>
    <t>Vanne de purge DN ½ pouces en cuivre</t>
  </si>
  <si>
    <t>Manchon DN1/2'' en cuivre</t>
  </si>
  <si>
    <t xml:space="preserve">Manomètre Inox, 6 bars à bain d'huile </t>
  </si>
  <si>
    <t xml:space="preserve">Manomètre Inox 1 bar à bain d'huile </t>
  </si>
  <si>
    <t>Lampe LED 24 V, E27</t>
  </si>
  <si>
    <t xml:space="preserve">Projecteur LED 220 V, 200 W </t>
  </si>
  <si>
    <t>Lampe LED 220 V, E27, 40 W</t>
  </si>
  <si>
    <t>Rouleau Scotch électrique Noir 10m x 19mm - Ruban adhésif isolant</t>
  </si>
  <si>
    <t>Jeu de clés à pipe (12 pièces) et clés plates (12 pièces)</t>
  </si>
  <si>
    <t xml:space="preserve">Disque de tronçonnage pour meule </t>
  </si>
  <si>
    <t xml:space="preserve">Disque abrasif de meulage </t>
  </si>
  <si>
    <t xml:space="preserve">Paquet de baguette de soudure normal </t>
  </si>
  <si>
    <t xml:space="preserve">Paquet de baguette de soudure pour inox </t>
  </si>
  <si>
    <t>Palan à chaine de 2 tonnes, modèles standards (hauteur de levage ~3m)</t>
  </si>
  <si>
    <t>Sonde piézometrique lumineuse de 50 ml de caractéristique: Socle métallique, signal sonore et témoin Ruban à graduation centimétrique et embout 15 mm de diamètre, avec 4 piles de 1,5V.</t>
  </si>
  <si>
    <t>Total YOUSSEF BEN TACHAFINE</t>
  </si>
  <si>
    <t>VI - BARRAGE AHL SOUSS</t>
  </si>
  <si>
    <t xml:space="preserve">Lampes LED 220 V, E27, 40 W </t>
  </si>
  <si>
    <t xml:space="preserve">Lampes LED 220 V, B22, 40 W </t>
  </si>
  <si>
    <t xml:space="preserve">Luminaire LED WELL complet, 200W,220V, 6500°K pour éclairage publique </t>
  </si>
  <si>
    <t>Pied à coulisse digitale en inox de 200 mm</t>
  </si>
  <si>
    <t>Sonde piézometrique lumineuse de 50 ml de caractéristique: Socle métallique, signal sonore et témoin Ruban à graduation centimétrique et embout 15 mm de diamètre, avec 4 piles  de1,5V.</t>
  </si>
  <si>
    <t>Total Ahl Souss</t>
  </si>
  <si>
    <t>VII - BARRAGE SIDI ABDELLAH</t>
  </si>
  <si>
    <t xml:space="preserve">Aspirateur professionnel industriel de Puissance nominale 1400 W, Intensité à la tension 220-230 V 6,3 A,Vide 16 kPa, Débit d'air 31,6 L / S et de Capacité 60 L </t>
  </si>
  <si>
    <t>Nettoyeur Haute Pression de 200 bar avec 
 Pompe à plateau oscillant à 3 pistons axiaux avec:
- Plongeurs en acier inoxydable trempé
- TTS (Système d'arrêt total)
- Interrupteur marche / arrêt
- Aspiration détergent basse pression
- Complet avec poignée pour un transport facile
- Chariot avec réservoir et enrouleur</t>
  </si>
  <si>
    <t>Râteaux en acier avec manche en bois</t>
  </si>
  <si>
    <t>Pelles ronde en acier avec manche en bois</t>
  </si>
  <si>
    <t xml:space="preserve">U </t>
  </si>
  <si>
    <t xml:space="preserve">Balais à gazon 22 dents avec manche en bois </t>
  </si>
  <si>
    <t>Gants de jardinage</t>
  </si>
  <si>
    <t>Total Sidi Abdellah</t>
  </si>
  <si>
    <t>Chronométré électronique pour la mesure des débits</t>
  </si>
  <si>
    <t xml:space="preserve">Ampoules LED B22 (sans filtage) 220v- 25W </t>
  </si>
  <si>
    <t xml:space="preserve">Robinet d'arrêt DN1" </t>
  </si>
  <si>
    <t xml:space="preserve">Robinet d'arrêt DN1/2" </t>
  </si>
  <si>
    <t xml:space="preserve">Coude M/F DN1" </t>
  </si>
  <si>
    <t xml:space="preserve">Purgeur de DN 3/4" </t>
  </si>
  <si>
    <t xml:space="preserve">Manomètre Inox de 1,5 bar à bain d'huile  </t>
  </si>
  <si>
    <t xml:space="preserve">Manomètre Inox de 2,5 bar à bain d'huile  </t>
  </si>
  <si>
    <t xml:space="preserve">Serrures vachettes en bonne qualité F-F ou similaire  </t>
  </si>
  <si>
    <t>Canot de serrure, bonne qualité</t>
  </si>
  <si>
    <t>Pilles CLR 14 alcaline, longlife destiné à la sonde (varta ou similaire)</t>
  </si>
  <si>
    <t>Petites meuleuses (115 mm /125 mm) Bosch ou similaire</t>
  </si>
  <si>
    <t>Râteaux de jardin avec manche</t>
  </si>
  <si>
    <t>Sapes avec manche</t>
  </si>
  <si>
    <t>Roues de brouette increvable/pleine</t>
  </si>
  <si>
    <t>Total (HT) en DH</t>
  </si>
  <si>
    <t>TVA 20%</t>
  </si>
  <si>
    <t>Total (TTC) en DH</t>
  </si>
  <si>
    <t>Projecteur LED 220 v 1000w</t>
  </si>
  <si>
    <t>Douille filetage E27</t>
  </si>
  <si>
    <t>Rallonge électrique de 5ml</t>
  </si>
  <si>
    <t>Torche électrique LED Water-résistant (IP67) 1er choix</t>
  </si>
  <si>
    <t>Vanne d'arrêt en PEHD DN 75mm</t>
  </si>
  <si>
    <t>Pile alcaline 9V</t>
  </si>
  <si>
    <t>Pince ordinaire</t>
  </si>
  <si>
    <t xml:space="preserve">Pince coupante </t>
  </si>
  <si>
    <t xml:space="preserve">Massette 5kg </t>
  </si>
  <si>
    <t xml:space="preserve">Massette 2kg </t>
  </si>
  <si>
    <t>Seau gradué de 5 litres</t>
  </si>
  <si>
    <t>Seau gradué de 10 litres</t>
  </si>
  <si>
    <t>Chronomètre en plastique numériques multifonctions, avec longe, minuterie étanche</t>
  </si>
  <si>
    <t>Lampe LED 220 V, Modèle T8G18W , longueur 1,20 m</t>
  </si>
  <si>
    <t>Pioches en acier avec manche</t>
  </si>
  <si>
    <t>Pioche en acier avec manche en bois</t>
  </si>
  <si>
    <t xml:space="preserve">Seau gradué de 5 litre </t>
  </si>
  <si>
    <t>Seau gradué de 10 litre</t>
  </si>
  <si>
    <t xml:space="preserve">Sape de terrassier avec manche bellota en bois </t>
  </si>
  <si>
    <t>Câble souple électrique  3x2.5 mm²</t>
  </si>
  <si>
    <t>Câble souple électrique  2x2.5 mm²</t>
  </si>
  <si>
    <t>Câble rigide électrique  1x2.5 mm²</t>
  </si>
  <si>
    <t>Vanne DN 1'' galvanisé</t>
  </si>
  <si>
    <t xml:space="preserve">AO N° 50/2026/ABHSM </t>
  </si>
  <si>
    <t>VIII - BARRAGE IMI EI KHENG</t>
  </si>
  <si>
    <t>BORDEREAU DES PRIX DETAIL ESTIMATIF</t>
  </si>
  <si>
    <t>Total IMI EI KHENG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</si>
</sst>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top" wrapText="1"/>
    </xf>
    <xf numFmtId="1" fontId="8" fillId="0" borderId="6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4" fontId="4" fillId="0" borderId="0" xfId="0" applyNumberFormat="1" applyFont="1"/>
    <xf numFmtId="0" fontId="10" fillId="0" borderId="0" xfId="0" applyFont="1" applyAlignment="1">
      <alignment horizontal="justify" vertical="center"/>
    </xf>
    <xf numFmtId="4" fontId="5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100853</xdr:rowOff>
    </xdr:from>
    <xdr:to>
      <xdr:col>1</xdr:col>
      <xdr:colOff>930088</xdr:colOff>
      <xdr:row>4</xdr:row>
      <xdr:rowOff>201706</xdr:rowOff>
    </xdr:to>
    <xdr:pic>
      <xdr:nvPicPr>
        <xdr:cNvPr id="2" name="Image 1" descr="logo ABHSM 2020">
          <a:extLst>
            <a:ext uri="{FF2B5EF4-FFF2-40B4-BE49-F238E27FC236}">
              <a16:creationId xmlns:a16="http://schemas.microsoft.com/office/drawing/2014/main" id="{EE0B95E3-FBBE-4DEA-A685-B9A5187826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" y="100853"/>
          <a:ext cx="1411941" cy="862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183"/>
  <sheetViews>
    <sheetView tabSelected="1" topLeftCell="A136" zoomScale="85" zoomScaleNormal="85" zoomScaleSheetLayoutView="115" workbookViewId="0">
      <selection activeCell="J144" sqref="J144"/>
    </sheetView>
  </sheetViews>
  <sheetFormatPr baseColWidth="10" defaultColWidth="9.140625" defaultRowHeight="15" x14ac:dyDescent="0.25"/>
  <cols>
    <col min="1" max="1" width="7.5703125" customWidth="1"/>
    <col min="2" max="2" width="55.7109375" customWidth="1"/>
    <col min="4" max="4" width="11" customWidth="1"/>
    <col min="5" max="5" width="11.42578125" customWidth="1"/>
    <col min="6" max="6" width="14.140625" customWidth="1"/>
    <col min="9" max="9" width="10.28515625" bestFit="1" customWidth="1"/>
  </cols>
  <sheetData>
    <row r="5" spans="1:6" ht="21" x14ac:dyDescent="0.25">
      <c r="A5" s="38" t="s">
        <v>149</v>
      </c>
      <c r="B5" s="38"/>
      <c r="C5" s="38"/>
      <c r="D5" s="38"/>
      <c r="E5" s="38"/>
      <c r="F5" s="38"/>
    </row>
    <row r="7" spans="1:6" ht="15.75" x14ac:dyDescent="0.25">
      <c r="A7" s="40" t="s">
        <v>147</v>
      </c>
      <c r="B7" s="40"/>
      <c r="C7" s="40"/>
      <c r="D7" s="40"/>
      <c r="E7" s="40"/>
      <c r="F7" s="40"/>
    </row>
    <row r="8" spans="1:6" ht="63" customHeight="1" x14ac:dyDescent="0.25">
      <c r="A8" s="41" t="s">
        <v>0</v>
      </c>
      <c r="B8" s="41"/>
      <c r="C8" s="41"/>
      <c r="D8" s="41"/>
      <c r="E8" s="41"/>
      <c r="F8" s="41"/>
    </row>
    <row r="10" spans="1:6" s="2" customFormat="1" ht="25.5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</row>
    <row r="11" spans="1:6" s="2" customFormat="1" x14ac:dyDescent="0.25">
      <c r="A11" s="39" t="s">
        <v>7</v>
      </c>
      <c r="B11" s="39"/>
      <c r="C11" s="39"/>
      <c r="D11" s="39"/>
      <c r="E11" s="39"/>
      <c r="F11" s="39"/>
    </row>
    <row r="12" spans="1:6" s="2" customFormat="1" x14ac:dyDescent="0.25">
      <c r="A12" s="3">
        <v>1</v>
      </c>
      <c r="B12" s="4" t="s">
        <v>8</v>
      </c>
      <c r="C12" s="3" t="s">
        <v>9</v>
      </c>
      <c r="D12" s="3">
        <v>50</v>
      </c>
      <c r="E12" s="5"/>
      <c r="F12" s="5"/>
    </row>
    <row r="13" spans="1:6" s="2" customFormat="1" x14ac:dyDescent="0.25">
      <c r="A13" s="3">
        <f>+A12+1</f>
        <v>2</v>
      </c>
      <c r="B13" s="4" t="s">
        <v>10</v>
      </c>
      <c r="C13" s="3" t="s">
        <v>9</v>
      </c>
      <c r="D13" s="3">
        <v>50</v>
      </c>
      <c r="E13" s="5"/>
      <c r="F13" s="5"/>
    </row>
    <row r="14" spans="1:6" s="2" customFormat="1" x14ac:dyDescent="0.25">
      <c r="A14" s="3">
        <f t="shared" ref="A14:A22" si="0">+A13+1</f>
        <v>3</v>
      </c>
      <c r="B14" s="4" t="s">
        <v>11</v>
      </c>
      <c r="C14" s="3" t="s">
        <v>9</v>
      </c>
      <c r="D14" s="3">
        <v>5</v>
      </c>
      <c r="E14" s="5"/>
      <c r="F14" s="5"/>
    </row>
    <row r="15" spans="1:6" s="2" customFormat="1" ht="25.5" x14ac:dyDescent="0.25">
      <c r="A15" s="3">
        <f t="shared" si="0"/>
        <v>4</v>
      </c>
      <c r="B15" s="4" t="s">
        <v>12</v>
      </c>
      <c r="C15" s="3" t="s">
        <v>9</v>
      </c>
      <c r="D15" s="3">
        <v>5</v>
      </c>
      <c r="E15" s="5"/>
      <c r="F15" s="5"/>
    </row>
    <row r="16" spans="1:6" s="2" customFormat="1" x14ac:dyDescent="0.25">
      <c r="A16" s="3">
        <f t="shared" si="0"/>
        <v>5</v>
      </c>
      <c r="B16" s="7" t="s">
        <v>13</v>
      </c>
      <c r="C16" s="3" t="s">
        <v>9</v>
      </c>
      <c r="D16" s="6">
        <v>20</v>
      </c>
      <c r="E16" s="5"/>
      <c r="F16" s="5"/>
    </row>
    <row r="17" spans="1:6" s="2" customFormat="1" ht="25.5" x14ac:dyDescent="0.25">
      <c r="A17" s="3">
        <f>+A16+1</f>
        <v>6</v>
      </c>
      <c r="B17" s="4" t="s">
        <v>14</v>
      </c>
      <c r="C17" s="3" t="s">
        <v>15</v>
      </c>
      <c r="D17" s="6">
        <v>1</v>
      </c>
      <c r="E17" s="5"/>
      <c r="F17" s="5"/>
    </row>
    <row r="18" spans="1:6" s="2" customFormat="1" ht="25.5" x14ac:dyDescent="0.25">
      <c r="A18" s="3">
        <f t="shared" si="0"/>
        <v>7</v>
      </c>
      <c r="B18" s="7" t="s">
        <v>16</v>
      </c>
      <c r="C18" s="3" t="s">
        <v>9</v>
      </c>
      <c r="D18" s="6">
        <v>1</v>
      </c>
      <c r="E18" s="5"/>
      <c r="F18" s="5"/>
    </row>
    <row r="19" spans="1:6" s="2" customFormat="1" ht="63.75" x14ac:dyDescent="0.25">
      <c r="A19" s="3">
        <f t="shared" si="0"/>
        <v>8</v>
      </c>
      <c r="B19" s="8" t="s">
        <v>17</v>
      </c>
      <c r="C19" s="3" t="s">
        <v>9</v>
      </c>
      <c r="D19" s="6">
        <v>1</v>
      </c>
      <c r="E19" s="5"/>
      <c r="F19" s="5"/>
    </row>
    <row r="20" spans="1:6" s="2" customFormat="1" x14ac:dyDescent="0.25">
      <c r="A20" s="3">
        <f t="shared" si="0"/>
        <v>9</v>
      </c>
      <c r="B20" s="4" t="s">
        <v>18</v>
      </c>
      <c r="C20" s="3" t="s">
        <v>9</v>
      </c>
      <c r="D20" s="6">
        <v>1</v>
      </c>
      <c r="E20" s="5"/>
      <c r="F20" s="5"/>
    </row>
    <row r="21" spans="1:6" s="2" customFormat="1" x14ac:dyDescent="0.25">
      <c r="A21" s="3">
        <f t="shared" si="0"/>
        <v>10</v>
      </c>
      <c r="B21" s="4" t="s">
        <v>19</v>
      </c>
      <c r="C21" s="3" t="s">
        <v>9</v>
      </c>
      <c r="D21" s="6">
        <v>2</v>
      </c>
      <c r="E21" s="5"/>
      <c r="F21" s="5"/>
    </row>
    <row r="22" spans="1:6" s="2" customFormat="1" x14ac:dyDescent="0.25">
      <c r="A22" s="3">
        <f t="shared" si="0"/>
        <v>11</v>
      </c>
      <c r="B22" s="4" t="s">
        <v>20</v>
      </c>
      <c r="C22" s="3" t="s">
        <v>9</v>
      </c>
      <c r="D22" s="6">
        <v>2</v>
      </c>
      <c r="E22" s="5"/>
      <c r="F22" s="5"/>
    </row>
    <row r="23" spans="1:6" s="2" customFormat="1" x14ac:dyDescent="0.25">
      <c r="A23" s="3"/>
      <c r="B23" s="42" t="s">
        <v>21</v>
      </c>
      <c r="C23" s="42"/>
      <c r="D23" s="42"/>
      <c r="E23" s="42"/>
      <c r="F23" s="9">
        <f>SUM(F12:F22)</f>
        <v>0</v>
      </c>
    </row>
    <row r="24" spans="1:6" s="2" customFormat="1" x14ac:dyDescent="0.25">
      <c r="A24" s="39" t="s">
        <v>22</v>
      </c>
      <c r="B24" s="39"/>
      <c r="C24" s="39"/>
      <c r="D24" s="39"/>
      <c r="E24" s="39"/>
      <c r="F24" s="39"/>
    </row>
    <row r="25" spans="1:6" s="2" customFormat="1" ht="38.25" x14ac:dyDescent="0.25">
      <c r="A25" s="3">
        <f>A22+1</f>
        <v>12</v>
      </c>
      <c r="B25" s="10" t="s">
        <v>23</v>
      </c>
      <c r="C25" s="3" t="s">
        <v>9</v>
      </c>
      <c r="D25" s="3">
        <v>1</v>
      </c>
      <c r="E25" s="5"/>
      <c r="F25" s="5"/>
    </row>
    <row r="26" spans="1:6" s="2" customFormat="1" x14ac:dyDescent="0.25">
      <c r="A26" s="3">
        <f>A25+1</f>
        <v>13</v>
      </c>
      <c r="B26" s="10" t="s">
        <v>18</v>
      </c>
      <c r="C26" s="3" t="s">
        <v>9</v>
      </c>
      <c r="D26" s="3">
        <v>1</v>
      </c>
      <c r="E26" s="5"/>
      <c r="F26" s="5"/>
    </row>
    <row r="27" spans="1:6" s="2" customFormat="1" x14ac:dyDescent="0.25">
      <c r="A27" s="3">
        <f>+A26+1</f>
        <v>14</v>
      </c>
      <c r="B27" s="10" t="s">
        <v>24</v>
      </c>
      <c r="C27" s="3" t="s">
        <v>9</v>
      </c>
      <c r="D27" s="3">
        <v>10</v>
      </c>
      <c r="E27" s="5"/>
      <c r="F27" s="5"/>
    </row>
    <row r="28" spans="1:6" s="2" customFormat="1" x14ac:dyDescent="0.25">
      <c r="A28" s="3">
        <f t="shared" ref="A28:A41" si="1">+A27+1</f>
        <v>15</v>
      </c>
      <c r="B28" s="10" t="s">
        <v>25</v>
      </c>
      <c r="C28" s="3" t="s">
        <v>9</v>
      </c>
      <c r="D28" s="3">
        <v>10</v>
      </c>
      <c r="E28" s="5"/>
      <c r="F28" s="5"/>
    </row>
    <row r="29" spans="1:6" s="2" customFormat="1" x14ac:dyDescent="0.25">
      <c r="A29" s="3">
        <f t="shared" si="1"/>
        <v>16</v>
      </c>
      <c r="B29" s="10" t="s">
        <v>26</v>
      </c>
      <c r="C29" s="3" t="s">
        <v>9</v>
      </c>
      <c r="D29" s="3">
        <v>10</v>
      </c>
      <c r="E29" s="5"/>
      <c r="F29" s="5"/>
    </row>
    <row r="30" spans="1:6" s="2" customFormat="1" x14ac:dyDescent="0.25">
      <c r="A30" s="3">
        <f t="shared" si="1"/>
        <v>17</v>
      </c>
      <c r="B30" s="10" t="s">
        <v>27</v>
      </c>
      <c r="C30" s="3" t="s">
        <v>9</v>
      </c>
      <c r="D30" s="3">
        <v>10</v>
      </c>
      <c r="E30" s="5"/>
      <c r="F30" s="5"/>
    </row>
    <row r="31" spans="1:6" s="2" customFormat="1" x14ac:dyDescent="0.25">
      <c r="A31" s="3">
        <f t="shared" si="1"/>
        <v>18</v>
      </c>
      <c r="B31" s="10" t="s">
        <v>28</v>
      </c>
      <c r="C31" s="3" t="s">
        <v>9</v>
      </c>
      <c r="D31" s="3">
        <v>15</v>
      </c>
      <c r="E31" s="5"/>
      <c r="F31" s="5"/>
    </row>
    <row r="32" spans="1:6" s="2" customFormat="1" x14ac:dyDescent="0.25">
      <c r="A32" s="3">
        <f t="shared" si="1"/>
        <v>19</v>
      </c>
      <c r="B32" s="10" t="s">
        <v>29</v>
      </c>
      <c r="C32" s="3" t="s">
        <v>9</v>
      </c>
      <c r="D32" s="3">
        <v>50</v>
      </c>
      <c r="E32" s="5"/>
      <c r="F32" s="5"/>
    </row>
    <row r="33" spans="1:6" s="2" customFormat="1" ht="15.75" x14ac:dyDescent="0.25">
      <c r="A33" s="3">
        <f t="shared" si="1"/>
        <v>20</v>
      </c>
      <c r="B33" s="10" t="s">
        <v>30</v>
      </c>
      <c r="C33" s="3" t="s">
        <v>9</v>
      </c>
      <c r="D33" s="3">
        <v>3</v>
      </c>
      <c r="E33" s="5"/>
      <c r="F33" s="5"/>
    </row>
    <row r="34" spans="1:6" s="2" customFormat="1" ht="25.5" x14ac:dyDescent="0.25">
      <c r="A34" s="3">
        <f t="shared" si="1"/>
        <v>21</v>
      </c>
      <c r="B34" s="10" t="s">
        <v>31</v>
      </c>
      <c r="C34" s="3" t="s">
        <v>9</v>
      </c>
      <c r="D34" s="3">
        <v>2</v>
      </c>
      <c r="E34" s="5"/>
      <c r="F34" s="5"/>
    </row>
    <row r="35" spans="1:6" s="2" customFormat="1" x14ac:dyDescent="0.25">
      <c r="A35" s="3">
        <f t="shared" si="1"/>
        <v>22</v>
      </c>
      <c r="B35" s="10" t="s">
        <v>32</v>
      </c>
      <c r="C35" s="3" t="s">
        <v>9</v>
      </c>
      <c r="D35" s="3">
        <v>3</v>
      </c>
      <c r="E35" s="5"/>
      <c r="F35" s="5"/>
    </row>
    <row r="36" spans="1:6" s="2" customFormat="1" x14ac:dyDescent="0.25">
      <c r="A36" s="3">
        <f t="shared" si="1"/>
        <v>23</v>
      </c>
      <c r="B36" s="10" t="s">
        <v>33</v>
      </c>
      <c r="C36" s="3" t="s">
        <v>9</v>
      </c>
      <c r="D36" s="3">
        <v>4</v>
      </c>
      <c r="E36" s="5"/>
      <c r="F36" s="5"/>
    </row>
    <row r="37" spans="1:6" s="2" customFormat="1" ht="25.5" x14ac:dyDescent="0.25">
      <c r="A37" s="3">
        <f t="shared" si="1"/>
        <v>24</v>
      </c>
      <c r="B37" s="10" t="s">
        <v>16</v>
      </c>
      <c r="C37" s="3" t="s">
        <v>9</v>
      </c>
      <c r="D37" s="3">
        <v>1</v>
      </c>
      <c r="E37" s="5"/>
      <c r="F37" s="5"/>
    </row>
    <row r="38" spans="1:6" s="2" customFormat="1" x14ac:dyDescent="0.25">
      <c r="A38" s="3">
        <f t="shared" si="1"/>
        <v>25</v>
      </c>
      <c r="B38" s="10" t="s">
        <v>34</v>
      </c>
      <c r="C38" s="3" t="s">
        <v>9</v>
      </c>
      <c r="D38" s="3">
        <v>1</v>
      </c>
      <c r="E38" s="5"/>
      <c r="F38" s="5"/>
    </row>
    <row r="39" spans="1:6" s="2" customFormat="1" x14ac:dyDescent="0.25">
      <c r="A39" s="3">
        <f t="shared" si="1"/>
        <v>26</v>
      </c>
      <c r="B39" s="10" t="s">
        <v>35</v>
      </c>
      <c r="C39" s="3" t="s">
        <v>9</v>
      </c>
      <c r="D39" s="3">
        <v>1</v>
      </c>
      <c r="E39" s="5"/>
      <c r="F39" s="5"/>
    </row>
    <row r="40" spans="1:6" s="2" customFormat="1" ht="38.25" x14ac:dyDescent="0.25">
      <c r="A40" s="3">
        <f t="shared" si="1"/>
        <v>27</v>
      </c>
      <c r="B40" s="11" t="s">
        <v>36</v>
      </c>
      <c r="C40" s="3" t="s">
        <v>9</v>
      </c>
      <c r="D40" s="3">
        <v>1</v>
      </c>
      <c r="E40" s="5"/>
      <c r="F40" s="5"/>
    </row>
    <row r="41" spans="1:6" s="2" customFormat="1" ht="102" x14ac:dyDescent="0.25">
      <c r="A41" s="3">
        <f t="shared" si="1"/>
        <v>28</v>
      </c>
      <c r="B41" s="11" t="s">
        <v>37</v>
      </c>
      <c r="C41" s="3" t="s">
        <v>9</v>
      </c>
      <c r="D41" s="3">
        <v>1</v>
      </c>
      <c r="E41" s="5"/>
      <c r="F41" s="5"/>
    </row>
    <row r="42" spans="1:6" s="2" customFormat="1" x14ac:dyDescent="0.25">
      <c r="A42" s="3">
        <f>+A41+1</f>
        <v>29</v>
      </c>
      <c r="B42" s="10" t="s">
        <v>143</v>
      </c>
      <c r="C42" s="3" t="s">
        <v>38</v>
      </c>
      <c r="D42" s="3">
        <v>100</v>
      </c>
      <c r="E42" s="5"/>
      <c r="F42" s="5"/>
    </row>
    <row r="43" spans="1:6" s="2" customFormat="1" x14ac:dyDescent="0.25">
      <c r="A43" s="3">
        <f t="shared" ref="A43:A45" si="2">+A42+1</f>
        <v>30</v>
      </c>
      <c r="B43" s="10" t="s">
        <v>144</v>
      </c>
      <c r="C43" s="3" t="s">
        <v>38</v>
      </c>
      <c r="D43" s="3">
        <v>100</v>
      </c>
      <c r="E43" s="5"/>
      <c r="F43" s="5"/>
    </row>
    <row r="44" spans="1:6" s="2" customFormat="1" x14ac:dyDescent="0.25">
      <c r="A44" s="3">
        <f t="shared" si="2"/>
        <v>31</v>
      </c>
      <c r="B44" s="10" t="s">
        <v>145</v>
      </c>
      <c r="C44" s="3" t="s">
        <v>38</v>
      </c>
      <c r="D44" s="3">
        <v>100</v>
      </c>
      <c r="E44" s="5"/>
      <c r="F44" s="5"/>
    </row>
    <row r="45" spans="1:6" s="2" customFormat="1" ht="63.75" x14ac:dyDescent="0.25">
      <c r="A45" s="3">
        <f t="shared" si="2"/>
        <v>32</v>
      </c>
      <c r="B45" s="10" t="s">
        <v>17</v>
      </c>
      <c r="C45" s="3" t="s">
        <v>9</v>
      </c>
      <c r="D45" s="3">
        <v>1</v>
      </c>
      <c r="E45" s="5"/>
      <c r="F45" s="5"/>
    </row>
    <row r="46" spans="1:6" s="2" customFormat="1" x14ac:dyDescent="0.25">
      <c r="A46" s="12"/>
      <c r="B46" s="43" t="s">
        <v>39</v>
      </c>
      <c r="C46" s="44"/>
      <c r="D46" s="44"/>
      <c r="E46" s="45"/>
      <c r="F46" s="9">
        <f>SUM(F25:F45)</f>
        <v>0</v>
      </c>
    </row>
    <row r="47" spans="1:6" s="2" customFormat="1" x14ac:dyDescent="0.25">
      <c r="A47" s="39" t="s">
        <v>40</v>
      </c>
      <c r="B47" s="46"/>
      <c r="C47" s="46"/>
      <c r="D47" s="46"/>
      <c r="E47" s="46"/>
      <c r="F47" s="47"/>
    </row>
    <row r="48" spans="1:6" s="2" customFormat="1" x14ac:dyDescent="0.25">
      <c r="A48" s="3">
        <f>A45+1</f>
        <v>33</v>
      </c>
      <c r="B48" s="10" t="s">
        <v>41</v>
      </c>
      <c r="C48" s="3" t="s">
        <v>9</v>
      </c>
      <c r="D48" s="3">
        <v>3</v>
      </c>
      <c r="E48" s="5"/>
      <c r="F48" s="5"/>
    </row>
    <row r="49" spans="1:6" s="2" customFormat="1" x14ac:dyDescent="0.25">
      <c r="A49" s="3">
        <f>+A48+1</f>
        <v>34</v>
      </c>
      <c r="B49" s="10" t="s">
        <v>127</v>
      </c>
      <c r="C49" s="3" t="s">
        <v>9</v>
      </c>
      <c r="D49" s="3">
        <v>4</v>
      </c>
      <c r="E49" s="5"/>
      <c r="F49" s="5"/>
    </row>
    <row r="50" spans="1:6" s="2" customFormat="1" x14ac:dyDescent="0.25">
      <c r="A50" s="3">
        <f t="shared" ref="A50:A74" si="3">+A49+1</f>
        <v>35</v>
      </c>
      <c r="B50" s="10" t="s">
        <v>42</v>
      </c>
      <c r="C50" s="3" t="s">
        <v>9</v>
      </c>
      <c r="D50" s="3">
        <v>5</v>
      </c>
      <c r="E50" s="5"/>
      <c r="F50" s="5"/>
    </row>
    <row r="51" spans="1:6" s="2" customFormat="1" x14ac:dyDescent="0.25">
      <c r="A51" s="3">
        <f t="shared" si="3"/>
        <v>36</v>
      </c>
      <c r="B51" s="10" t="s">
        <v>43</v>
      </c>
      <c r="C51" s="3" t="s">
        <v>9</v>
      </c>
      <c r="D51" s="3">
        <v>10</v>
      </c>
      <c r="E51" s="5"/>
      <c r="F51" s="5"/>
    </row>
    <row r="52" spans="1:6" s="2" customFormat="1" x14ac:dyDescent="0.25">
      <c r="A52" s="3">
        <f t="shared" si="3"/>
        <v>37</v>
      </c>
      <c r="B52" s="10" t="s">
        <v>44</v>
      </c>
      <c r="C52" s="3" t="s">
        <v>9</v>
      </c>
      <c r="D52" s="3">
        <v>6</v>
      </c>
      <c r="E52" s="5"/>
      <c r="F52" s="5"/>
    </row>
    <row r="53" spans="1:6" s="2" customFormat="1" x14ac:dyDescent="0.25">
      <c r="A53" s="3">
        <f t="shared" si="3"/>
        <v>38</v>
      </c>
      <c r="B53" s="10" t="s">
        <v>45</v>
      </c>
      <c r="C53" s="3" t="s">
        <v>9</v>
      </c>
      <c r="D53" s="3">
        <v>6</v>
      </c>
      <c r="E53" s="5"/>
      <c r="F53" s="5"/>
    </row>
    <row r="54" spans="1:6" s="2" customFormat="1" x14ac:dyDescent="0.25">
      <c r="A54" s="3">
        <f t="shared" si="3"/>
        <v>39</v>
      </c>
      <c r="B54" s="13" t="s">
        <v>46</v>
      </c>
      <c r="C54" s="14" t="s">
        <v>9</v>
      </c>
      <c r="D54" s="15">
        <v>6</v>
      </c>
      <c r="E54" s="5"/>
      <c r="F54" s="5"/>
    </row>
    <row r="55" spans="1:6" s="2" customFormat="1" x14ac:dyDescent="0.25">
      <c r="A55" s="3">
        <f t="shared" si="3"/>
        <v>40</v>
      </c>
      <c r="B55" s="13" t="s">
        <v>47</v>
      </c>
      <c r="C55" s="14" t="s">
        <v>9</v>
      </c>
      <c r="D55" s="15">
        <v>6</v>
      </c>
      <c r="E55" s="5"/>
      <c r="F55" s="5"/>
    </row>
    <row r="56" spans="1:6" s="2" customFormat="1" x14ac:dyDescent="0.25">
      <c r="A56" s="3">
        <f t="shared" si="3"/>
        <v>41</v>
      </c>
      <c r="B56" s="13" t="s">
        <v>128</v>
      </c>
      <c r="C56" s="14" t="s">
        <v>9</v>
      </c>
      <c r="D56" s="15">
        <v>6</v>
      </c>
      <c r="E56" s="5"/>
      <c r="F56" s="5"/>
    </row>
    <row r="57" spans="1:6" s="2" customFormat="1" x14ac:dyDescent="0.25">
      <c r="A57" s="3">
        <f t="shared" si="3"/>
        <v>42</v>
      </c>
      <c r="B57" s="10" t="s">
        <v>48</v>
      </c>
      <c r="C57" s="3" t="s">
        <v>9</v>
      </c>
      <c r="D57" s="3">
        <v>1</v>
      </c>
      <c r="E57" s="5"/>
      <c r="F57" s="5"/>
    </row>
    <row r="58" spans="1:6" s="2" customFormat="1" x14ac:dyDescent="0.25">
      <c r="A58" s="3">
        <f t="shared" si="3"/>
        <v>43</v>
      </c>
      <c r="B58" s="10" t="s">
        <v>49</v>
      </c>
      <c r="C58" s="3" t="s">
        <v>9</v>
      </c>
      <c r="D58" s="3">
        <v>2</v>
      </c>
      <c r="E58" s="5"/>
      <c r="F58" s="5"/>
    </row>
    <row r="59" spans="1:6" s="2" customFormat="1" x14ac:dyDescent="0.25">
      <c r="A59" s="3">
        <f t="shared" si="3"/>
        <v>44</v>
      </c>
      <c r="B59" s="10" t="s">
        <v>50</v>
      </c>
      <c r="C59" s="3" t="s">
        <v>9</v>
      </c>
      <c r="D59" s="3">
        <v>2</v>
      </c>
      <c r="E59" s="5"/>
      <c r="F59" s="5"/>
    </row>
    <row r="60" spans="1:6" s="2" customFormat="1" x14ac:dyDescent="0.25">
      <c r="A60" s="3">
        <f t="shared" si="3"/>
        <v>45</v>
      </c>
      <c r="B60" s="10" t="s">
        <v>51</v>
      </c>
      <c r="C60" s="5" t="s">
        <v>52</v>
      </c>
      <c r="D60" s="3">
        <v>200</v>
      </c>
      <c r="E60" s="5"/>
      <c r="F60" s="5"/>
    </row>
    <row r="61" spans="1:6" s="2" customFormat="1" ht="38.25" x14ac:dyDescent="0.25">
      <c r="A61" s="3">
        <f t="shared" si="3"/>
        <v>46</v>
      </c>
      <c r="B61" s="10" t="s">
        <v>53</v>
      </c>
      <c r="C61" s="5" t="s">
        <v>9</v>
      </c>
      <c r="D61" s="3">
        <v>1</v>
      </c>
      <c r="E61" s="5"/>
      <c r="F61" s="5"/>
    </row>
    <row r="62" spans="1:6" s="2" customFormat="1" ht="102" x14ac:dyDescent="0.25">
      <c r="A62" s="3">
        <f t="shared" si="3"/>
        <v>47</v>
      </c>
      <c r="B62" s="13" t="s">
        <v>54</v>
      </c>
      <c r="C62" s="16" t="s">
        <v>9</v>
      </c>
      <c r="D62" s="17">
        <v>1</v>
      </c>
      <c r="E62" s="37"/>
      <c r="F62" s="5"/>
    </row>
    <row r="63" spans="1:6" s="2" customFormat="1" x14ac:dyDescent="0.25">
      <c r="A63" s="3">
        <f t="shared" si="3"/>
        <v>48</v>
      </c>
      <c r="B63" s="13" t="s">
        <v>18</v>
      </c>
      <c r="C63" s="16" t="s">
        <v>9</v>
      </c>
      <c r="D63" s="17">
        <v>1</v>
      </c>
      <c r="E63" s="37"/>
      <c r="F63" s="5"/>
    </row>
    <row r="64" spans="1:6" s="2" customFormat="1" x14ac:dyDescent="0.25">
      <c r="A64" s="3">
        <f t="shared" si="3"/>
        <v>49</v>
      </c>
      <c r="B64" s="13" t="s">
        <v>55</v>
      </c>
      <c r="C64" s="16" t="s">
        <v>9</v>
      </c>
      <c r="D64" s="17">
        <v>2</v>
      </c>
      <c r="E64" s="37"/>
      <c r="F64" s="5"/>
    </row>
    <row r="65" spans="1:6" s="2" customFormat="1" x14ac:dyDescent="0.25">
      <c r="A65" s="3">
        <f t="shared" si="3"/>
        <v>50</v>
      </c>
      <c r="B65" s="13" t="s">
        <v>56</v>
      </c>
      <c r="C65" s="16" t="s">
        <v>9</v>
      </c>
      <c r="D65" s="17">
        <v>2</v>
      </c>
      <c r="E65" s="37"/>
      <c r="F65" s="5"/>
    </row>
    <row r="66" spans="1:6" s="2" customFormat="1" x14ac:dyDescent="0.25">
      <c r="A66" s="3">
        <f t="shared" si="3"/>
        <v>51</v>
      </c>
      <c r="B66" s="13" t="s">
        <v>139</v>
      </c>
      <c r="C66" s="16" t="s">
        <v>9</v>
      </c>
      <c r="D66" s="17">
        <v>2</v>
      </c>
      <c r="E66" s="37"/>
      <c r="F66" s="5"/>
    </row>
    <row r="67" spans="1:6" s="2" customFormat="1" x14ac:dyDescent="0.25">
      <c r="A67" s="3">
        <f t="shared" si="3"/>
        <v>52</v>
      </c>
      <c r="B67" s="13" t="s">
        <v>57</v>
      </c>
      <c r="C67" s="16" t="s">
        <v>9</v>
      </c>
      <c r="D67" s="17">
        <v>2</v>
      </c>
      <c r="E67" s="37"/>
      <c r="F67" s="5"/>
    </row>
    <row r="68" spans="1:6" s="2" customFormat="1" x14ac:dyDescent="0.25">
      <c r="A68" s="3">
        <f t="shared" si="3"/>
        <v>53</v>
      </c>
      <c r="B68" s="13" t="s">
        <v>58</v>
      </c>
      <c r="C68" s="16" t="s">
        <v>9</v>
      </c>
      <c r="D68" s="17">
        <v>5</v>
      </c>
      <c r="E68" s="37"/>
      <c r="F68" s="5"/>
    </row>
    <row r="69" spans="1:6" s="2" customFormat="1" ht="25.5" x14ac:dyDescent="0.25">
      <c r="A69" s="3">
        <f t="shared" si="3"/>
        <v>54</v>
      </c>
      <c r="B69" s="13" t="s">
        <v>14</v>
      </c>
      <c r="C69" s="14" t="s">
        <v>9</v>
      </c>
      <c r="D69" s="15">
        <v>1</v>
      </c>
      <c r="E69" s="37"/>
      <c r="F69" s="5"/>
    </row>
    <row r="70" spans="1:6" s="2" customFormat="1" x14ac:dyDescent="0.25">
      <c r="A70" s="3">
        <f t="shared" si="3"/>
        <v>55</v>
      </c>
      <c r="B70" s="13" t="s">
        <v>59</v>
      </c>
      <c r="C70" s="16" t="s">
        <v>9</v>
      </c>
      <c r="D70" s="17">
        <v>2</v>
      </c>
      <c r="E70" s="37"/>
      <c r="F70" s="5"/>
    </row>
    <row r="71" spans="1:6" s="2" customFormat="1" x14ac:dyDescent="0.25">
      <c r="A71" s="3">
        <f t="shared" si="3"/>
        <v>56</v>
      </c>
      <c r="B71" s="13" t="s">
        <v>142</v>
      </c>
      <c r="C71" s="16" t="s">
        <v>9</v>
      </c>
      <c r="D71" s="17">
        <v>5</v>
      </c>
      <c r="E71" s="37"/>
      <c r="F71" s="5"/>
    </row>
    <row r="72" spans="1:6" s="2" customFormat="1" ht="15.75" customHeight="1" x14ac:dyDescent="0.25">
      <c r="A72" s="3">
        <f t="shared" si="3"/>
        <v>57</v>
      </c>
      <c r="B72" s="13" t="s">
        <v>87</v>
      </c>
      <c r="C72" s="18" t="s">
        <v>9</v>
      </c>
      <c r="D72" s="19">
        <v>1</v>
      </c>
      <c r="E72" s="37"/>
      <c r="F72" s="5"/>
    </row>
    <row r="73" spans="1:6" s="2" customFormat="1" x14ac:dyDescent="0.25">
      <c r="A73" s="3">
        <f t="shared" si="3"/>
        <v>58</v>
      </c>
      <c r="B73" s="13" t="s">
        <v>140</v>
      </c>
      <c r="C73" s="18" t="s">
        <v>9</v>
      </c>
      <c r="D73" s="19">
        <v>2</v>
      </c>
      <c r="E73" s="37"/>
      <c r="F73" s="5"/>
    </row>
    <row r="74" spans="1:6" s="2" customFormat="1" x14ac:dyDescent="0.25">
      <c r="A74" s="3">
        <f t="shared" si="3"/>
        <v>59</v>
      </c>
      <c r="B74" s="13" t="s">
        <v>141</v>
      </c>
      <c r="C74" s="20" t="s">
        <v>9</v>
      </c>
      <c r="D74" s="21">
        <v>2</v>
      </c>
      <c r="E74" s="37"/>
      <c r="F74" s="5"/>
    </row>
    <row r="75" spans="1:6" s="2" customFormat="1" x14ac:dyDescent="0.25">
      <c r="A75" s="3"/>
      <c r="B75" s="48" t="s">
        <v>60</v>
      </c>
      <c r="C75" s="49"/>
      <c r="D75" s="49"/>
      <c r="E75" s="50"/>
      <c r="F75" s="9">
        <f>SUM(F48:F74)</f>
        <v>0</v>
      </c>
    </row>
    <row r="76" spans="1:6" s="2" customFormat="1" x14ac:dyDescent="0.25">
      <c r="A76" s="39" t="s">
        <v>61</v>
      </c>
      <c r="B76" s="39"/>
      <c r="C76" s="39"/>
      <c r="D76" s="39"/>
      <c r="E76" s="39"/>
      <c r="F76" s="39"/>
    </row>
    <row r="77" spans="1:6" s="2" customFormat="1" x14ac:dyDescent="0.25">
      <c r="A77" s="3">
        <f>A74+1</f>
        <v>60</v>
      </c>
      <c r="B77" s="10" t="s">
        <v>26</v>
      </c>
      <c r="C77" s="3" t="s">
        <v>9</v>
      </c>
      <c r="D77" s="3">
        <v>10</v>
      </c>
      <c r="E77" s="5"/>
      <c r="F77" s="5"/>
    </row>
    <row r="78" spans="1:6" s="2" customFormat="1" x14ac:dyDescent="0.25">
      <c r="A78" s="3">
        <f>+A77+1</f>
        <v>61</v>
      </c>
      <c r="B78" s="10" t="s">
        <v>25</v>
      </c>
      <c r="C78" s="3" t="s">
        <v>9</v>
      </c>
      <c r="D78" s="3">
        <v>10</v>
      </c>
      <c r="E78" s="5"/>
      <c r="F78" s="5"/>
    </row>
    <row r="79" spans="1:6" s="2" customFormat="1" x14ac:dyDescent="0.25">
      <c r="A79" s="3">
        <f t="shared" ref="A79:A100" si="4">+A78+1</f>
        <v>62</v>
      </c>
      <c r="B79" s="10" t="s">
        <v>129</v>
      </c>
      <c r="C79" s="3" t="s">
        <v>9</v>
      </c>
      <c r="D79" s="3">
        <v>10</v>
      </c>
      <c r="E79" s="5"/>
      <c r="F79" s="5"/>
    </row>
    <row r="80" spans="1:6" s="2" customFormat="1" x14ac:dyDescent="0.25">
      <c r="A80" s="3">
        <f t="shared" si="4"/>
        <v>63</v>
      </c>
      <c r="B80" s="10" t="s">
        <v>62</v>
      </c>
      <c r="C80" s="3" t="s">
        <v>9</v>
      </c>
      <c r="D80" s="3">
        <v>50</v>
      </c>
      <c r="E80" s="5"/>
      <c r="F80" s="5"/>
    </row>
    <row r="81" spans="1:6" s="2" customFormat="1" x14ac:dyDescent="0.25">
      <c r="A81" s="3">
        <f t="shared" si="4"/>
        <v>64</v>
      </c>
      <c r="B81" s="10" t="s">
        <v>63</v>
      </c>
      <c r="C81" s="3" t="s">
        <v>9</v>
      </c>
      <c r="D81" s="3">
        <v>50</v>
      </c>
      <c r="E81" s="5"/>
      <c r="F81" s="5"/>
    </row>
    <row r="82" spans="1:6" s="2" customFormat="1" x14ac:dyDescent="0.25">
      <c r="A82" s="3">
        <f t="shared" si="4"/>
        <v>65</v>
      </c>
      <c r="B82" s="10" t="s">
        <v>64</v>
      </c>
      <c r="C82" s="3" t="s">
        <v>9</v>
      </c>
      <c r="D82" s="3">
        <v>25</v>
      </c>
      <c r="E82" s="5"/>
      <c r="F82" s="5"/>
    </row>
    <row r="83" spans="1:6" s="2" customFormat="1" x14ac:dyDescent="0.25">
      <c r="A83" s="3">
        <f>+A82+1</f>
        <v>66</v>
      </c>
      <c r="B83" s="10" t="s">
        <v>65</v>
      </c>
      <c r="C83" s="3" t="s">
        <v>9</v>
      </c>
      <c r="D83" s="3">
        <v>25</v>
      </c>
      <c r="E83" s="5"/>
      <c r="F83" s="5"/>
    </row>
    <row r="84" spans="1:6" s="2" customFormat="1" x14ac:dyDescent="0.25">
      <c r="A84" s="16">
        <f t="shared" si="4"/>
        <v>67</v>
      </c>
      <c r="B84" s="22" t="s">
        <v>124</v>
      </c>
      <c r="C84" s="16" t="s">
        <v>9</v>
      </c>
      <c r="D84" s="16">
        <v>2</v>
      </c>
      <c r="E84" s="23"/>
      <c r="F84" s="23"/>
    </row>
    <row r="85" spans="1:6" s="2" customFormat="1" x14ac:dyDescent="0.25">
      <c r="A85" s="3">
        <f t="shared" si="4"/>
        <v>68</v>
      </c>
      <c r="B85" s="10" t="s">
        <v>125</v>
      </c>
      <c r="C85" s="3" t="s">
        <v>9</v>
      </c>
      <c r="D85" s="3">
        <v>20</v>
      </c>
      <c r="E85" s="5"/>
      <c r="F85" s="5"/>
    </row>
    <row r="86" spans="1:6" s="2" customFormat="1" x14ac:dyDescent="0.25">
      <c r="A86" s="3">
        <f>+A85+1</f>
        <v>69</v>
      </c>
      <c r="B86" s="10" t="s">
        <v>126</v>
      </c>
      <c r="C86" s="3" t="s">
        <v>9</v>
      </c>
      <c r="D86" s="3">
        <v>1</v>
      </c>
      <c r="E86" s="5"/>
      <c r="F86" s="5"/>
    </row>
    <row r="87" spans="1:6" s="2" customFormat="1" ht="63.75" x14ac:dyDescent="0.25">
      <c r="A87" s="3">
        <f t="shared" si="4"/>
        <v>70</v>
      </c>
      <c r="B87" s="10" t="s">
        <v>17</v>
      </c>
      <c r="C87" s="3" t="s">
        <v>9</v>
      </c>
      <c r="D87" s="3">
        <v>1</v>
      </c>
      <c r="E87" s="5"/>
      <c r="F87" s="5"/>
    </row>
    <row r="88" spans="1:6" s="2" customFormat="1" x14ac:dyDescent="0.25">
      <c r="A88" s="3">
        <f t="shared" si="4"/>
        <v>71</v>
      </c>
      <c r="B88" s="10" t="s">
        <v>42</v>
      </c>
      <c r="C88" s="3" t="s">
        <v>9</v>
      </c>
      <c r="D88" s="3">
        <v>6</v>
      </c>
      <c r="E88" s="5"/>
      <c r="F88" s="5"/>
    </row>
    <row r="89" spans="1:6" s="2" customFormat="1" ht="25.5" x14ac:dyDescent="0.25">
      <c r="A89" s="3">
        <f t="shared" si="4"/>
        <v>72</v>
      </c>
      <c r="B89" s="10" t="s">
        <v>66</v>
      </c>
      <c r="C89" s="3" t="s">
        <v>9</v>
      </c>
      <c r="D89" s="12">
        <v>6</v>
      </c>
      <c r="E89" s="24"/>
      <c r="F89" s="5"/>
    </row>
    <row r="90" spans="1:6" s="2" customFormat="1" x14ac:dyDescent="0.25">
      <c r="A90" s="3">
        <f t="shared" si="4"/>
        <v>73</v>
      </c>
      <c r="B90" s="10" t="s">
        <v>67</v>
      </c>
      <c r="C90" s="3" t="s">
        <v>9</v>
      </c>
      <c r="D90" s="12">
        <v>6</v>
      </c>
      <c r="E90" s="24"/>
      <c r="F90" s="5"/>
    </row>
    <row r="91" spans="1:6" s="2" customFormat="1" x14ac:dyDescent="0.25">
      <c r="A91" s="3">
        <f t="shared" si="4"/>
        <v>74</v>
      </c>
      <c r="B91" s="10" t="s">
        <v>68</v>
      </c>
      <c r="C91" s="3" t="s">
        <v>9</v>
      </c>
      <c r="D91" s="12">
        <v>1</v>
      </c>
      <c r="E91" s="24"/>
      <c r="F91" s="5"/>
    </row>
    <row r="92" spans="1:6" s="2" customFormat="1" x14ac:dyDescent="0.25">
      <c r="A92" s="3">
        <f t="shared" si="4"/>
        <v>75</v>
      </c>
      <c r="B92" s="10" t="s">
        <v>69</v>
      </c>
      <c r="C92" s="3" t="s">
        <v>9</v>
      </c>
      <c r="D92" s="12">
        <v>1</v>
      </c>
      <c r="E92" s="24"/>
      <c r="F92" s="5"/>
    </row>
    <row r="93" spans="1:6" s="2" customFormat="1" x14ac:dyDescent="0.25">
      <c r="A93" s="3">
        <f t="shared" si="4"/>
        <v>76</v>
      </c>
      <c r="B93" s="10" t="s">
        <v>70</v>
      </c>
      <c r="C93" s="3" t="s">
        <v>9</v>
      </c>
      <c r="D93" s="12">
        <v>1</v>
      </c>
      <c r="E93" s="24"/>
      <c r="F93" s="5"/>
    </row>
    <row r="94" spans="1:6" s="2" customFormat="1" x14ac:dyDescent="0.25">
      <c r="A94" s="3">
        <f t="shared" si="4"/>
        <v>77</v>
      </c>
      <c r="B94" s="10" t="s">
        <v>71</v>
      </c>
      <c r="C94" s="3" t="s">
        <v>9</v>
      </c>
      <c r="D94" s="12">
        <v>1</v>
      </c>
      <c r="E94" s="24"/>
      <c r="F94" s="5"/>
    </row>
    <row r="95" spans="1:6" s="2" customFormat="1" x14ac:dyDescent="0.25">
      <c r="A95" s="3">
        <f t="shared" si="4"/>
        <v>78</v>
      </c>
      <c r="B95" s="10" t="s">
        <v>133</v>
      </c>
      <c r="C95" s="3" t="s">
        <v>9</v>
      </c>
      <c r="D95" s="12">
        <v>1</v>
      </c>
      <c r="E95" s="24"/>
      <c r="F95" s="5"/>
    </row>
    <row r="96" spans="1:6" s="2" customFormat="1" x14ac:dyDescent="0.25">
      <c r="A96" s="3">
        <f t="shared" si="4"/>
        <v>79</v>
      </c>
      <c r="B96" s="10" t="s">
        <v>132</v>
      </c>
      <c r="C96" s="3" t="s">
        <v>9</v>
      </c>
      <c r="D96" s="12">
        <v>1</v>
      </c>
      <c r="E96" s="24"/>
      <c r="F96" s="5"/>
    </row>
    <row r="97" spans="1:6" s="2" customFormat="1" x14ac:dyDescent="0.25">
      <c r="A97" s="3">
        <f t="shared" si="4"/>
        <v>80</v>
      </c>
      <c r="B97" s="10" t="s">
        <v>130</v>
      </c>
      <c r="C97" s="3" t="s">
        <v>9</v>
      </c>
      <c r="D97" s="12">
        <v>1</v>
      </c>
      <c r="E97" s="24"/>
      <c r="F97" s="5"/>
    </row>
    <row r="98" spans="1:6" s="2" customFormat="1" x14ac:dyDescent="0.25">
      <c r="A98" s="3">
        <f t="shared" si="4"/>
        <v>81</v>
      </c>
      <c r="B98" s="10" t="s">
        <v>131</v>
      </c>
      <c r="C98" s="3" t="s">
        <v>9</v>
      </c>
      <c r="D98" s="12">
        <v>1</v>
      </c>
      <c r="E98" s="24"/>
      <c r="F98" s="5"/>
    </row>
    <row r="99" spans="1:6" s="2" customFormat="1" ht="25.5" x14ac:dyDescent="0.25">
      <c r="A99" s="3">
        <f t="shared" si="4"/>
        <v>82</v>
      </c>
      <c r="B99" s="10" t="s">
        <v>136</v>
      </c>
      <c r="C99" s="3" t="s">
        <v>9</v>
      </c>
      <c r="D99" s="12">
        <v>1</v>
      </c>
      <c r="E99" s="24"/>
      <c r="F99" s="5"/>
    </row>
    <row r="100" spans="1:6" s="2" customFormat="1" x14ac:dyDescent="0.25">
      <c r="A100" s="3">
        <f t="shared" si="4"/>
        <v>83</v>
      </c>
      <c r="B100" s="10" t="s">
        <v>134</v>
      </c>
      <c r="C100" s="3" t="s">
        <v>9</v>
      </c>
      <c r="D100" s="12">
        <v>2</v>
      </c>
      <c r="E100" s="24"/>
      <c r="F100" s="5"/>
    </row>
    <row r="101" spans="1:6" s="2" customFormat="1" x14ac:dyDescent="0.25">
      <c r="A101" s="3">
        <f>+A100+1</f>
        <v>84</v>
      </c>
      <c r="B101" s="10" t="s">
        <v>135</v>
      </c>
      <c r="C101" s="3" t="s">
        <v>9</v>
      </c>
      <c r="D101" s="12">
        <v>2</v>
      </c>
      <c r="E101" s="24"/>
      <c r="F101" s="5"/>
    </row>
    <row r="102" spans="1:6" s="2" customFormat="1" x14ac:dyDescent="0.25">
      <c r="A102" s="3"/>
      <c r="B102" s="48" t="s">
        <v>72</v>
      </c>
      <c r="C102" s="49"/>
      <c r="D102" s="49"/>
      <c r="E102" s="50"/>
      <c r="F102" s="9">
        <f>SUM(F77:F101)</f>
        <v>0</v>
      </c>
    </row>
    <row r="103" spans="1:6" s="2" customFormat="1" x14ac:dyDescent="0.25">
      <c r="A103" s="39" t="s">
        <v>73</v>
      </c>
      <c r="B103" s="39"/>
      <c r="C103" s="39"/>
      <c r="D103" s="39"/>
      <c r="E103" s="39"/>
      <c r="F103" s="39"/>
    </row>
    <row r="104" spans="1:6" s="2" customFormat="1" x14ac:dyDescent="0.25">
      <c r="A104" s="3">
        <f>A101+1</f>
        <v>85</v>
      </c>
      <c r="B104" s="10" t="s">
        <v>74</v>
      </c>
      <c r="C104" s="3" t="s">
        <v>9</v>
      </c>
      <c r="D104" s="3">
        <v>10</v>
      </c>
      <c r="E104" s="5"/>
      <c r="F104" s="5"/>
    </row>
    <row r="105" spans="1:6" s="2" customFormat="1" x14ac:dyDescent="0.25">
      <c r="A105" s="3">
        <f>+A104+1</f>
        <v>86</v>
      </c>
      <c r="B105" s="10" t="s">
        <v>75</v>
      </c>
      <c r="C105" s="3" t="s">
        <v>9</v>
      </c>
      <c r="D105" s="3">
        <v>10</v>
      </c>
      <c r="E105" s="5"/>
      <c r="F105" s="5"/>
    </row>
    <row r="106" spans="1:6" s="2" customFormat="1" x14ac:dyDescent="0.25">
      <c r="A106" s="3">
        <f t="shared" ref="A106:A123" si="5">+A105+1</f>
        <v>87</v>
      </c>
      <c r="B106" s="10" t="s">
        <v>146</v>
      </c>
      <c r="C106" s="3" t="s">
        <v>9</v>
      </c>
      <c r="D106" s="3">
        <v>5</v>
      </c>
      <c r="E106" s="5"/>
      <c r="F106" s="5"/>
    </row>
    <row r="107" spans="1:6" s="2" customFormat="1" x14ac:dyDescent="0.25">
      <c r="A107" s="3">
        <f t="shared" si="5"/>
        <v>88</v>
      </c>
      <c r="B107" s="10" t="s">
        <v>76</v>
      </c>
      <c r="C107" s="3" t="s">
        <v>9</v>
      </c>
      <c r="D107" s="3">
        <v>5</v>
      </c>
      <c r="E107" s="5"/>
      <c r="F107" s="5"/>
    </row>
    <row r="108" spans="1:6" s="2" customFormat="1" x14ac:dyDescent="0.25">
      <c r="A108" s="3">
        <f t="shared" si="5"/>
        <v>89</v>
      </c>
      <c r="B108" s="10" t="s">
        <v>77</v>
      </c>
      <c r="C108" s="3" t="s">
        <v>9</v>
      </c>
      <c r="D108" s="3">
        <v>5</v>
      </c>
      <c r="E108" s="5"/>
      <c r="F108" s="5"/>
    </row>
    <row r="109" spans="1:6" s="2" customFormat="1" ht="63.75" x14ac:dyDescent="0.25">
      <c r="A109" s="3">
        <f t="shared" si="5"/>
        <v>90</v>
      </c>
      <c r="B109" s="10" t="s">
        <v>17</v>
      </c>
      <c r="C109" s="3" t="s">
        <v>9</v>
      </c>
      <c r="D109" s="3">
        <v>1</v>
      </c>
      <c r="E109" s="5"/>
      <c r="F109" s="5"/>
    </row>
    <row r="110" spans="1:6" s="2" customFormat="1" x14ac:dyDescent="0.25">
      <c r="A110" s="3">
        <f t="shared" si="5"/>
        <v>91</v>
      </c>
      <c r="B110" s="10" t="s">
        <v>78</v>
      </c>
      <c r="C110" s="3" t="s">
        <v>9</v>
      </c>
      <c r="D110" s="3">
        <v>50</v>
      </c>
      <c r="E110" s="5"/>
      <c r="F110" s="5"/>
    </row>
    <row r="111" spans="1:6" s="2" customFormat="1" x14ac:dyDescent="0.25">
      <c r="A111" s="3">
        <f t="shared" si="5"/>
        <v>92</v>
      </c>
      <c r="B111" s="10" t="s">
        <v>137</v>
      </c>
      <c r="C111" s="3" t="s">
        <v>9</v>
      </c>
      <c r="D111" s="3">
        <v>10</v>
      </c>
      <c r="E111" s="5"/>
      <c r="F111" s="5"/>
    </row>
    <row r="112" spans="1:6" s="2" customFormat="1" x14ac:dyDescent="0.25">
      <c r="A112" s="3">
        <f t="shared" si="5"/>
        <v>93</v>
      </c>
      <c r="B112" s="10" t="s">
        <v>79</v>
      </c>
      <c r="C112" s="3" t="s">
        <v>9</v>
      </c>
      <c r="D112" s="3">
        <v>2</v>
      </c>
      <c r="E112" s="5"/>
      <c r="F112" s="5"/>
    </row>
    <row r="113" spans="1:6" s="2" customFormat="1" x14ac:dyDescent="0.25">
      <c r="A113" s="3">
        <f t="shared" si="5"/>
        <v>94</v>
      </c>
      <c r="B113" s="10" t="s">
        <v>80</v>
      </c>
      <c r="C113" s="3" t="s">
        <v>9</v>
      </c>
      <c r="D113" s="3">
        <v>15</v>
      </c>
      <c r="E113" s="5"/>
      <c r="F113" s="5"/>
    </row>
    <row r="114" spans="1:6" s="2" customFormat="1" x14ac:dyDescent="0.25">
      <c r="A114" s="3">
        <f t="shared" si="5"/>
        <v>95</v>
      </c>
      <c r="B114" s="10" t="s">
        <v>81</v>
      </c>
      <c r="C114" s="3" t="s">
        <v>9</v>
      </c>
      <c r="D114" s="3">
        <v>5</v>
      </c>
      <c r="E114" s="5"/>
      <c r="F114" s="5"/>
    </row>
    <row r="115" spans="1:6" s="2" customFormat="1" x14ac:dyDescent="0.25">
      <c r="A115" s="3">
        <f t="shared" si="5"/>
        <v>96</v>
      </c>
      <c r="B115" s="25" t="str">
        <f>+B38</f>
        <v>Jeux de 12 tournevis plat usage industriel</v>
      </c>
      <c r="C115" s="26" t="str">
        <f>+C38</f>
        <v>U</v>
      </c>
      <c r="D115" s="26">
        <f>+D38</f>
        <v>1</v>
      </c>
      <c r="E115" s="26"/>
      <c r="F115" s="5"/>
    </row>
    <row r="116" spans="1:6" s="2" customFormat="1" x14ac:dyDescent="0.25">
      <c r="A116" s="3">
        <f t="shared" si="5"/>
        <v>97</v>
      </c>
      <c r="B116" s="10" t="s">
        <v>33</v>
      </c>
      <c r="C116" s="3" t="s">
        <v>9</v>
      </c>
      <c r="D116" s="3">
        <v>5</v>
      </c>
      <c r="E116" s="5"/>
      <c r="F116" s="5"/>
    </row>
    <row r="117" spans="1:6" s="2" customFormat="1" x14ac:dyDescent="0.25">
      <c r="A117" s="3">
        <f t="shared" si="5"/>
        <v>98</v>
      </c>
      <c r="B117" s="10" t="s">
        <v>82</v>
      </c>
      <c r="C117" s="3" t="s">
        <v>9</v>
      </c>
      <c r="D117" s="3">
        <v>1</v>
      </c>
      <c r="E117" s="5"/>
      <c r="F117" s="5"/>
    </row>
    <row r="118" spans="1:6" s="2" customFormat="1" x14ac:dyDescent="0.25">
      <c r="A118" s="3">
        <f t="shared" si="5"/>
        <v>99</v>
      </c>
      <c r="B118" s="10" t="s">
        <v>83</v>
      </c>
      <c r="C118" s="3" t="s">
        <v>9</v>
      </c>
      <c r="D118" s="3">
        <v>10</v>
      </c>
      <c r="E118" s="5"/>
      <c r="F118" s="5"/>
    </row>
    <row r="119" spans="1:6" s="2" customFormat="1" x14ac:dyDescent="0.25">
      <c r="A119" s="3">
        <f t="shared" si="5"/>
        <v>100</v>
      </c>
      <c r="B119" s="10" t="s">
        <v>84</v>
      </c>
      <c r="C119" s="3" t="s">
        <v>9</v>
      </c>
      <c r="D119" s="3">
        <v>10</v>
      </c>
      <c r="E119" s="5"/>
      <c r="F119" s="5"/>
    </row>
    <row r="120" spans="1:6" s="2" customFormat="1" x14ac:dyDescent="0.25">
      <c r="A120" s="3">
        <f t="shared" si="5"/>
        <v>101</v>
      </c>
      <c r="B120" s="10" t="s">
        <v>85</v>
      </c>
      <c r="C120" s="3" t="s">
        <v>9</v>
      </c>
      <c r="D120" s="3">
        <v>2</v>
      </c>
      <c r="E120" s="5"/>
      <c r="F120" s="5"/>
    </row>
    <row r="121" spans="1:6" s="2" customFormat="1" x14ac:dyDescent="0.25">
      <c r="A121" s="3">
        <f t="shared" si="5"/>
        <v>102</v>
      </c>
      <c r="B121" s="10" t="s">
        <v>86</v>
      </c>
      <c r="C121" s="3" t="s">
        <v>9</v>
      </c>
      <c r="D121" s="3">
        <v>2</v>
      </c>
      <c r="E121" s="5"/>
      <c r="F121" s="5"/>
    </row>
    <row r="122" spans="1:6" s="2" customFormat="1" ht="25.5" x14ac:dyDescent="0.25">
      <c r="A122" s="3">
        <f t="shared" si="5"/>
        <v>103</v>
      </c>
      <c r="B122" s="10" t="s">
        <v>87</v>
      </c>
      <c r="C122" s="3" t="s">
        <v>9</v>
      </c>
      <c r="D122" s="3">
        <v>1</v>
      </c>
      <c r="E122" s="5"/>
      <c r="F122" s="5"/>
    </row>
    <row r="123" spans="1:6" s="2" customFormat="1" ht="38.25" x14ac:dyDescent="0.25">
      <c r="A123" s="3">
        <f t="shared" si="5"/>
        <v>104</v>
      </c>
      <c r="B123" s="27" t="s">
        <v>88</v>
      </c>
      <c r="C123" s="28" t="s">
        <v>9</v>
      </c>
      <c r="D123" s="28">
        <v>1</v>
      </c>
      <c r="E123" s="29"/>
      <c r="F123" s="29"/>
    </row>
    <row r="124" spans="1:6" s="2" customFormat="1" x14ac:dyDescent="0.25">
      <c r="A124" s="1"/>
      <c r="B124" s="48" t="s">
        <v>89</v>
      </c>
      <c r="C124" s="49"/>
      <c r="D124" s="49"/>
      <c r="E124" s="50"/>
      <c r="F124" s="9">
        <f>SUM(F104:F123)</f>
        <v>0</v>
      </c>
    </row>
    <row r="125" spans="1:6" s="2" customFormat="1" x14ac:dyDescent="0.25">
      <c r="A125" s="39" t="s">
        <v>90</v>
      </c>
      <c r="B125" s="39"/>
      <c r="C125" s="39"/>
      <c r="D125" s="39"/>
      <c r="E125" s="39"/>
      <c r="F125" s="39"/>
    </row>
    <row r="126" spans="1:6" s="2" customFormat="1" x14ac:dyDescent="0.25">
      <c r="A126" s="3">
        <f>A123+1</f>
        <v>105</v>
      </c>
      <c r="B126" s="27" t="s">
        <v>91</v>
      </c>
      <c r="C126" s="28" t="s">
        <v>9</v>
      </c>
      <c r="D126" s="28">
        <v>15</v>
      </c>
      <c r="E126" s="29"/>
      <c r="F126" s="29"/>
    </row>
    <row r="127" spans="1:6" s="2" customFormat="1" x14ac:dyDescent="0.25">
      <c r="A127" s="3">
        <f t="shared" ref="A127:A130" si="6">A126+1</f>
        <v>106</v>
      </c>
      <c r="B127" s="27" t="s">
        <v>92</v>
      </c>
      <c r="C127" s="28" t="s">
        <v>9</v>
      </c>
      <c r="D127" s="28">
        <v>15</v>
      </c>
      <c r="E127" s="29"/>
      <c r="F127" s="29"/>
    </row>
    <row r="128" spans="1:6" s="2" customFormat="1" ht="25.5" x14ac:dyDescent="0.25">
      <c r="A128" s="3">
        <f t="shared" si="6"/>
        <v>107</v>
      </c>
      <c r="B128" s="27" t="s">
        <v>93</v>
      </c>
      <c r="C128" s="28" t="s">
        <v>9</v>
      </c>
      <c r="D128" s="28">
        <v>5</v>
      </c>
      <c r="E128" s="29"/>
      <c r="F128" s="29"/>
    </row>
    <row r="129" spans="1:6" s="2" customFormat="1" x14ac:dyDescent="0.25">
      <c r="A129" s="3">
        <f t="shared" si="6"/>
        <v>108</v>
      </c>
      <c r="B129" s="27" t="s">
        <v>94</v>
      </c>
      <c r="C129" s="28" t="s">
        <v>9</v>
      </c>
      <c r="D129" s="28">
        <v>1</v>
      </c>
      <c r="E129" s="29"/>
      <c r="F129" s="29"/>
    </row>
    <row r="130" spans="1:6" s="2" customFormat="1" ht="38.25" x14ac:dyDescent="0.25">
      <c r="A130" s="3">
        <f t="shared" si="6"/>
        <v>109</v>
      </c>
      <c r="B130" s="27" t="s">
        <v>95</v>
      </c>
      <c r="C130" s="28" t="s">
        <v>9</v>
      </c>
      <c r="D130" s="28">
        <v>1</v>
      </c>
      <c r="E130" s="29"/>
      <c r="F130" s="29"/>
    </row>
    <row r="131" spans="1:6" s="2" customFormat="1" x14ac:dyDescent="0.25">
      <c r="A131" s="1"/>
      <c r="B131" s="48" t="s">
        <v>96</v>
      </c>
      <c r="C131" s="49"/>
      <c r="D131" s="49"/>
      <c r="E131" s="50"/>
      <c r="F131" s="9">
        <f>SUM(F126:F130)</f>
        <v>0</v>
      </c>
    </row>
    <row r="132" spans="1:6" s="2" customFormat="1" x14ac:dyDescent="0.25">
      <c r="A132" s="54" t="s">
        <v>97</v>
      </c>
      <c r="B132" s="46"/>
      <c r="C132" s="46"/>
      <c r="D132" s="46"/>
      <c r="E132" s="46"/>
      <c r="F132" s="47"/>
    </row>
    <row r="133" spans="1:6" s="2" customFormat="1" x14ac:dyDescent="0.25">
      <c r="A133" s="3">
        <f>A130+1</f>
        <v>110</v>
      </c>
      <c r="B133" s="10" t="s">
        <v>34</v>
      </c>
      <c r="C133" s="3" t="str">
        <f t="shared" ref="C133:D134" si="7">+C38</f>
        <v>U</v>
      </c>
      <c r="D133" s="3">
        <f t="shared" si="7"/>
        <v>1</v>
      </c>
      <c r="E133" s="30"/>
      <c r="F133" s="5"/>
    </row>
    <row r="134" spans="1:6" s="2" customFormat="1" x14ac:dyDescent="0.25">
      <c r="A134" s="3">
        <f>+A133+1</f>
        <v>111</v>
      </c>
      <c r="B134" s="10" t="s">
        <v>35</v>
      </c>
      <c r="C134" s="3" t="str">
        <f t="shared" si="7"/>
        <v>U</v>
      </c>
      <c r="D134" s="3">
        <f t="shared" si="7"/>
        <v>1</v>
      </c>
      <c r="E134" s="30"/>
      <c r="F134" s="5"/>
    </row>
    <row r="135" spans="1:6" s="2" customFormat="1" ht="38.25" x14ac:dyDescent="0.25">
      <c r="A135" s="3">
        <f>+A134+1</f>
        <v>112</v>
      </c>
      <c r="B135" s="10" t="s">
        <v>98</v>
      </c>
      <c r="C135" s="3" t="str">
        <f>+C40</f>
        <v>U</v>
      </c>
      <c r="D135" s="3">
        <f>+D40</f>
        <v>1</v>
      </c>
      <c r="E135" s="30"/>
      <c r="F135" s="5"/>
    </row>
    <row r="136" spans="1:6" s="2" customFormat="1" ht="102" x14ac:dyDescent="0.25">
      <c r="A136" s="3">
        <f>+A135+1</f>
        <v>113</v>
      </c>
      <c r="B136" s="11" t="s">
        <v>99</v>
      </c>
      <c r="C136" s="3" t="str">
        <f>+C41</f>
        <v>U</v>
      </c>
      <c r="D136" s="3">
        <f>+D41</f>
        <v>1</v>
      </c>
      <c r="E136" s="30"/>
      <c r="F136" s="5"/>
    </row>
    <row r="137" spans="1:6" s="2" customFormat="1" x14ac:dyDescent="0.25">
      <c r="A137" s="3">
        <f t="shared" ref="A137:A142" si="8">+A136+1</f>
        <v>114</v>
      </c>
      <c r="B137" s="27" t="s">
        <v>100</v>
      </c>
      <c r="C137" s="3" t="s">
        <v>9</v>
      </c>
      <c r="D137" s="3">
        <v>3</v>
      </c>
      <c r="E137" s="30"/>
      <c r="F137" s="5"/>
    </row>
    <row r="138" spans="1:6" s="2" customFormat="1" x14ac:dyDescent="0.25">
      <c r="A138" s="3">
        <f t="shared" si="8"/>
        <v>115</v>
      </c>
      <c r="B138" s="10" t="s">
        <v>101</v>
      </c>
      <c r="C138" s="3" t="s">
        <v>9</v>
      </c>
      <c r="D138" s="3">
        <v>3</v>
      </c>
      <c r="E138" s="30"/>
      <c r="F138" s="5"/>
    </row>
    <row r="139" spans="1:6" s="2" customFormat="1" x14ac:dyDescent="0.25">
      <c r="A139" s="3">
        <f t="shared" si="8"/>
        <v>116</v>
      </c>
      <c r="B139" s="10" t="s">
        <v>48</v>
      </c>
      <c r="C139" s="31" t="s">
        <v>102</v>
      </c>
      <c r="D139" s="3">
        <v>2</v>
      </c>
      <c r="E139" s="30"/>
      <c r="F139" s="5"/>
    </row>
    <row r="140" spans="1:6" s="2" customFormat="1" x14ac:dyDescent="0.25">
      <c r="A140" s="3">
        <f t="shared" si="8"/>
        <v>117</v>
      </c>
      <c r="B140" s="11" t="s">
        <v>103</v>
      </c>
      <c r="C140" s="32" t="s">
        <v>9</v>
      </c>
      <c r="D140" s="32">
        <v>5</v>
      </c>
      <c r="E140" s="33"/>
      <c r="F140" s="5"/>
    </row>
    <row r="141" spans="1:6" s="2" customFormat="1" x14ac:dyDescent="0.25">
      <c r="A141" s="3">
        <f t="shared" si="8"/>
        <v>118</v>
      </c>
      <c r="B141" s="11" t="s">
        <v>104</v>
      </c>
      <c r="C141" s="32" t="s">
        <v>9</v>
      </c>
      <c r="D141" s="32">
        <v>5</v>
      </c>
      <c r="E141" s="33"/>
      <c r="F141" s="5"/>
    </row>
    <row r="142" spans="1:6" s="2" customFormat="1" ht="63.75" x14ac:dyDescent="0.25">
      <c r="A142" s="3">
        <f t="shared" si="8"/>
        <v>119</v>
      </c>
      <c r="B142" s="11" t="s">
        <v>17</v>
      </c>
      <c r="C142" s="3" t="s">
        <v>9</v>
      </c>
      <c r="D142" s="3">
        <v>1</v>
      </c>
      <c r="E142" s="30"/>
      <c r="F142" s="5"/>
    </row>
    <row r="143" spans="1:6" s="2" customFormat="1" x14ac:dyDescent="0.25">
      <c r="A143" s="1"/>
      <c r="B143" s="48" t="s">
        <v>105</v>
      </c>
      <c r="C143" s="49"/>
      <c r="D143" s="49"/>
      <c r="E143" s="50"/>
      <c r="F143" s="9">
        <f>SUM(F133:F142)</f>
        <v>0</v>
      </c>
    </row>
    <row r="144" spans="1:6" s="2" customFormat="1" x14ac:dyDescent="0.25">
      <c r="A144" s="54" t="s">
        <v>148</v>
      </c>
      <c r="B144" s="46"/>
      <c r="C144" s="46"/>
      <c r="D144" s="46"/>
      <c r="E144" s="46"/>
      <c r="F144" s="47"/>
    </row>
    <row r="145" spans="1:7" s="2" customFormat="1" ht="38.25" x14ac:dyDescent="0.25">
      <c r="A145" s="3">
        <f>A142+1</f>
        <v>120</v>
      </c>
      <c r="B145" s="10" t="s">
        <v>53</v>
      </c>
      <c r="C145" s="3" t="s">
        <v>9</v>
      </c>
      <c r="D145" s="3">
        <v>1</v>
      </c>
      <c r="E145" s="5"/>
      <c r="F145" s="5"/>
    </row>
    <row r="146" spans="1:7" s="2" customFormat="1" x14ac:dyDescent="0.25">
      <c r="A146" s="3">
        <f>+A145+1</f>
        <v>121</v>
      </c>
      <c r="B146" s="10" t="s">
        <v>106</v>
      </c>
      <c r="C146" s="3" t="s">
        <v>9</v>
      </c>
      <c r="D146" s="3">
        <v>1</v>
      </c>
      <c r="E146" s="30"/>
      <c r="F146" s="5"/>
    </row>
    <row r="147" spans="1:7" s="2" customFormat="1" x14ac:dyDescent="0.25">
      <c r="A147" s="3">
        <f t="shared" ref="A147:A163" si="9">+A146+1</f>
        <v>122</v>
      </c>
      <c r="B147" s="10" t="s">
        <v>107</v>
      </c>
      <c r="C147" s="3" t="s">
        <v>9</v>
      </c>
      <c r="D147" s="3">
        <v>30</v>
      </c>
      <c r="E147" s="30"/>
      <c r="F147" s="5"/>
    </row>
    <row r="148" spans="1:7" s="2" customFormat="1" x14ac:dyDescent="0.25">
      <c r="A148" s="3">
        <f t="shared" si="9"/>
        <v>123</v>
      </c>
      <c r="B148" s="10" t="s">
        <v>108</v>
      </c>
      <c r="C148" s="3" t="s">
        <v>9</v>
      </c>
      <c r="D148" s="3">
        <v>10</v>
      </c>
      <c r="E148" s="30"/>
      <c r="F148" s="5"/>
    </row>
    <row r="149" spans="1:7" s="2" customFormat="1" x14ac:dyDescent="0.25">
      <c r="A149" s="3">
        <f t="shared" si="9"/>
        <v>124</v>
      </c>
      <c r="B149" s="10" t="s">
        <v>109</v>
      </c>
      <c r="C149" s="3" t="s">
        <v>9</v>
      </c>
      <c r="D149" s="3">
        <v>10</v>
      </c>
      <c r="E149" s="30"/>
      <c r="F149" s="5"/>
    </row>
    <row r="150" spans="1:7" s="2" customFormat="1" x14ac:dyDescent="0.25">
      <c r="A150" s="3">
        <f t="shared" si="9"/>
        <v>125</v>
      </c>
      <c r="B150" s="10" t="s">
        <v>110</v>
      </c>
      <c r="C150" s="3" t="s">
        <v>9</v>
      </c>
      <c r="D150" s="3">
        <v>10</v>
      </c>
      <c r="E150" s="30"/>
      <c r="F150" s="5"/>
    </row>
    <row r="151" spans="1:7" s="2" customFormat="1" x14ac:dyDescent="0.25">
      <c r="A151" s="3">
        <f t="shared" si="9"/>
        <v>126</v>
      </c>
      <c r="B151" s="10" t="s">
        <v>111</v>
      </c>
      <c r="C151" s="3" t="s">
        <v>9</v>
      </c>
      <c r="D151" s="3">
        <v>10</v>
      </c>
      <c r="E151" s="30"/>
      <c r="F151" s="5"/>
    </row>
    <row r="152" spans="1:7" s="2" customFormat="1" x14ac:dyDescent="0.25">
      <c r="A152" s="3">
        <f t="shared" si="9"/>
        <v>127</v>
      </c>
      <c r="B152" s="10" t="s">
        <v>112</v>
      </c>
      <c r="C152" s="3" t="s">
        <v>9</v>
      </c>
      <c r="D152" s="3">
        <v>2</v>
      </c>
      <c r="E152" s="30"/>
      <c r="F152" s="5"/>
    </row>
    <row r="153" spans="1:7" s="2" customFormat="1" x14ac:dyDescent="0.25">
      <c r="A153" s="3">
        <f t="shared" si="9"/>
        <v>128</v>
      </c>
      <c r="B153" s="10" t="s">
        <v>113</v>
      </c>
      <c r="C153" s="3" t="s">
        <v>9</v>
      </c>
      <c r="D153" s="3">
        <v>4</v>
      </c>
      <c r="E153" s="30"/>
      <c r="F153" s="5"/>
    </row>
    <row r="154" spans="1:7" s="2" customFormat="1" x14ac:dyDescent="0.25">
      <c r="A154" s="3">
        <f t="shared" si="9"/>
        <v>129</v>
      </c>
      <c r="B154" s="10" t="s">
        <v>114</v>
      </c>
      <c r="C154" s="3" t="s">
        <v>9</v>
      </c>
      <c r="D154" s="3">
        <v>8</v>
      </c>
      <c r="E154" s="30"/>
      <c r="F154" s="5"/>
    </row>
    <row r="155" spans="1:7" s="2" customFormat="1" x14ac:dyDescent="0.25">
      <c r="A155" s="3">
        <f t="shared" si="9"/>
        <v>130</v>
      </c>
      <c r="B155" s="10" t="s">
        <v>115</v>
      </c>
      <c r="C155" s="3" t="s">
        <v>9</v>
      </c>
      <c r="D155" s="3">
        <v>5</v>
      </c>
      <c r="E155" s="30"/>
      <c r="F155" s="5"/>
    </row>
    <row r="156" spans="1:7" s="2" customFormat="1" x14ac:dyDescent="0.25">
      <c r="A156" s="3">
        <f t="shared" si="9"/>
        <v>131</v>
      </c>
      <c r="B156" s="10" t="s">
        <v>116</v>
      </c>
      <c r="C156" s="3" t="s">
        <v>9</v>
      </c>
      <c r="D156" s="3">
        <v>6</v>
      </c>
      <c r="E156" s="30"/>
      <c r="F156" s="5"/>
    </row>
    <row r="157" spans="1:7" s="2" customFormat="1" x14ac:dyDescent="0.25">
      <c r="A157" s="3">
        <f t="shared" si="9"/>
        <v>132</v>
      </c>
      <c r="B157" s="10" t="s">
        <v>48</v>
      </c>
      <c r="C157" s="16" t="s">
        <v>9</v>
      </c>
      <c r="D157" s="3">
        <v>1</v>
      </c>
      <c r="E157" s="30"/>
      <c r="F157" s="5"/>
    </row>
    <row r="158" spans="1:7" s="2" customFormat="1" x14ac:dyDescent="0.25">
      <c r="A158" s="3">
        <f t="shared" si="9"/>
        <v>133</v>
      </c>
      <c r="B158" s="10" t="s">
        <v>117</v>
      </c>
      <c r="C158" s="16" t="s">
        <v>9</v>
      </c>
      <c r="D158" s="3">
        <v>1</v>
      </c>
      <c r="E158" s="30"/>
      <c r="F158" s="5"/>
      <c r="G158" s="34"/>
    </row>
    <row r="159" spans="1:7" s="2" customFormat="1" x14ac:dyDescent="0.25">
      <c r="A159" s="3">
        <f t="shared" si="9"/>
        <v>134</v>
      </c>
      <c r="B159" s="10" t="s">
        <v>101</v>
      </c>
      <c r="C159" s="3" t="s">
        <v>9</v>
      </c>
      <c r="D159" s="3">
        <v>2</v>
      </c>
      <c r="E159" s="5"/>
      <c r="F159" s="5"/>
    </row>
    <row r="160" spans="1:7" s="2" customFormat="1" x14ac:dyDescent="0.25">
      <c r="A160" s="3">
        <f t="shared" si="9"/>
        <v>135</v>
      </c>
      <c r="B160" s="10" t="s">
        <v>138</v>
      </c>
      <c r="C160" s="3" t="s">
        <v>9</v>
      </c>
      <c r="D160" s="3">
        <v>2</v>
      </c>
      <c r="E160" s="5"/>
      <c r="F160" s="5"/>
    </row>
    <row r="161" spans="1:9" s="2" customFormat="1" x14ac:dyDescent="0.25">
      <c r="A161" s="3">
        <f t="shared" si="9"/>
        <v>136</v>
      </c>
      <c r="B161" s="10" t="s">
        <v>118</v>
      </c>
      <c r="C161" s="3" t="s">
        <v>9</v>
      </c>
      <c r="D161" s="3">
        <v>2</v>
      </c>
      <c r="E161" s="5"/>
      <c r="F161" s="5"/>
      <c r="I161" s="35"/>
    </row>
    <row r="162" spans="1:9" s="2" customFormat="1" x14ac:dyDescent="0.25">
      <c r="A162" s="3">
        <f t="shared" si="9"/>
        <v>137</v>
      </c>
      <c r="B162" s="10" t="s">
        <v>119</v>
      </c>
      <c r="C162" s="3" t="s">
        <v>9</v>
      </c>
      <c r="D162" s="3">
        <v>2</v>
      </c>
      <c r="E162" s="5"/>
      <c r="F162" s="5"/>
    </row>
    <row r="163" spans="1:9" s="2" customFormat="1" x14ac:dyDescent="0.25">
      <c r="A163" s="3">
        <f t="shared" si="9"/>
        <v>138</v>
      </c>
      <c r="B163" s="10" t="s">
        <v>120</v>
      </c>
      <c r="C163" s="3" t="s">
        <v>9</v>
      </c>
      <c r="D163" s="3">
        <v>2</v>
      </c>
      <c r="E163" s="5"/>
      <c r="F163" s="5"/>
    </row>
    <row r="164" spans="1:9" s="2" customFormat="1" x14ac:dyDescent="0.25">
      <c r="A164" s="28"/>
      <c r="B164" s="51" t="s">
        <v>150</v>
      </c>
      <c r="C164" s="52"/>
      <c r="D164" s="52"/>
      <c r="E164" s="53"/>
      <c r="F164" s="9">
        <f>SUM(F145:F163)</f>
        <v>0</v>
      </c>
    </row>
    <row r="165" spans="1:9" s="2" customFormat="1" x14ac:dyDescent="0.25">
      <c r="A165" s="55" t="s">
        <v>121</v>
      </c>
      <c r="B165" s="55"/>
      <c r="C165" s="55"/>
      <c r="D165" s="55"/>
      <c r="E165" s="55"/>
      <c r="F165" s="9">
        <f>+F143+F131+F124+F75+F46+F23+F164+F102</f>
        <v>0</v>
      </c>
    </row>
    <row r="166" spans="1:9" s="2" customFormat="1" x14ac:dyDescent="0.25">
      <c r="A166" s="55" t="s">
        <v>122</v>
      </c>
      <c r="B166" s="55"/>
      <c r="C166" s="55"/>
      <c r="D166" s="55"/>
      <c r="E166" s="55"/>
      <c r="F166" s="9">
        <f>F165*0.2</f>
        <v>0</v>
      </c>
    </row>
    <row r="167" spans="1:9" s="2" customFormat="1" x14ac:dyDescent="0.25">
      <c r="A167" s="55" t="s">
        <v>123</v>
      </c>
      <c r="B167" s="55"/>
      <c r="C167" s="55"/>
      <c r="D167" s="55"/>
      <c r="E167" s="55"/>
      <c r="F167" s="9">
        <f>SUM(F165:F166)</f>
        <v>0</v>
      </c>
    </row>
    <row r="168" spans="1:9" s="2" customFormat="1" x14ac:dyDescent="0.25"/>
    <row r="170" spans="1:9" x14ac:dyDescent="0.25">
      <c r="B170" s="36"/>
    </row>
    <row r="171" spans="1:9" x14ac:dyDescent="0.25">
      <c r="B171" s="36"/>
    </row>
    <row r="172" spans="1:9" x14ac:dyDescent="0.25">
      <c r="B172" s="36"/>
    </row>
    <row r="173" spans="1:9" x14ac:dyDescent="0.25">
      <c r="B173" s="36"/>
    </row>
    <row r="174" spans="1:9" x14ac:dyDescent="0.25">
      <c r="B174" s="36"/>
    </row>
    <row r="175" spans="1:9" x14ac:dyDescent="0.25">
      <c r="B175" s="36"/>
    </row>
    <row r="176" spans="1:9" x14ac:dyDescent="0.25">
      <c r="B176" s="36"/>
    </row>
    <row r="177" spans="2:2" x14ac:dyDescent="0.25">
      <c r="B177" s="36"/>
    </row>
    <row r="178" spans="2:2" x14ac:dyDescent="0.25">
      <c r="B178" s="36"/>
    </row>
    <row r="179" spans="2:2" x14ac:dyDescent="0.25">
      <c r="B179" s="36"/>
    </row>
    <row r="180" spans="2:2" x14ac:dyDescent="0.25">
      <c r="B180" s="36"/>
    </row>
    <row r="181" spans="2:2" x14ac:dyDescent="0.25">
      <c r="B181" s="36"/>
    </row>
    <row r="182" spans="2:2" x14ac:dyDescent="0.25">
      <c r="B182" s="36"/>
    </row>
    <row r="183" spans="2:2" x14ac:dyDescent="0.25">
      <c r="B183" s="36"/>
    </row>
  </sheetData>
  <mergeCells count="22">
    <mergeCell ref="B164:E164"/>
    <mergeCell ref="A165:E165"/>
    <mergeCell ref="A166:E166"/>
    <mergeCell ref="A167:E167"/>
    <mergeCell ref="B124:E124"/>
    <mergeCell ref="A125:F125"/>
    <mergeCell ref="B131:E131"/>
    <mergeCell ref="A132:F132"/>
    <mergeCell ref="B143:E143"/>
    <mergeCell ref="A144:F144"/>
    <mergeCell ref="A5:F5"/>
    <mergeCell ref="A103:F103"/>
    <mergeCell ref="A7:F7"/>
    <mergeCell ref="A8:F8"/>
    <mergeCell ref="A11:F11"/>
    <mergeCell ref="B23:E23"/>
    <mergeCell ref="A24:F24"/>
    <mergeCell ref="B46:E46"/>
    <mergeCell ref="A47:F47"/>
    <mergeCell ref="B75:E75"/>
    <mergeCell ref="A76:F76"/>
    <mergeCell ref="B102:E102"/>
  </mergeCells>
  <printOptions horizontalCentered="1"/>
  <pageMargins left="0.70866141732283472" right="0.70866141732283472" top="0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50-2026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Majda KADA</dc:creator>
  <cp:lastModifiedBy>Noureddine NEBRI</cp:lastModifiedBy>
  <dcterms:created xsi:type="dcterms:W3CDTF">2026-07-20T12:45:35Z</dcterms:created>
  <dcterms:modified xsi:type="dcterms:W3CDTF">2026-08-12T14:40:02Z</dcterms:modified>
</cp:coreProperties>
</file>