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DAO CFR 26\DAO TI 06-2026-CFR\"/>
    </mc:Choice>
  </mc:AlternateContent>
  <bookViews>
    <workbookView xWindow="0" yWindow="0" windowWidth="28800" windowHeight="11835"/>
  </bookViews>
  <sheets>
    <sheet name="Feuil3 (2)" sheetId="4" r:id="rId1"/>
  </sheets>
  <definedNames>
    <definedName name="_xlnm.Print_Area" localSheetId="0">'Feuil3 (2)'!$A$1:$F$60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4" l="1"/>
  <c r="F51" i="4"/>
  <c r="F50" i="4"/>
  <c r="F49" i="4"/>
  <c r="F48" i="4"/>
  <c r="A48" i="4"/>
  <c r="A49" i="4" s="1"/>
  <c r="A50" i="4" s="1"/>
  <c r="A51" i="4" s="1"/>
  <c r="A52" i="4" s="1"/>
  <c r="F47" i="4"/>
  <c r="F45" i="4"/>
  <c r="F44" i="4"/>
  <c r="F42" i="4"/>
  <c r="F41" i="4"/>
  <c r="F40" i="4"/>
  <c r="F39" i="4"/>
  <c r="F38" i="4"/>
  <c r="F37" i="4"/>
  <c r="F36" i="4"/>
  <c r="F35" i="4"/>
  <c r="F34" i="4"/>
  <c r="A34" i="4"/>
  <c r="A35" i="4" s="1"/>
  <c r="A36" i="4" s="1"/>
  <c r="A37" i="4" s="1"/>
  <c r="A38" i="4" s="1"/>
  <c r="A39" i="4" s="1"/>
  <c r="A40" i="4" s="1"/>
  <c r="A41" i="4" s="1"/>
  <c r="A42" i="4" s="1"/>
  <c r="F33" i="4"/>
  <c r="F31" i="4"/>
  <c r="F30" i="4"/>
  <c r="F29" i="4"/>
  <c r="F28" i="4"/>
  <c r="F27" i="4"/>
  <c r="F26" i="4"/>
  <c r="F25" i="4"/>
  <c r="F23" i="4"/>
  <c r="F22" i="4"/>
  <c r="F20" i="4"/>
  <c r="F19" i="4"/>
  <c r="F18" i="4"/>
  <c r="A18" i="4"/>
  <c r="A19" i="4" s="1"/>
  <c r="A20" i="4" s="1"/>
  <c r="F17" i="4"/>
  <c r="F53" i="4" l="1"/>
  <c r="F54" i="4" s="1"/>
  <c r="F55" i="4" s="1"/>
</calcChain>
</file>

<file path=xl/sharedStrings.xml><?xml version="1.0" encoding="utf-8"?>
<sst xmlns="http://schemas.openxmlformats.org/spreadsheetml/2006/main" count="87" uniqueCount="65">
  <si>
    <t>Prix unitaire</t>
  </si>
  <si>
    <t>U</t>
  </si>
  <si>
    <t>ML</t>
  </si>
  <si>
    <t>M3</t>
  </si>
  <si>
    <t>M2</t>
  </si>
  <si>
    <t>ROYAUME DU MAROC
MINISTERE DE L’EQUIPEMENT ET DE L’EAU</t>
  </si>
  <si>
    <t>DIRECTION GENERALE DES ROUTES
DIRECTION REGIONALE DE l’EQUIPEMENT DU TRANSPORT
 ET DE LA LOGISTIQUE DE SOUSS MASSA</t>
  </si>
  <si>
    <t>DIRECTION PROVINCIALE DE L’EQUIPEMENT DU TRANSPORT ET DE LA LOGISTIQUE DE TIZNIT</t>
  </si>
  <si>
    <t xml:space="preserve">              </t>
  </si>
  <si>
    <t xml:space="preserve">CAISSE POUR LE FINANCEMENT ROUTIER </t>
  </si>
  <si>
    <t>N° Prix</t>
  </si>
  <si>
    <t>BPDE</t>
  </si>
  <si>
    <t>Béton de classe B20</t>
  </si>
  <si>
    <t>T</t>
  </si>
  <si>
    <t>Fourniture et mise en place de la signalisation provisoire</t>
  </si>
  <si>
    <t>Maintien et entretien du dispositif de signalisation</t>
  </si>
  <si>
    <t xml:space="preserve">Lit de sable </t>
  </si>
  <si>
    <t>Gabion</t>
  </si>
  <si>
    <t>APPEL D’OFFRES OUVERT NATIONAL N°: TI/06/2026/CFR</t>
  </si>
  <si>
    <t>Désignation</t>
  </si>
  <si>
    <t xml:space="preserve">Unité </t>
  </si>
  <si>
    <t>Quantité</t>
  </si>
  <si>
    <t>Prix total</t>
  </si>
  <si>
    <t>Installation de chantier</t>
  </si>
  <si>
    <t>f</t>
  </si>
  <si>
    <t>fm</t>
  </si>
  <si>
    <t>Piquetage</t>
  </si>
  <si>
    <t>km</t>
  </si>
  <si>
    <t xml:space="preserve">TERRASSEMENTS          </t>
  </si>
  <si>
    <t>Déblai</t>
  </si>
  <si>
    <t>Remblai</t>
  </si>
  <si>
    <t>CHAUSSEE</t>
  </si>
  <si>
    <t>Mise en œuvre du revetement superficiel en bicouche RS</t>
  </si>
  <si>
    <t>Fourniture du liant pour revetement en bicouche dosage 2.7kg/m²</t>
  </si>
  <si>
    <t xml:space="preserve">Mise en œuvre de la couche d'imprégnation </t>
  </si>
  <si>
    <t>Fourniture du liant pour imprégnation dosage 1.5kg/m²</t>
  </si>
  <si>
    <t>Fourniture et mise en œuvre de la couche de base en GNB 0/31.5</t>
  </si>
  <si>
    <t>Fourniture et mise en œuvre de la couche de Fondation en GNF2 0/40</t>
  </si>
  <si>
    <t>Fourniture et mise en œuvre de l'MS type 2</t>
  </si>
  <si>
    <t xml:space="preserve">OUVRAGES D’ASSAINISSEMENT </t>
  </si>
  <si>
    <t>Fouille pour Ouvrage d’assainissement</t>
  </si>
  <si>
    <t>Remblaiement de fouille pour Ouvrage d’assainissement</t>
  </si>
  <si>
    <t>Lit de sable</t>
  </si>
  <si>
    <t>Béton de classe B10 dosé à 200 Kg/m3</t>
  </si>
  <si>
    <t>Béton de classe B25 dosé à 350 Kg/m3</t>
  </si>
  <si>
    <t>Acier HT</t>
  </si>
  <si>
    <t>KG</t>
  </si>
  <si>
    <t>Buses armées Ф 800 CAO série 135A</t>
  </si>
  <si>
    <t>Buses armées Ф 1000 CAO série 135A</t>
  </si>
  <si>
    <t>Buses armées Ф 1200 CAO série 135A</t>
  </si>
  <si>
    <t>CHAUSSEE EN BETON</t>
  </si>
  <si>
    <t xml:space="preserve">Hérissonnage </t>
  </si>
  <si>
    <t>REFECTION DES SAGUIAS</t>
  </si>
  <si>
    <t>Dépose de la saguia existante</t>
  </si>
  <si>
    <t>Fouille pour traversée de buses</t>
  </si>
  <si>
    <t xml:space="preserve">Remblaiement de fouille </t>
  </si>
  <si>
    <t xml:space="preserve">traversée de buses armées Ф 1000 </t>
  </si>
  <si>
    <t>Mise à niveau des regards</t>
  </si>
  <si>
    <t>TOTAL HT</t>
  </si>
  <si>
    <t xml:space="preserve">T.V.A 20% </t>
  </si>
  <si>
    <t>TOTAL TTC</t>
  </si>
  <si>
    <t xml:space="preserve">Arrêté le présent bordereau des prix - détail estimatif à la somme de (Total TTC en DH)  :  ………...............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……………………………………………………………………………………………………….....................................................................................…...(en chiffres et lettres)
</t>
  </si>
  <si>
    <t>Fait à ……………………… le …………………</t>
  </si>
  <si>
    <t>(Signature et cachet du concurrent)</t>
  </si>
  <si>
    <t>Objet : PPCI- Travaux de construction de la liaison routière reliant Douar Lbnaour et Douar Sentile -Province de Tiznit-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</si>
</sst>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\ _D_H_-;\-* #,##0.00\ _D_H_-;_-* &quot;-&quot;??\ _D_H_-;_-@_-"/>
    <numFmt numFmtId="165" formatCode="_-* #,##0.00\ _F_-;\-* #,##0.00\ _F_-;_-* &quot;-&quot;??\ _F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43" fontId="0" fillId="0" borderId="0" xfId="10" applyFont="1"/>
    <xf numFmtId="43" fontId="0" fillId="0" borderId="0" xfId="10" applyFont="1" applyAlignment="1"/>
    <xf numFmtId="0" fontId="7" fillId="0" borderId="0" xfId="0" applyFont="1"/>
    <xf numFmtId="43" fontId="7" fillId="0" borderId="0" xfId="10" applyFont="1" applyAlignment="1"/>
    <xf numFmtId="43" fontId="7" fillId="0" borderId="0" xfId="10" applyFont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43" fontId="8" fillId="4" borderId="1" xfId="1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3" fontId="11" fillId="0" borderId="1" xfId="10" applyFont="1" applyBorder="1" applyAlignment="1">
      <alignment vertical="center" wrapText="1"/>
    </xf>
    <xf numFmtId="43" fontId="11" fillId="0" borderId="1" xfId="10" applyFont="1" applyBorder="1" applyAlignment="1" applyProtection="1">
      <alignment horizontal="center" vertical="center" wrapText="1"/>
      <protection locked="0"/>
    </xf>
    <xf numFmtId="43" fontId="11" fillId="5" borderId="1" xfId="1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3" fontId="11" fillId="0" borderId="1" xfId="10" applyFont="1" applyBorder="1" applyAlignment="1">
      <alignment horizontal="center" vertical="center"/>
    </xf>
    <xf numFmtId="2" fontId="12" fillId="2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43" fontId="11" fillId="2" borderId="1" xfId="1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3" fontId="5" fillId="0" borderId="1" xfId="10" applyNumberFormat="1" applyFont="1" applyBorder="1" applyAlignment="1">
      <alignment horizontal="center" vertical="center" wrapText="1"/>
    </xf>
    <xf numFmtId="43" fontId="5" fillId="0" borderId="1" xfId="10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3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 applyProtection="1">
      <alignment vertical="center"/>
      <protection locked="0"/>
    </xf>
    <xf numFmtId="43" fontId="11" fillId="0" borderId="1" xfId="10" applyFont="1" applyBorder="1" applyAlignment="1" applyProtection="1">
      <alignment horizontal="center" vertical="center"/>
      <protection locked="0"/>
    </xf>
    <xf numFmtId="1" fontId="12" fillId="2" borderId="1" xfId="0" applyNumberFormat="1" applyFont="1" applyFill="1" applyBorder="1" applyAlignment="1" applyProtection="1">
      <alignment vertical="center"/>
      <protection locked="0"/>
    </xf>
    <xf numFmtId="43" fontId="11" fillId="5" borderId="1" xfId="10" applyFont="1" applyFill="1" applyBorder="1" applyAlignment="1" applyProtection="1">
      <alignment horizontal="center" vertical="center"/>
      <protection locked="0"/>
    </xf>
    <xf numFmtId="43" fontId="11" fillId="2" borderId="1" xfId="10" applyFont="1" applyFill="1" applyBorder="1" applyAlignment="1" applyProtection="1">
      <alignment horizontal="center" vertical="center"/>
      <protection locked="0"/>
    </xf>
  </cellXfs>
  <cellStyles count="11">
    <cellStyle name="Milliers" xfId="10" builtinId="3"/>
    <cellStyle name="Milliers 2" xfId="3"/>
    <cellStyle name="Milliers 3" xfId="4"/>
    <cellStyle name="Milliers 3 2" xfId="5"/>
    <cellStyle name="Milliers 4" xfId="2"/>
    <cellStyle name="Normal" xfId="0" builtinId="0"/>
    <cellStyle name="Normal 2" xfId="6"/>
    <cellStyle name="Normal 3" xfId="7"/>
    <cellStyle name="Normal 4" xfId="1"/>
    <cellStyle name="Pourcentage 2" xfId="8"/>
    <cellStyle name="Pourcentage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abSelected="1" view="pageBreakPreview" topLeftCell="A14" zoomScale="70" zoomScaleNormal="100" zoomScaleSheetLayoutView="70" workbookViewId="0">
      <selection activeCell="I25" sqref="I25"/>
    </sheetView>
  </sheetViews>
  <sheetFormatPr baseColWidth="10" defaultColWidth="11.42578125" defaultRowHeight="15" x14ac:dyDescent="0.25"/>
  <cols>
    <col min="1" max="1" width="13.5703125" customWidth="1"/>
    <col min="2" max="2" width="66.85546875" bestFit="1" customWidth="1"/>
    <col min="3" max="3" width="12" customWidth="1"/>
    <col min="4" max="4" width="17.28515625" style="3" customWidth="1"/>
    <col min="5" max="5" width="18" bestFit="1" customWidth="1"/>
    <col min="6" max="6" width="24.5703125" style="2" customWidth="1"/>
    <col min="9" max="9" width="13.7109375" bestFit="1" customWidth="1"/>
  </cols>
  <sheetData>
    <row r="1" spans="1:8" ht="40.5" customHeight="1" x14ac:dyDescent="0.25">
      <c r="A1" s="41" t="s">
        <v>5</v>
      </c>
      <c r="B1" s="42"/>
      <c r="C1" s="42"/>
      <c r="D1" s="42"/>
      <c r="E1" s="42"/>
      <c r="F1" s="42"/>
    </row>
    <row r="2" spans="1:8" ht="7.5" customHeight="1" x14ac:dyDescent="0.3">
      <c r="A2" s="4"/>
      <c r="B2" s="4"/>
      <c r="C2" s="4"/>
      <c r="D2" s="5"/>
      <c r="E2" s="4"/>
      <c r="F2" s="6"/>
    </row>
    <row r="3" spans="1:8" ht="18.75" x14ac:dyDescent="0.3">
      <c r="A3" s="43" t="s">
        <v>8</v>
      </c>
      <c r="B3" s="43"/>
      <c r="C3" s="44" t="s">
        <v>6</v>
      </c>
      <c r="D3" s="43"/>
      <c r="E3" s="43"/>
      <c r="F3" s="43"/>
    </row>
    <row r="4" spans="1:8" ht="18.75" x14ac:dyDescent="0.3">
      <c r="A4" s="43" t="s">
        <v>9</v>
      </c>
      <c r="B4" s="43"/>
      <c r="C4" s="43"/>
      <c r="D4" s="43"/>
      <c r="E4" s="43"/>
      <c r="F4" s="43"/>
    </row>
    <row r="5" spans="1:8" ht="17.25" customHeight="1" x14ac:dyDescent="0.3">
      <c r="A5" s="4"/>
      <c r="B5" s="4"/>
      <c r="C5" s="43"/>
      <c r="D5" s="43"/>
      <c r="E5" s="43"/>
      <c r="F5" s="43"/>
    </row>
    <row r="6" spans="1:8" ht="18.75" x14ac:dyDescent="0.3">
      <c r="A6" s="4"/>
      <c r="B6" s="4"/>
      <c r="C6" s="4"/>
      <c r="D6" s="5"/>
      <c r="E6" s="4"/>
      <c r="F6" s="6"/>
    </row>
    <row r="7" spans="1:8" ht="26.25" customHeight="1" x14ac:dyDescent="0.25">
      <c r="A7" s="42" t="s">
        <v>7</v>
      </c>
      <c r="B7" s="42"/>
      <c r="C7" s="42"/>
      <c r="D7" s="42"/>
      <c r="E7" s="42"/>
      <c r="F7" s="42"/>
    </row>
    <row r="9" spans="1:8" ht="25.5" customHeight="1" x14ac:dyDescent="0.25">
      <c r="A9" s="42" t="s">
        <v>18</v>
      </c>
      <c r="B9" s="42"/>
      <c r="C9" s="42"/>
      <c r="D9" s="42"/>
      <c r="E9" s="42"/>
      <c r="F9" s="42"/>
    </row>
    <row r="11" spans="1:8" x14ac:dyDescent="0.25">
      <c r="A11" s="41" t="s">
        <v>64</v>
      </c>
      <c r="B11" s="41"/>
      <c r="C11" s="41"/>
      <c r="D11" s="41"/>
      <c r="E11" s="41"/>
      <c r="F11" s="41"/>
    </row>
    <row r="12" spans="1:8" ht="13.5" customHeight="1" x14ac:dyDescent="0.25">
      <c r="A12" s="41"/>
      <c r="B12" s="41"/>
      <c r="C12" s="41"/>
      <c r="D12" s="41"/>
      <c r="E12" s="41"/>
      <c r="F12" s="41"/>
    </row>
    <row r="13" spans="1:8" ht="10.5" customHeight="1" x14ac:dyDescent="0.25">
      <c r="A13" s="41"/>
      <c r="B13" s="41"/>
      <c r="C13" s="41"/>
      <c r="D13" s="41"/>
      <c r="E13" s="41"/>
      <c r="F13" s="41"/>
      <c r="G13" s="1"/>
      <c r="H13" s="1"/>
    </row>
    <row r="14" spans="1:8" ht="7.5" customHeight="1" x14ac:dyDescent="0.25">
      <c r="A14" s="41"/>
      <c r="B14" s="41"/>
      <c r="C14" s="41"/>
      <c r="D14" s="41"/>
      <c r="E14" s="41"/>
      <c r="F14" s="41"/>
      <c r="G14" s="1"/>
      <c r="H14" s="1"/>
    </row>
    <row r="15" spans="1:8" ht="21" x14ac:dyDescent="0.25">
      <c r="A15" s="45" t="s">
        <v>11</v>
      </c>
      <c r="B15" s="45"/>
      <c r="C15" s="45"/>
      <c r="D15" s="45"/>
      <c r="E15" s="45"/>
      <c r="F15" s="45"/>
      <c r="G15" s="1"/>
      <c r="H15" s="1"/>
    </row>
    <row r="16" spans="1:8" ht="28.5" customHeight="1" x14ac:dyDescent="0.25">
      <c r="A16" s="9" t="s">
        <v>10</v>
      </c>
      <c r="B16" s="10" t="s">
        <v>19</v>
      </c>
      <c r="C16" s="10" t="s">
        <v>20</v>
      </c>
      <c r="D16" s="10" t="s">
        <v>21</v>
      </c>
      <c r="E16" s="9" t="s">
        <v>0</v>
      </c>
      <c r="F16" s="11" t="s">
        <v>22</v>
      </c>
    </row>
    <row r="17" spans="1:6" ht="18" customHeight="1" x14ac:dyDescent="0.25">
      <c r="A17" s="12">
        <v>1</v>
      </c>
      <c r="B17" s="13" t="s">
        <v>23</v>
      </c>
      <c r="C17" s="20" t="s">
        <v>24</v>
      </c>
      <c r="D17" s="14">
        <v>1</v>
      </c>
      <c r="E17" s="15"/>
      <c r="F17" s="15">
        <f>ROUNDDOWN(D17*E17,2)</f>
        <v>0</v>
      </c>
    </row>
    <row r="18" spans="1:6" ht="18" customHeight="1" x14ac:dyDescent="0.25">
      <c r="A18" s="12">
        <f>A17+1</f>
        <v>2</v>
      </c>
      <c r="B18" s="13" t="s">
        <v>14</v>
      </c>
      <c r="C18" s="20" t="s">
        <v>24</v>
      </c>
      <c r="D18" s="14">
        <v>1</v>
      </c>
      <c r="E18" s="15"/>
      <c r="F18" s="15">
        <f t="shared" ref="F18:F52" si="0">ROUNDDOWN(D18*E18,2)</f>
        <v>0</v>
      </c>
    </row>
    <row r="19" spans="1:6" ht="18" customHeight="1" x14ac:dyDescent="0.25">
      <c r="A19" s="12">
        <f t="shared" ref="A19:A20" si="1">A18+1</f>
        <v>3</v>
      </c>
      <c r="B19" s="13" t="s">
        <v>15</v>
      </c>
      <c r="C19" s="24" t="s">
        <v>25</v>
      </c>
      <c r="D19" s="16">
        <v>8</v>
      </c>
      <c r="E19" s="15"/>
      <c r="F19" s="15">
        <f t="shared" si="0"/>
        <v>0</v>
      </c>
    </row>
    <row r="20" spans="1:6" ht="18" customHeight="1" x14ac:dyDescent="0.25">
      <c r="A20" s="12">
        <f t="shared" si="1"/>
        <v>4</v>
      </c>
      <c r="B20" s="13" t="s">
        <v>26</v>
      </c>
      <c r="C20" s="20" t="s">
        <v>27</v>
      </c>
      <c r="D20" s="14">
        <v>8.5</v>
      </c>
      <c r="E20" s="15"/>
      <c r="F20" s="15">
        <f t="shared" si="0"/>
        <v>0</v>
      </c>
    </row>
    <row r="21" spans="1:6" ht="18" customHeight="1" x14ac:dyDescent="0.25">
      <c r="A21" s="17"/>
      <c r="B21" s="18" t="s">
        <v>28</v>
      </c>
      <c r="C21" s="18"/>
      <c r="D21" s="18"/>
      <c r="E21" s="47"/>
      <c r="F21" s="15"/>
    </row>
    <row r="22" spans="1:6" ht="18" customHeight="1" x14ac:dyDescent="0.25">
      <c r="A22" s="17">
        <v>5</v>
      </c>
      <c r="B22" s="19" t="s">
        <v>29</v>
      </c>
      <c r="C22" s="20" t="s">
        <v>3</v>
      </c>
      <c r="D22" s="21">
        <v>18313</v>
      </c>
      <c r="E22" s="48"/>
      <c r="F22" s="15">
        <f t="shared" si="0"/>
        <v>0</v>
      </c>
    </row>
    <row r="23" spans="1:6" ht="18" customHeight="1" x14ac:dyDescent="0.25">
      <c r="A23" s="17">
        <v>6</v>
      </c>
      <c r="B23" s="19" t="s">
        <v>30</v>
      </c>
      <c r="C23" s="20" t="s">
        <v>3</v>
      </c>
      <c r="D23" s="21">
        <v>27306</v>
      </c>
      <c r="E23" s="48"/>
      <c r="F23" s="15">
        <f t="shared" si="0"/>
        <v>0</v>
      </c>
    </row>
    <row r="24" spans="1:6" ht="18" customHeight="1" x14ac:dyDescent="0.25">
      <c r="A24" s="17"/>
      <c r="B24" s="18" t="s">
        <v>31</v>
      </c>
      <c r="C24" s="18"/>
      <c r="D24" s="22"/>
      <c r="E24" s="49"/>
      <c r="F24" s="15"/>
    </row>
    <row r="25" spans="1:6" ht="18" customHeight="1" x14ac:dyDescent="0.25">
      <c r="A25" s="17">
        <v>7</v>
      </c>
      <c r="B25" s="23" t="s">
        <v>32</v>
      </c>
      <c r="C25" s="24" t="s">
        <v>4</v>
      </c>
      <c r="D25" s="21">
        <v>55450</v>
      </c>
      <c r="E25" s="48"/>
      <c r="F25" s="15">
        <f t="shared" si="0"/>
        <v>0</v>
      </c>
    </row>
    <row r="26" spans="1:6" ht="18" customHeight="1" x14ac:dyDescent="0.25">
      <c r="A26" s="17">
        <v>8</v>
      </c>
      <c r="B26" s="23" t="s">
        <v>33</v>
      </c>
      <c r="C26" s="24" t="s">
        <v>13</v>
      </c>
      <c r="D26" s="21">
        <v>150</v>
      </c>
      <c r="E26" s="48"/>
      <c r="F26" s="15">
        <f t="shared" si="0"/>
        <v>0</v>
      </c>
    </row>
    <row r="27" spans="1:6" ht="18" customHeight="1" x14ac:dyDescent="0.25">
      <c r="A27" s="17">
        <v>9</v>
      </c>
      <c r="B27" s="23" t="s">
        <v>34</v>
      </c>
      <c r="C27" s="24" t="s">
        <v>4</v>
      </c>
      <c r="D27" s="21">
        <v>55450</v>
      </c>
      <c r="E27" s="50"/>
      <c r="F27" s="15">
        <f t="shared" si="0"/>
        <v>0</v>
      </c>
    </row>
    <row r="28" spans="1:6" ht="18" customHeight="1" x14ac:dyDescent="0.25">
      <c r="A28" s="17">
        <v>10</v>
      </c>
      <c r="B28" s="23" t="s">
        <v>35</v>
      </c>
      <c r="C28" s="24" t="s">
        <v>13</v>
      </c>
      <c r="D28" s="21">
        <v>84</v>
      </c>
      <c r="E28" s="50"/>
      <c r="F28" s="15">
        <f t="shared" si="0"/>
        <v>0</v>
      </c>
    </row>
    <row r="29" spans="1:6" ht="18" customHeight="1" x14ac:dyDescent="0.25">
      <c r="A29" s="17">
        <v>11</v>
      </c>
      <c r="B29" s="23" t="s">
        <v>36</v>
      </c>
      <c r="C29" s="20" t="s">
        <v>3</v>
      </c>
      <c r="D29" s="21">
        <v>10658</v>
      </c>
      <c r="E29" s="48"/>
      <c r="F29" s="15">
        <f t="shared" si="0"/>
        <v>0</v>
      </c>
    </row>
    <row r="30" spans="1:6" ht="18" customHeight="1" x14ac:dyDescent="0.25">
      <c r="A30" s="17">
        <v>12</v>
      </c>
      <c r="B30" s="23" t="s">
        <v>37</v>
      </c>
      <c r="C30" s="20" t="s">
        <v>3</v>
      </c>
      <c r="D30" s="21">
        <v>15726.3</v>
      </c>
      <c r="E30" s="50"/>
      <c r="F30" s="15">
        <f t="shared" si="0"/>
        <v>0</v>
      </c>
    </row>
    <row r="31" spans="1:6" ht="18" customHeight="1" x14ac:dyDescent="0.25">
      <c r="A31" s="17">
        <v>13</v>
      </c>
      <c r="B31" s="19" t="s">
        <v>38</v>
      </c>
      <c r="C31" s="20" t="s">
        <v>3</v>
      </c>
      <c r="D31" s="21">
        <v>3922.1</v>
      </c>
      <c r="E31" s="48"/>
      <c r="F31" s="15">
        <f t="shared" si="0"/>
        <v>0</v>
      </c>
    </row>
    <row r="32" spans="1:6" ht="18" customHeight="1" x14ac:dyDescent="0.25">
      <c r="A32" s="17"/>
      <c r="B32" s="46" t="s">
        <v>39</v>
      </c>
      <c r="C32" s="46"/>
      <c r="D32" s="22"/>
      <c r="E32" s="49"/>
      <c r="F32" s="15"/>
    </row>
    <row r="33" spans="1:9" ht="18" customHeight="1" x14ac:dyDescent="0.25">
      <c r="A33" s="17">
        <v>14</v>
      </c>
      <c r="B33" s="19" t="s">
        <v>40</v>
      </c>
      <c r="C33" s="24" t="s">
        <v>3</v>
      </c>
      <c r="D33" s="25">
        <v>514</v>
      </c>
      <c r="E33" s="48"/>
      <c r="F33" s="15">
        <f t="shared" si="0"/>
        <v>0</v>
      </c>
    </row>
    <row r="34" spans="1:9" ht="18" customHeight="1" x14ac:dyDescent="0.25">
      <c r="A34" s="17">
        <f>A33+1</f>
        <v>15</v>
      </c>
      <c r="B34" s="26" t="s">
        <v>41</v>
      </c>
      <c r="C34" s="24" t="s">
        <v>3</v>
      </c>
      <c r="D34" s="25">
        <v>208</v>
      </c>
      <c r="E34" s="48"/>
      <c r="F34" s="15">
        <f t="shared" si="0"/>
        <v>0</v>
      </c>
    </row>
    <row r="35" spans="1:9" ht="18" customHeight="1" x14ac:dyDescent="0.25">
      <c r="A35" s="17">
        <f t="shared" ref="A35:A42" si="2">A34+1</f>
        <v>16</v>
      </c>
      <c r="B35" s="27" t="s">
        <v>42</v>
      </c>
      <c r="C35" s="24" t="s">
        <v>3</v>
      </c>
      <c r="D35" s="25">
        <v>15</v>
      </c>
      <c r="E35" s="51"/>
      <c r="F35" s="15">
        <f t="shared" si="0"/>
        <v>0</v>
      </c>
    </row>
    <row r="36" spans="1:9" ht="18" customHeight="1" x14ac:dyDescent="0.25">
      <c r="A36" s="17">
        <f t="shared" si="2"/>
        <v>17</v>
      </c>
      <c r="B36" s="27" t="s">
        <v>43</v>
      </c>
      <c r="C36" s="24" t="s">
        <v>3</v>
      </c>
      <c r="D36" s="25">
        <v>37</v>
      </c>
      <c r="E36" s="51"/>
      <c r="F36" s="15">
        <f t="shared" si="0"/>
        <v>0</v>
      </c>
    </row>
    <row r="37" spans="1:9" ht="18" customHeight="1" x14ac:dyDescent="0.25">
      <c r="A37" s="17">
        <f t="shared" si="2"/>
        <v>18</v>
      </c>
      <c r="B37" s="19" t="s">
        <v>44</v>
      </c>
      <c r="C37" s="24" t="s">
        <v>3</v>
      </c>
      <c r="D37" s="25">
        <v>232</v>
      </c>
      <c r="E37" s="51"/>
      <c r="F37" s="15">
        <f t="shared" si="0"/>
        <v>0</v>
      </c>
    </row>
    <row r="38" spans="1:9" ht="18" customHeight="1" x14ac:dyDescent="0.25">
      <c r="A38" s="17">
        <f t="shared" si="2"/>
        <v>19</v>
      </c>
      <c r="B38" s="26" t="s">
        <v>45</v>
      </c>
      <c r="C38" s="24" t="s">
        <v>46</v>
      </c>
      <c r="D38" s="25">
        <v>23574</v>
      </c>
      <c r="E38" s="51"/>
      <c r="F38" s="15">
        <f t="shared" si="0"/>
        <v>0</v>
      </c>
    </row>
    <row r="39" spans="1:9" ht="18" customHeight="1" x14ac:dyDescent="0.25">
      <c r="A39" s="17">
        <f t="shared" si="2"/>
        <v>20</v>
      </c>
      <c r="B39" s="27" t="s">
        <v>17</v>
      </c>
      <c r="C39" s="24" t="s">
        <v>3</v>
      </c>
      <c r="D39" s="25">
        <v>161</v>
      </c>
      <c r="E39" s="51"/>
      <c r="F39" s="15">
        <f t="shared" si="0"/>
        <v>0</v>
      </c>
    </row>
    <row r="40" spans="1:9" ht="18" customHeight="1" x14ac:dyDescent="0.25">
      <c r="A40" s="17">
        <f t="shared" si="2"/>
        <v>21</v>
      </c>
      <c r="B40" s="27" t="s">
        <v>47</v>
      </c>
      <c r="C40" s="24" t="s">
        <v>2</v>
      </c>
      <c r="D40" s="25">
        <v>18</v>
      </c>
      <c r="E40" s="51"/>
      <c r="F40" s="15">
        <f t="shared" si="0"/>
        <v>0</v>
      </c>
    </row>
    <row r="41" spans="1:9" ht="18" customHeight="1" x14ac:dyDescent="0.25">
      <c r="A41" s="17">
        <f t="shared" si="2"/>
        <v>22</v>
      </c>
      <c r="B41" s="19" t="s">
        <v>48</v>
      </c>
      <c r="C41" s="24" t="s">
        <v>2</v>
      </c>
      <c r="D41" s="25">
        <v>9</v>
      </c>
      <c r="E41" s="48"/>
      <c r="F41" s="15">
        <f t="shared" si="0"/>
        <v>0</v>
      </c>
    </row>
    <row r="42" spans="1:9" ht="18" customHeight="1" x14ac:dyDescent="0.25">
      <c r="A42" s="17">
        <f t="shared" si="2"/>
        <v>23</v>
      </c>
      <c r="B42" s="26" t="s">
        <v>49</v>
      </c>
      <c r="C42" s="24" t="s">
        <v>2</v>
      </c>
      <c r="D42" s="25">
        <v>54</v>
      </c>
      <c r="E42" s="48"/>
      <c r="F42" s="15">
        <f t="shared" si="0"/>
        <v>0</v>
      </c>
    </row>
    <row r="43" spans="1:9" ht="18" customHeight="1" x14ac:dyDescent="0.25">
      <c r="A43" s="28"/>
      <c r="B43" s="18" t="s">
        <v>50</v>
      </c>
      <c r="C43" s="18"/>
      <c r="D43" s="18"/>
      <c r="E43" s="47"/>
      <c r="F43" s="15"/>
    </row>
    <row r="44" spans="1:9" s="7" customFormat="1" ht="18" customHeight="1" x14ac:dyDescent="0.25">
      <c r="A44" s="17">
        <v>24</v>
      </c>
      <c r="B44" s="19" t="s">
        <v>51</v>
      </c>
      <c r="C44" s="20" t="s">
        <v>3</v>
      </c>
      <c r="D44" s="21">
        <v>613.20000000000005</v>
      </c>
      <c r="E44" s="50"/>
      <c r="F44" s="15">
        <f t="shared" si="0"/>
        <v>0</v>
      </c>
      <c r="I44" s="8"/>
    </row>
    <row r="45" spans="1:9" s="7" customFormat="1" ht="18" customHeight="1" x14ac:dyDescent="0.25">
      <c r="A45" s="17">
        <v>25</v>
      </c>
      <c r="B45" s="19" t="s">
        <v>12</v>
      </c>
      <c r="C45" s="20" t="s">
        <v>3</v>
      </c>
      <c r="D45" s="21">
        <v>481.8</v>
      </c>
      <c r="E45" s="48"/>
      <c r="F45" s="15">
        <f t="shared" si="0"/>
        <v>0</v>
      </c>
      <c r="I45" s="8"/>
    </row>
    <row r="46" spans="1:9" s="7" customFormat="1" ht="18" customHeight="1" x14ac:dyDescent="0.25">
      <c r="A46" s="17"/>
      <c r="B46" s="46" t="s">
        <v>52</v>
      </c>
      <c r="C46" s="46"/>
      <c r="D46" s="22"/>
      <c r="E46" s="49"/>
      <c r="F46" s="15"/>
    </row>
    <row r="47" spans="1:9" s="7" customFormat="1" ht="18" customHeight="1" x14ac:dyDescent="0.25">
      <c r="A47" s="17">
        <v>26</v>
      </c>
      <c r="B47" s="19" t="s">
        <v>53</v>
      </c>
      <c r="C47" s="20" t="s">
        <v>1</v>
      </c>
      <c r="D47" s="25">
        <v>2</v>
      </c>
      <c r="E47" s="51"/>
      <c r="F47" s="15">
        <f t="shared" si="0"/>
        <v>0</v>
      </c>
    </row>
    <row r="48" spans="1:9" ht="18" customHeight="1" x14ac:dyDescent="0.25">
      <c r="A48" s="17">
        <f>A47+1</f>
        <v>27</v>
      </c>
      <c r="B48" s="19" t="s">
        <v>54</v>
      </c>
      <c r="C48" s="24" t="s">
        <v>3</v>
      </c>
      <c r="D48" s="25">
        <v>30.78</v>
      </c>
      <c r="E48" s="48"/>
      <c r="F48" s="15">
        <f t="shared" si="0"/>
        <v>0</v>
      </c>
    </row>
    <row r="49" spans="1:6" ht="18" customHeight="1" x14ac:dyDescent="0.25">
      <c r="A49" s="17">
        <f t="shared" ref="A49:A52" si="3">A48+1</f>
        <v>28</v>
      </c>
      <c r="B49" s="26" t="s">
        <v>55</v>
      </c>
      <c r="C49" s="24" t="s">
        <v>3</v>
      </c>
      <c r="D49" s="25">
        <v>23.37</v>
      </c>
      <c r="E49" s="48"/>
      <c r="F49" s="15">
        <f t="shared" si="0"/>
        <v>0</v>
      </c>
    </row>
    <row r="50" spans="1:6" ht="18" customHeight="1" x14ac:dyDescent="0.25">
      <c r="A50" s="17">
        <f t="shared" si="3"/>
        <v>29</v>
      </c>
      <c r="B50" s="27" t="s">
        <v>16</v>
      </c>
      <c r="C50" s="24" t="s">
        <v>3</v>
      </c>
      <c r="D50" s="25">
        <v>2.37</v>
      </c>
      <c r="E50" s="51"/>
      <c r="F50" s="15">
        <f t="shared" si="0"/>
        <v>0</v>
      </c>
    </row>
    <row r="51" spans="1:6" ht="18" customHeight="1" x14ac:dyDescent="0.25">
      <c r="A51" s="17">
        <f t="shared" si="3"/>
        <v>30</v>
      </c>
      <c r="B51" s="26" t="s">
        <v>56</v>
      </c>
      <c r="C51" s="24" t="s">
        <v>2</v>
      </c>
      <c r="D51" s="25">
        <v>14.8</v>
      </c>
      <c r="E51" s="51"/>
      <c r="F51" s="15">
        <f t="shared" si="0"/>
        <v>0</v>
      </c>
    </row>
    <row r="52" spans="1:6" ht="18" customHeight="1" x14ac:dyDescent="0.25">
      <c r="A52" s="17">
        <f t="shared" si="3"/>
        <v>31</v>
      </c>
      <c r="B52" s="26" t="s">
        <v>57</v>
      </c>
      <c r="C52" s="29" t="s">
        <v>1</v>
      </c>
      <c r="D52" s="25">
        <v>7</v>
      </c>
      <c r="E52" s="51"/>
      <c r="F52" s="15">
        <f t="shared" si="0"/>
        <v>0</v>
      </c>
    </row>
    <row r="53" spans="1:6" ht="18.75" x14ac:dyDescent="0.25">
      <c r="A53" s="38" t="s">
        <v>58</v>
      </c>
      <c r="B53" s="39"/>
      <c r="C53" s="39"/>
      <c r="D53" s="39"/>
      <c r="E53" s="40"/>
      <c r="F53" s="30">
        <f>SUM(F17:F52)</f>
        <v>0</v>
      </c>
    </row>
    <row r="54" spans="1:6" ht="18.75" x14ac:dyDescent="0.25">
      <c r="A54" s="38" t="s">
        <v>59</v>
      </c>
      <c r="B54" s="39"/>
      <c r="C54" s="39"/>
      <c r="D54" s="39"/>
      <c r="E54" s="40"/>
      <c r="F54" s="30">
        <f>ROUNDDOWN(F53*0.2,2)</f>
        <v>0</v>
      </c>
    </row>
    <row r="55" spans="1:6" ht="18.75" x14ac:dyDescent="0.25">
      <c r="A55" s="38" t="s">
        <v>60</v>
      </c>
      <c r="B55" s="39"/>
      <c r="C55" s="39"/>
      <c r="D55" s="39"/>
      <c r="E55" s="40"/>
      <c r="F55" s="31">
        <f>F53+F54</f>
        <v>0</v>
      </c>
    </row>
    <row r="57" spans="1:6" x14ac:dyDescent="0.25">
      <c r="A57" s="35" t="s">
        <v>61</v>
      </c>
      <c r="B57" s="35"/>
      <c r="C57" s="35"/>
      <c r="D57" s="35"/>
      <c r="E57" s="35"/>
    </row>
    <row r="58" spans="1:6" x14ac:dyDescent="0.25">
      <c r="A58" s="32"/>
      <c r="B58" s="32"/>
      <c r="C58" s="32"/>
      <c r="D58" s="32"/>
      <c r="E58" s="32"/>
    </row>
    <row r="59" spans="1:6" x14ac:dyDescent="0.25">
      <c r="A59" s="36" t="s">
        <v>62</v>
      </c>
      <c r="B59" s="37"/>
      <c r="C59" s="37"/>
      <c r="D59" s="37"/>
      <c r="E59" s="37"/>
    </row>
    <row r="60" spans="1:6" x14ac:dyDescent="0.25">
      <c r="A60" s="33" t="s">
        <v>63</v>
      </c>
      <c r="B60" s="34"/>
      <c r="C60" s="34"/>
      <c r="D60" s="34"/>
      <c r="E60" s="34"/>
    </row>
  </sheetData>
  <sheetProtection sheet="1" objects="1" scenarios="1"/>
  <mergeCells count="15">
    <mergeCell ref="A11:F14"/>
    <mergeCell ref="A15:F15"/>
    <mergeCell ref="B32:C32"/>
    <mergeCell ref="B46:C46"/>
    <mergeCell ref="A9:F9"/>
    <mergeCell ref="A1:F1"/>
    <mergeCell ref="A3:B3"/>
    <mergeCell ref="C3:F5"/>
    <mergeCell ref="A7:F7"/>
    <mergeCell ref="A4:B4"/>
    <mergeCell ref="A57:E57"/>
    <mergeCell ref="A59:E59"/>
    <mergeCell ref="A53:E53"/>
    <mergeCell ref="A54:E54"/>
    <mergeCell ref="A55:E55"/>
  </mergeCells>
  <printOptions horizontalCentered="1" verticalCentered="1"/>
  <pageMargins left="0" right="0" top="0" bottom="1.3385826771653544" header="0" footer="0.31496062992125984"/>
  <pageSetup paperSize="9" scale="66" orientation="portrait" horizontalDpi="300" verticalDpi="300" r:id="rId1"/>
  <rowBreaks count="1" manualBreakCount="1">
    <brk id="4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Feuil3 (2)</vt:lpstr>
      <vt:lpstr>'Feuil3 (2)'!Zone_d_impression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Utilisateur Windows</cp:lastModifiedBy>
  <cp:lastPrinted>2026-08-24T13:37:29Z</cp:lastPrinted>
  <dcterms:created xsi:type="dcterms:W3CDTF">2019-09-26T14:51:28Z</dcterms:created>
  <dcterms:modified xsi:type="dcterms:W3CDTF">2026-09-04T10:16:00Z</dcterms:modified>
</cp:coreProperties>
</file>