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4- AO Aménagement\"/>
    </mc:Choice>
  </mc:AlternateContent>
  <xr:revisionPtr revIDLastSave="0" documentId="13_ncr:1_{CB38B8BE-3015-4F85-8AF7-36443424B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ion" sheetId="10" r:id="rId1"/>
  </sheets>
  <definedNames>
    <definedName name="_xlnm.Print_Area" localSheetId="0">Estimation!$A$1:$F$130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10" l="1"/>
  <c r="A63" i="10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81" i="10" s="1"/>
  <c r="A82" i="10" s="1"/>
  <c r="A83" i="10" s="1"/>
  <c r="A84" i="10" s="1"/>
  <c r="A87" i="10" s="1"/>
  <c r="A88" i="10" s="1"/>
  <c r="A89" i="10" s="1"/>
  <c r="A93" i="10" s="1"/>
  <c r="A94" i="10" s="1"/>
  <c r="A95" i="10" s="1"/>
  <c r="A96" i="10" s="1"/>
  <c r="A98" i="10" s="1"/>
  <c r="A99" i="10" s="1"/>
  <c r="A100" i="10" s="1"/>
  <c r="A102" i="10" s="1"/>
  <c r="A103" i="10" s="1"/>
  <c r="A104" i="10" s="1"/>
  <c r="A105" i="10" s="1"/>
  <c r="A108" i="10" s="1"/>
  <c r="A109" i="10" s="1"/>
  <c r="A110" i="10" s="1"/>
  <c r="A111" i="10" s="1"/>
  <c r="A30" i="10"/>
  <c r="A31" i="10" s="1"/>
  <c r="A32" i="10" s="1"/>
  <c r="A33" i="10" s="1"/>
  <c r="A36" i="10" s="1"/>
  <c r="A37" i="10" s="1"/>
  <c r="A45" i="10" l="1"/>
  <c r="A46" i="10" s="1"/>
  <c r="A47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F48" i="10"/>
  <c r="F117" i="10" s="1"/>
  <c r="F90" i="10"/>
  <c r="F121" i="10" s="1"/>
  <c r="F85" i="10"/>
  <c r="F120" i="10" s="1"/>
  <c r="F112" i="10"/>
  <c r="F123" i="10" s="1"/>
  <c r="F34" i="10"/>
  <c r="F115" i="10" s="1"/>
  <c r="F28" i="10"/>
  <c r="F114" i="10" s="1"/>
  <c r="F60" i="10"/>
  <c r="F118" i="10" s="1"/>
  <c r="F38" i="10"/>
  <c r="F116" i="10" s="1"/>
  <c r="F79" i="10"/>
  <c r="F119" i="10" s="1"/>
  <c r="F106" i="10"/>
  <c r="F122" i="10" s="1"/>
  <c r="E124" i="10" l="1"/>
  <c r="E125" i="10" s="1"/>
  <c r="E126" i="10" s="1"/>
</calcChain>
</file>

<file path=xl/sharedStrings.xml><?xml version="1.0" encoding="utf-8"?>
<sst xmlns="http://schemas.openxmlformats.org/spreadsheetml/2006/main" count="204" uniqueCount="126">
  <si>
    <t>N°</t>
  </si>
  <si>
    <t>DESIGNATION DES PRESTATIONS</t>
  </si>
  <si>
    <t>U</t>
  </si>
  <si>
    <t>QUANTITE</t>
  </si>
  <si>
    <t xml:space="preserve">PRIX UNITAIRE </t>
  </si>
  <si>
    <t>TOTAL</t>
  </si>
  <si>
    <t>A- GROS ŒUVRES</t>
  </si>
  <si>
    <t>Ft</t>
  </si>
  <si>
    <t xml:space="preserve">	Simple Cloison en briques creuses de 8T</t>
  </si>
  <si>
    <t>m²</t>
  </si>
  <si>
    <t xml:space="preserve">Traitement des fissures sur murs et plafonds </t>
  </si>
  <si>
    <t>Ml</t>
  </si>
  <si>
    <t>Dallage en béton</t>
  </si>
  <si>
    <t>B- ETANCHIETE</t>
  </si>
  <si>
    <t>ml</t>
  </si>
  <si>
    <t>ML</t>
  </si>
  <si>
    <t>WC à l’anglaise</t>
  </si>
  <si>
    <t xml:space="preserve">Siphon de sol </t>
  </si>
  <si>
    <t>Sèche mains</t>
  </si>
  <si>
    <t>Bloc d'ambiance 360 lumens</t>
  </si>
  <si>
    <t>Foyer lumineux sur simple allumage simple ou étanche</t>
  </si>
  <si>
    <t>Foyer lumineux double  allumage  simple ou étanche</t>
  </si>
  <si>
    <t>Prise de courant  étanche</t>
  </si>
  <si>
    <t>Panel Led  60*60 Apparent/Encastré</t>
  </si>
  <si>
    <t>Reglette sanitaire</t>
  </si>
  <si>
    <t>Hublot rond étanche</t>
  </si>
  <si>
    <t>Fourniture et pose de projecteur extérieur étanche Led 100 W</t>
  </si>
  <si>
    <t xml:space="preserve">MENUISERIE ALUMINIUM </t>
  </si>
  <si>
    <t>Fourniture et pose de portes en aluminium</t>
  </si>
  <si>
    <t>Fourniture et pose de fenêtres et chassis en aluminium</t>
  </si>
  <si>
    <t>MENUISERIE BOIS</t>
  </si>
  <si>
    <t xml:space="preserve">Fourniture et pose Porte metallique </t>
  </si>
  <si>
    <t>Fourniture et pose de carreaux de faince en grés cérame sur mur</t>
  </si>
  <si>
    <t>TOTAL- REVETEMENT SOLS ET MURS</t>
  </si>
  <si>
    <t>F- PEINTURE</t>
  </si>
  <si>
    <t>Peinture vinylique extérieure et intérieur</t>
  </si>
  <si>
    <t>Peinture glycérophtalique intérieur sur murs et plafonds</t>
  </si>
  <si>
    <t>Peinture glycérophtalique sur menuiserie bois et métallique finition brillante</t>
  </si>
  <si>
    <t>Faux plafond en staf lisse y compris joint creux</t>
  </si>
  <si>
    <t>Fourniture et pose de  Portes Isoplanes</t>
  </si>
  <si>
    <t>Fourniture et pose de Portes en bois massif</t>
  </si>
  <si>
    <t>Tableau électrique</t>
  </si>
  <si>
    <t>Liaison équipotentielle</t>
  </si>
  <si>
    <t>Fourniture et pose de Chauffe-eau electrique 50 L</t>
  </si>
  <si>
    <t>F.P Vannes d'arrêt de tous diamètres</t>
  </si>
  <si>
    <t>Revêtement en mignonette lavee sur sols et murs</t>
  </si>
  <si>
    <t>F.P Miroirs de 6 mm d'épaisseur y compris fixations</t>
  </si>
  <si>
    <t>Câble de rocade 28 paires</t>
  </si>
  <si>
    <t>Caméra IP fixe extérieure J/N-IR</t>
  </si>
  <si>
    <t>Installation et mise en service des camera</t>
  </si>
  <si>
    <t>Ens</t>
  </si>
  <si>
    <t>Réfection enduit extérieur et intérieur sur murs et plafond</t>
  </si>
  <si>
    <t>Renformis en béton</t>
  </si>
  <si>
    <t>TOTAL- GROS ŒUVRE</t>
  </si>
  <si>
    <t>TOTAL- ETANCHIETE</t>
  </si>
  <si>
    <t>C-FAUX PLAFOND</t>
  </si>
  <si>
    <t>TOTAL- FAUX PLAFOND</t>
  </si>
  <si>
    <t>Révision générale de la plomberie et sanitaire y/c curage</t>
  </si>
  <si>
    <t>E- -ELECTRICITE-LUSTRERIE</t>
  </si>
  <si>
    <t>Traitement des joints de dilatations</t>
  </si>
  <si>
    <t>Descentes d'eaux pluviales</t>
  </si>
  <si>
    <t>Revêtement en marbre  granite</t>
  </si>
  <si>
    <t>Mise à la terre</t>
  </si>
  <si>
    <t>Foyer lumineux supplementaire</t>
  </si>
  <si>
    <t>Prise de courant  2P+T</t>
  </si>
  <si>
    <t>Panel Spot Led de 20*20 OU D200</t>
  </si>
  <si>
    <t>Ensemble de 4 Projecteurs sur rails de 2m</t>
  </si>
  <si>
    <t>Réfection d'acrotère</t>
  </si>
  <si>
    <t>Caniveau en béton armé</t>
  </si>
  <si>
    <t>Gaine technique</t>
  </si>
  <si>
    <t>Refection  de la menuiserie  en  bois</t>
  </si>
  <si>
    <t>Porte métallique vitrée</t>
  </si>
  <si>
    <t>m³</t>
  </si>
  <si>
    <r>
      <t>m</t>
    </r>
    <r>
      <rPr>
        <vertAlign val="superscript"/>
        <sz val="14"/>
        <rFont val="Candara"/>
        <family val="2"/>
      </rPr>
      <t>2</t>
    </r>
  </si>
  <si>
    <r>
      <t>m</t>
    </r>
    <r>
      <rPr>
        <vertAlign val="superscript"/>
        <sz val="14"/>
        <rFont val="Candara"/>
        <family val="2"/>
      </rPr>
      <t>2</t>
    </r>
    <r>
      <rPr>
        <sz val="11"/>
        <color theme="1"/>
        <rFont val="Calibri"/>
        <family val="2"/>
        <scheme val="minor"/>
      </rPr>
      <t/>
    </r>
  </si>
  <si>
    <t>D- REVETEMENT SOLS ET MURS</t>
  </si>
  <si>
    <t>D- PLOMBERIE-SANITAIRES</t>
  </si>
  <si>
    <t>TOTAL- PLOMBERIE-SANITAIRES</t>
  </si>
  <si>
    <t xml:space="preserve">F -VIDEO-SURVEILLANCE </t>
  </si>
  <si>
    <t>G - CLIMATISATION</t>
  </si>
  <si>
    <t xml:space="preserve">TOTAL VIDEO-SURVEILLANCE </t>
  </si>
  <si>
    <t>TOTAL  ELECTRICITE-LUSTRERIE</t>
  </si>
  <si>
    <t>TOTAL CLIMATISATION</t>
  </si>
  <si>
    <t>H - MENUISERIE BOIS ,METALLIQUE ET ALUMINIUM</t>
  </si>
  <si>
    <t>MENUISERIE METALLIQUE</t>
  </si>
  <si>
    <t>TOTAL MENUISERIE BOIS ,METALLIQUE ET ALUMINIUM</t>
  </si>
  <si>
    <t>TOTAL PEINTURE</t>
  </si>
  <si>
    <r>
      <t>m</t>
    </r>
    <r>
      <rPr>
        <vertAlign val="superscript"/>
        <sz val="14"/>
        <color rgb="FF000000"/>
        <rFont val="Candara"/>
        <family val="2"/>
      </rPr>
      <t>2</t>
    </r>
  </si>
  <si>
    <t>Démolition  de toute nature y compris l'évacuation à la décharge publique</t>
  </si>
  <si>
    <t>Béton armé y/c aciers</t>
  </si>
  <si>
    <t>Dalletes en béton</t>
  </si>
  <si>
    <t>Dalettes Couvre joints</t>
  </si>
  <si>
    <t>Canalisations en P.V.C type assainissement serie I</t>
  </si>
  <si>
    <t>Revêtement en Rev-Sol ou similaire</t>
  </si>
  <si>
    <t>Fourniture et pose de tube en polyethylene (P.P.R) encastre ou apparent de toutes sections</t>
  </si>
  <si>
    <t>lavabo sur colonne y/c accesoires</t>
  </si>
  <si>
    <t xml:space="preserve">Enregistreur vidéo IP (DVR) </t>
  </si>
  <si>
    <t>TOTAL HT</t>
  </si>
  <si>
    <t>TOTAL TTC</t>
  </si>
  <si>
    <t>Film sable pour vitrage</t>
  </si>
  <si>
    <t>Enduit en mortier de ciment</t>
  </si>
  <si>
    <t>Forme de pente et compris decapage de existant</t>
  </si>
  <si>
    <t xml:space="preserve">Gargouille et crapaudine d'eau pluviale  </t>
  </si>
  <si>
    <t>F/P de canalisation en PVC tout dimensions</t>
  </si>
  <si>
    <t>Peinture griffe sur façades y/c gratage de l'existant</t>
  </si>
  <si>
    <t xml:space="preserve">Regard d'assainissement visitable ou non visitable  </t>
  </si>
  <si>
    <t xml:space="preserve">Etanchéité bicouches auto protégée   </t>
  </si>
  <si>
    <t xml:space="preserve">Fourniture et pose de faux plafond Amstrong </t>
  </si>
  <si>
    <t xml:space="preserve">Cloison amovible en verre trempe de 10mm </t>
  </si>
  <si>
    <t xml:space="preserve">Fourniture et pose de Grilles de défense métalliques </t>
  </si>
  <si>
    <t>Placards de rangement y/c étagères et séparation de placards</t>
  </si>
  <si>
    <t xml:space="preserve">Fourniture et pose de carreaux  grés cérame anthidirapent pour sol  y/c plinthe  </t>
  </si>
  <si>
    <t xml:space="preserve">Fourniture et pose de carreaux  compacto 60*60 anthidirapent  pour sol  y/c plinthe  </t>
  </si>
  <si>
    <t>Revêtement en pavier 8 carossable</t>
  </si>
  <si>
    <t>Réfection,revision genéral éléctricité</t>
  </si>
  <si>
    <t>FT</t>
  </si>
  <si>
    <t>Climatisseur 9000 BTU  y compris depose  des climatiseurs existants,</t>
  </si>
  <si>
    <t>Climatisseur 12 000 BTU</t>
  </si>
  <si>
    <t>Climatisseur 24 000 BTU</t>
  </si>
  <si>
    <t>Decapage du revetement en carreaux et granito poli existant</t>
  </si>
  <si>
    <t>Bloc de prises (2 prises électriques, 1 prise informatique, 1prise HDMI)</t>
  </si>
  <si>
    <t>AOO n° 04/ENS/26</t>
  </si>
  <si>
    <t>Arrêter le montant de la présente estimation à la somme TTC de : Deux millions cent cinquante six mille huit cents quatre-vingt dirhams.</t>
  </si>
  <si>
    <t>TVA (20%)</t>
  </si>
  <si>
    <t>Travaux d'aménagement des locaux de l'École Normale Supérieure (ENS) de Meknès.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</si>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</sst>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4"/>
      <name val="Candara"/>
      <family val="2"/>
    </font>
    <font>
      <b/>
      <sz val="14"/>
      <name val="Candara"/>
      <family val="2"/>
    </font>
    <font>
      <b/>
      <u/>
      <sz val="14"/>
      <name val="Candara"/>
      <family val="2"/>
    </font>
    <font>
      <sz val="14"/>
      <color theme="1"/>
      <name val="Calibri"/>
      <family val="2"/>
      <scheme val="minor"/>
    </font>
    <font>
      <sz val="14"/>
      <color theme="1"/>
      <name val="Candara"/>
      <family val="2"/>
    </font>
    <font>
      <vertAlign val="superscript"/>
      <sz val="14"/>
      <color rgb="FF000000"/>
      <name val="Candara"/>
      <family val="2"/>
    </font>
    <font>
      <vertAlign val="superscript"/>
      <sz val="14"/>
      <name val="Candara"/>
      <family val="2"/>
    </font>
    <font>
      <b/>
      <sz val="16"/>
      <name val="Candara"/>
      <family val="2"/>
    </font>
    <font>
      <b/>
      <sz val="16"/>
      <color theme="1"/>
      <name val="Candara"/>
      <family val="2"/>
    </font>
    <font>
      <b/>
      <sz val="14"/>
      <color theme="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43" fontId="8" fillId="0" borderId="0" xfId="1" applyFont="1" applyBorder="1" applyAlignme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2" borderId="1" xfId="1" applyFont="1" applyFill="1" applyBorder="1" applyAlignment="1">
      <alignment vertical="center"/>
    </xf>
    <xf numFmtId="43" fontId="4" fillId="2" borderId="8" xfId="1" applyFont="1" applyFill="1" applyBorder="1" applyAlignment="1">
      <alignment vertical="center"/>
    </xf>
    <xf numFmtId="43" fontId="4" fillId="2" borderId="1" xfId="1" applyFont="1" applyFill="1" applyBorder="1" applyAlignment="1">
      <alignment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 wrapText="1"/>
    </xf>
    <xf numFmtId="43" fontId="4" fillId="0" borderId="8" xfId="1" applyFont="1" applyFill="1" applyBorder="1" applyAlignment="1">
      <alignment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0" fontId="8" fillId="0" borderId="7" xfId="0" applyFont="1" applyBorder="1"/>
    <xf numFmtId="0" fontId="4" fillId="4" borderId="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3" fontId="4" fillId="4" borderId="2" xfId="1" applyFont="1" applyFill="1" applyBorder="1" applyAlignment="1">
      <alignment vertical="center"/>
    </xf>
    <xf numFmtId="43" fontId="4" fillId="4" borderId="10" xfId="1" applyFont="1" applyFill="1" applyBorder="1" applyAlignment="1">
      <alignment vertical="center"/>
    </xf>
    <xf numFmtId="43" fontId="4" fillId="3" borderId="3" xfId="1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vertical="center" wrapText="1"/>
    </xf>
    <xf numFmtId="43" fontId="4" fillId="3" borderId="13" xfId="1" applyFont="1" applyFill="1" applyBorder="1" applyAlignment="1">
      <alignment vertical="center" wrapText="1"/>
    </xf>
    <xf numFmtId="43" fontId="7" fillId="0" borderId="0" xfId="0" applyNumberFormat="1" applyFont="1"/>
    <xf numFmtId="164" fontId="7" fillId="0" borderId="0" xfId="0" applyNumberFormat="1" applyFont="1"/>
    <xf numFmtId="165" fontId="7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" fontId="0" fillId="0" borderId="0" xfId="0" applyNumberFormat="1"/>
    <xf numFmtId="43" fontId="12" fillId="0" borderId="3" xfId="1" applyFont="1" applyFill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3" fontId="4" fillId="5" borderId="6" xfId="1" applyFont="1" applyFill="1" applyBorder="1" applyAlignment="1">
      <alignment horizontal="center" vertical="center" wrapText="1"/>
    </xf>
    <xf numFmtId="43" fontId="4" fillId="5" borderId="8" xfId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3" fontId="4" fillId="5" borderId="5" xfId="1" applyFont="1" applyFill="1" applyBorder="1" applyAlignment="1">
      <alignment horizontal="center" vertical="center" wrapText="1"/>
    </xf>
    <xf numFmtId="43" fontId="4" fillId="5" borderId="1" xfId="1" applyFont="1" applyFill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13" xfId="2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2971800</xdr:colOff>
      <xdr:row>0</xdr:row>
      <xdr:rowOff>179917</xdr:rowOff>
    </xdr:from>
    <xdr:to>
      <xdr:col>3</xdr:col>
      <xdr:colOff>828675</xdr:colOff>
      <xdr:row>3</xdr:row>
      <xdr:rowOff>165100</xdr:rowOff>
    </xdr:to>
    <xdr:pic>
      <xdr:nvPicPr>
        <xdr:cNvPr id="2" name="Image 9" descr="Une image contenant texte, Police, capture d’écran, Graphique&#10;&#10;Le contenu généré par l’IA peut être incorrect.">
          <a:extLst>
            <a:ext uri="{FF2B5EF4-FFF2-40B4-BE49-F238E27FC236}">
              <a16:creationId xmlns:a16="http://schemas.microsoft.com/office/drawing/2014/main" id="{8C5469E7-15A7-4AAF-AA19-0B5EAAF0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633" y="179917"/>
          <a:ext cx="304270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29"/>
  <sheetViews>
    <sheetView tabSelected="1" view="pageBreakPreview" zoomScaleNormal="100" zoomScaleSheetLayoutView="100" workbookViewId="0">
      <selection activeCell="E4" sqref="E4"/>
    </sheetView>
  </sheetViews>
  <sheetFormatPr baseColWidth="10" defaultColWidth="10.7109375" defaultRowHeight="19.899999999999999" customHeight="1" x14ac:dyDescent="0.3"/>
  <cols>
    <col min="1" max="1" width="9.28515625" style="8" customWidth="1"/>
    <col min="2" max="2" width="68.28515625" style="8" customWidth="1"/>
    <col min="3" max="3" width="9.5703125" style="8" customWidth="1"/>
    <col min="4" max="6" width="19.7109375" style="9" customWidth="1"/>
    <col min="7" max="8" width="22.28515625" bestFit="1" customWidth="1"/>
  </cols>
  <sheetData>
    <row r="5" spans="1:6" ht="19.899999999999999" customHeight="1" x14ac:dyDescent="0.3">
      <c r="A5" s="46" t="s">
        <v>125</v>
      </c>
      <c r="B5" s="46"/>
      <c r="C5" s="46"/>
      <c r="D5" s="46"/>
      <c r="E5" s="46"/>
      <c r="F5" s="46"/>
    </row>
    <row r="6" spans="1:6" ht="19.899999999999999" customHeight="1" x14ac:dyDescent="0.3">
      <c r="A6" s="46" t="s">
        <v>121</v>
      </c>
      <c r="B6" s="46"/>
      <c r="C6" s="46"/>
      <c r="D6" s="46"/>
      <c r="E6" s="46"/>
      <c r="F6" s="46"/>
    </row>
    <row r="7" spans="1:6" ht="19.899999999999999" customHeight="1" x14ac:dyDescent="0.3">
      <c r="A7" s="45" t="s">
        <v>124</v>
      </c>
      <c r="B7" s="45"/>
      <c r="C7" s="45"/>
      <c r="D7" s="45"/>
      <c r="E7" s="45"/>
      <c r="F7" s="45"/>
    </row>
    <row r="8" spans="1:6" ht="19.899999999999999" customHeight="1" thickBot="1" x14ac:dyDescent="0.35">
      <c r="A8" s="39"/>
      <c r="B8" s="39"/>
      <c r="C8" s="39"/>
      <c r="D8" s="39"/>
      <c r="E8" s="39"/>
      <c r="F8" s="39"/>
    </row>
    <row r="9" spans="1:6" s="10" customFormat="1" ht="19.899999999999999" customHeight="1" x14ac:dyDescent="0.25">
      <c r="A9" s="50" t="s">
        <v>0</v>
      </c>
      <c r="B9" s="52" t="s">
        <v>1</v>
      </c>
      <c r="C9" s="52" t="s">
        <v>2</v>
      </c>
      <c r="D9" s="54" t="s">
        <v>3</v>
      </c>
      <c r="E9" s="54" t="s">
        <v>4</v>
      </c>
      <c r="F9" s="48" t="s">
        <v>5</v>
      </c>
    </row>
    <row r="10" spans="1:6" s="10" customFormat="1" ht="19.899999999999999" customHeight="1" x14ac:dyDescent="0.25">
      <c r="A10" s="51"/>
      <c r="B10" s="53"/>
      <c r="C10" s="53"/>
      <c r="D10" s="55"/>
      <c r="E10" s="55"/>
      <c r="F10" s="49"/>
    </row>
    <row r="11" spans="1:6" ht="19.899999999999999" customHeight="1" x14ac:dyDescent="0.25">
      <c r="A11" s="26"/>
      <c r="B11" s="27" t="s">
        <v>6</v>
      </c>
      <c r="C11" s="28"/>
      <c r="D11" s="29"/>
      <c r="E11" s="29"/>
      <c r="F11" s="30"/>
    </row>
    <row r="12" spans="1:6" ht="42.6" customHeight="1" x14ac:dyDescent="0.25">
      <c r="A12" s="12">
        <v>1</v>
      </c>
      <c r="B12" s="1" t="s">
        <v>88</v>
      </c>
      <c r="C12" s="13" t="s">
        <v>7</v>
      </c>
      <c r="D12" s="16">
        <v>1</v>
      </c>
      <c r="E12" s="16"/>
      <c r="F12" s="15"/>
    </row>
    <row r="13" spans="1:6" ht="19.899999999999999" customHeight="1" x14ac:dyDescent="0.25">
      <c r="A13" s="12">
        <v>2</v>
      </c>
      <c r="B13" s="1" t="s">
        <v>8</v>
      </c>
      <c r="C13" s="13" t="s">
        <v>9</v>
      </c>
      <c r="D13" s="16">
        <v>200</v>
      </c>
      <c r="E13" s="22"/>
      <c r="F13" s="15"/>
    </row>
    <row r="14" spans="1:6" ht="19.899999999999999" customHeight="1" x14ac:dyDescent="0.25">
      <c r="A14" s="12">
        <v>3</v>
      </c>
      <c r="B14" s="1" t="s">
        <v>100</v>
      </c>
      <c r="C14" s="13" t="s">
        <v>9</v>
      </c>
      <c r="D14" s="16">
        <v>420</v>
      </c>
      <c r="E14" s="22"/>
      <c r="F14" s="15"/>
    </row>
    <row r="15" spans="1:6" ht="19.899999999999999" customHeight="1" x14ac:dyDescent="0.25">
      <c r="A15" s="12">
        <v>4</v>
      </c>
      <c r="B15" s="1" t="s">
        <v>89</v>
      </c>
      <c r="C15" s="13" t="s">
        <v>72</v>
      </c>
      <c r="D15" s="16">
        <v>20</v>
      </c>
      <c r="E15" s="22"/>
      <c r="F15" s="15"/>
    </row>
    <row r="16" spans="1:6" ht="19.899999999999999" customHeight="1" x14ac:dyDescent="0.25">
      <c r="A16" s="12">
        <v>5</v>
      </c>
      <c r="B16" s="1" t="s">
        <v>52</v>
      </c>
      <c r="C16" s="13" t="s">
        <v>9</v>
      </c>
      <c r="D16" s="16">
        <v>40</v>
      </c>
      <c r="E16" s="16"/>
      <c r="F16" s="15"/>
    </row>
    <row r="17" spans="1:6" ht="19.899999999999999" customHeight="1" x14ac:dyDescent="0.25">
      <c r="A17" s="12">
        <v>6</v>
      </c>
      <c r="B17" s="1" t="s">
        <v>90</v>
      </c>
      <c r="C17" s="13" t="s">
        <v>9</v>
      </c>
      <c r="D17" s="16">
        <v>300</v>
      </c>
      <c r="E17" s="16"/>
      <c r="F17" s="15"/>
    </row>
    <row r="18" spans="1:6" ht="31.15" customHeight="1" x14ac:dyDescent="0.25">
      <c r="A18" s="12">
        <v>7</v>
      </c>
      <c r="B18" s="1" t="s">
        <v>51</v>
      </c>
      <c r="C18" s="38" t="s">
        <v>7</v>
      </c>
      <c r="D18" s="16">
        <v>1</v>
      </c>
      <c r="E18" s="16"/>
      <c r="F18" s="15"/>
    </row>
    <row r="19" spans="1:6" ht="19.899999999999999" customHeight="1" x14ac:dyDescent="0.25">
      <c r="A19" s="12">
        <v>8</v>
      </c>
      <c r="B19" s="1" t="s">
        <v>10</v>
      </c>
      <c r="C19" s="13" t="s">
        <v>7</v>
      </c>
      <c r="D19" s="16">
        <v>1</v>
      </c>
      <c r="E19" s="16"/>
      <c r="F19" s="15"/>
    </row>
    <row r="20" spans="1:6" ht="19.899999999999999" customHeight="1" x14ac:dyDescent="0.25">
      <c r="A20" s="12">
        <v>9</v>
      </c>
      <c r="B20" s="1" t="s">
        <v>59</v>
      </c>
      <c r="C20" s="13" t="s">
        <v>11</v>
      </c>
      <c r="D20" s="16">
        <v>50</v>
      </c>
      <c r="E20" s="16"/>
      <c r="F20" s="15"/>
    </row>
    <row r="21" spans="1:6" ht="19.899999999999999" customHeight="1" x14ac:dyDescent="0.25">
      <c r="A21" s="12">
        <v>10</v>
      </c>
      <c r="B21" s="1" t="s">
        <v>91</v>
      </c>
      <c r="C21" s="13" t="s">
        <v>11</v>
      </c>
      <c r="D21" s="16">
        <v>70</v>
      </c>
      <c r="E21" s="16"/>
      <c r="F21" s="15"/>
    </row>
    <row r="22" spans="1:6" ht="19.899999999999999" customHeight="1" x14ac:dyDescent="0.25">
      <c r="A22" s="12">
        <v>11</v>
      </c>
      <c r="B22" s="1" t="s">
        <v>67</v>
      </c>
      <c r="C22" s="13" t="s">
        <v>11</v>
      </c>
      <c r="D22" s="16">
        <v>60</v>
      </c>
      <c r="E22" s="16"/>
      <c r="F22" s="15"/>
    </row>
    <row r="23" spans="1:6" ht="19.899999999999999" customHeight="1" x14ac:dyDescent="0.25">
      <c r="A23" s="12">
        <v>12</v>
      </c>
      <c r="B23" s="1" t="s">
        <v>69</v>
      </c>
      <c r="C23" s="13" t="s">
        <v>15</v>
      </c>
      <c r="D23" s="16">
        <v>60</v>
      </c>
      <c r="E23" s="16"/>
      <c r="F23" s="15"/>
    </row>
    <row r="24" spans="1:6" ht="19.899999999999999" customHeight="1" x14ac:dyDescent="0.25">
      <c r="A24" s="12">
        <v>13</v>
      </c>
      <c r="B24" s="1" t="s">
        <v>12</v>
      </c>
      <c r="C24" s="13" t="s">
        <v>9</v>
      </c>
      <c r="D24" s="16">
        <v>200</v>
      </c>
      <c r="E24" s="16"/>
      <c r="F24" s="15"/>
    </row>
    <row r="25" spans="1:6" ht="19.899999999999999" customHeight="1" x14ac:dyDescent="0.25">
      <c r="A25" s="12">
        <v>14</v>
      </c>
      <c r="B25" s="1" t="s">
        <v>68</v>
      </c>
      <c r="C25" s="13" t="s">
        <v>11</v>
      </c>
      <c r="D25" s="16">
        <v>20</v>
      </c>
      <c r="E25" s="16"/>
      <c r="F25" s="15"/>
    </row>
    <row r="26" spans="1:6" ht="19.899999999999999" customHeight="1" x14ac:dyDescent="0.25">
      <c r="A26" s="12">
        <v>15</v>
      </c>
      <c r="B26" s="1" t="s">
        <v>92</v>
      </c>
      <c r="C26" s="13" t="s">
        <v>11</v>
      </c>
      <c r="D26" s="16">
        <v>40</v>
      </c>
      <c r="E26" s="16"/>
      <c r="F26" s="15"/>
    </row>
    <row r="27" spans="1:6" ht="33.75" customHeight="1" x14ac:dyDescent="0.25">
      <c r="A27" s="12">
        <v>16</v>
      </c>
      <c r="B27" s="1" t="s">
        <v>105</v>
      </c>
      <c r="C27" s="13" t="s">
        <v>2</v>
      </c>
      <c r="D27" s="16">
        <v>4</v>
      </c>
      <c r="E27" s="16"/>
      <c r="F27" s="15"/>
    </row>
    <row r="28" spans="1:6" ht="19.899999999999999" customHeight="1" thickBot="1" x14ac:dyDescent="0.3">
      <c r="A28" s="32"/>
      <c r="B28" s="43" t="s">
        <v>53</v>
      </c>
      <c r="C28" s="43"/>
      <c r="D28" s="43"/>
      <c r="E28" s="33"/>
      <c r="F28" s="34">
        <f>SUM(F12:F27)</f>
        <v>0</v>
      </c>
    </row>
    <row r="29" spans="1:6" ht="19.899999999999999" customHeight="1" x14ac:dyDescent="0.25">
      <c r="A29" s="26"/>
      <c r="B29" s="27" t="s">
        <v>13</v>
      </c>
      <c r="C29" s="28"/>
      <c r="D29" s="29"/>
      <c r="E29" s="29"/>
      <c r="F29" s="30"/>
    </row>
    <row r="30" spans="1:6" ht="19.899999999999999" customHeight="1" x14ac:dyDescent="0.25">
      <c r="A30" s="17">
        <f>+A27+1</f>
        <v>17</v>
      </c>
      <c r="B30" s="2" t="s">
        <v>101</v>
      </c>
      <c r="C30" s="13" t="s">
        <v>9</v>
      </c>
      <c r="D30" s="16">
        <v>100</v>
      </c>
      <c r="E30" s="22"/>
      <c r="F30" s="15"/>
    </row>
    <row r="31" spans="1:6" ht="19.899999999999999" customHeight="1" x14ac:dyDescent="0.25">
      <c r="A31" s="17">
        <f>A30+1</f>
        <v>18</v>
      </c>
      <c r="B31" s="3" t="s">
        <v>106</v>
      </c>
      <c r="C31" s="13" t="s">
        <v>9</v>
      </c>
      <c r="D31" s="16">
        <v>100</v>
      </c>
      <c r="E31" s="16"/>
      <c r="F31" s="15"/>
    </row>
    <row r="32" spans="1:6" ht="19.899999999999999" customHeight="1" x14ac:dyDescent="0.25">
      <c r="A32" s="17">
        <f>A31+1</f>
        <v>19</v>
      </c>
      <c r="B32" s="2" t="s">
        <v>102</v>
      </c>
      <c r="C32" s="13" t="s">
        <v>2</v>
      </c>
      <c r="D32" s="16">
        <v>2</v>
      </c>
      <c r="E32" s="16"/>
      <c r="F32" s="15"/>
    </row>
    <row r="33" spans="1:8" ht="19.899999999999999" customHeight="1" x14ac:dyDescent="0.25">
      <c r="A33" s="17">
        <f t="shared" ref="A33" si="0">A32+1</f>
        <v>20</v>
      </c>
      <c r="B33" s="2" t="s">
        <v>60</v>
      </c>
      <c r="C33" s="13" t="s">
        <v>14</v>
      </c>
      <c r="D33" s="16">
        <v>20</v>
      </c>
      <c r="E33" s="16"/>
      <c r="F33" s="15"/>
    </row>
    <row r="34" spans="1:8" ht="19.899999999999999" customHeight="1" thickBot="1" x14ac:dyDescent="0.3">
      <c r="A34" s="32"/>
      <c r="B34" s="43" t="s">
        <v>54</v>
      </c>
      <c r="C34" s="43"/>
      <c r="D34" s="43"/>
      <c r="E34" s="33"/>
      <c r="F34" s="34">
        <f>SUM(F30:F33)</f>
        <v>0</v>
      </c>
    </row>
    <row r="35" spans="1:8" ht="19.899999999999999" customHeight="1" x14ac:dyDescent="0.25">
      <c r="A35" s="26"/>
      <c r="B35" s="27" t="s">
        <v>55</v>
      </c>
      <c r="C35" s="28"/>
      <c r="D35" s="29"/>
      <c r="E35" s="29"/>
      <c r="F35" s="30"/>
    </row>
    <row r="36" spans="1:8" ht="19.899999999999999" customHeight="1" x14ac:dyDescent="0.25">
      <c r="A36" s="17">
        <f>A33+1</f>
        <v>21</v>
      </c>
      <c r="B36" s="3" t="s">
        <v>38</v>
      </c>
      <c r="C36" s="4" t="s">
        <v>87</v>
      </c>
      <c r="D36" s="16">
        <v>400</v>
      </c>
      <c r="E36" s="16"/>
      <c r="F36" s="15"/>
    </row>
    <row r="37" spans="1:8" ht="19.899999999999999" customHeight="1" x14ac:dyDescent="0.25">
      <c r="A37" s="17">
        <f>A36+1</f>
        <v>22</v>
      </c>
      <c r="B37" s="3" t="s">
        <v>107</v>
      </c>
      <c r="C37" s="4" t="s">
        <v>87</v>
      </c>
      <c r="D37" s="16">
        <v>200</v>
      </c>
      <c r="E37" s="16"/>
      <c r="F37" s="15"/>
    </row>
    <row r="38" spans="1:8" ht="19.899999999999999" customHeight="1" thickBot="1" x14ac:dyDescent="0.3">
      <c r="A38" s="32"/>
      <c r="B38" s="43" t="s">
        <v>56</v>
      </c>
      <c r="C38" s="43"/>
      <c r="D38" s="43"/>
      <c r="E38" s="33"/>
      <c r="F38" s="34">
        <f>SUM(F36:F37)</f>
        <v>0</v>
      </c>
    </row>
    <row r="39" spans="1:8" ht="19.899999999999999" customHeight="1" x14ac:dyDescent="0.25">
      <c r="A39" s="26"/>
      <c r="B39" s="27" t="s">
        <v>75</v>
      </c>
      <c r="C39" s="28"/>
      <c r="D39" s="29"/>
      <c r="E39" s="29"/>
      <c r="F39" s="30"/>
    </row>
    <row r="40" spans="1:8" ht="39" customHeight="1" x14ac:dyDescent="0.25">
      <c r="A40" s="17">
        <v>23</v>
      </c>
      <c r="B40" s="18" t="s">
        <v>111</v>
      </c>
      <c r="C40" s="4" t="s">
        <v>87</v>
      </c>
      <c r="D40" s="16">
        <v>1000</v>
      </c>
      <c r="E40" s="16"/>
      <c r="F40" s="15"/>
    </row>
    <row r="41" spans="1:8" ht="39" customHeight="1" x14ac:dyDescent="0.25">
      <c r="A41" s="17">
        <v>24</v>
      </c>
      <c r="B41" s="18" t="s">
        <v>119</v>
      </c>
      <c r="C41" s="4" t="s">
        <v>87</v>
      </c>
      <c r="D41" s="16">
        <v>1000</v>
      </c>
      <c r="E41" s="16"/>
      <c r="F41" s="15"/>
    </row>
    <row r="42" spans="1:8" ht="39" customHeight="1" x14ac:dyDescent="0.25">
      <c r="A42" s="17">
        <v>25</v>
      </c>
      <c r="B42" s="18" t="s">
        <v>112</v>
      </c>
      <c r="C42" s="4" t="s">
        <v>87</v>
      </c>
      <c r="D42" s="16">
        <v>500</v>
      </c>
      <c r="E42" s="16"/>
      <c r="F42" s="15"/>
    </row>
    <row r="43" spans="1:8" ht="34.9" customHeight="1" x14ac:dyDescent="0.25">
      <c r="A43" s="17">
        <v>26</v>
      </c>
      <c r="B43" s="1" t="s">
        <v>32</v>
      </c>
      <c r="C43" s="4" t="s">
        <v>87</v>
      </c>
      <c r="D43" s="16">
        <v>100</v>
      </c>
      <c r="E43" s="16"/>
      <c r="F43" s="15"/>
    </row>
    <row r="44" spans="1:8" ht="19.899999999999999" customHeight="1" x14ac:dyDescent="0.25">
      <c r="A44" s="17">
        <f>A43+1</f>
        <v>27</v>
      </c>
      <c r="B44" s="2" t="s">
        <v>93</v>
      </c>
      <c r="C44" s="13" t="s">
        <v>9</v>
      </c>
      <c r="D44" s="16">
        <v>150</v>
      </c>
      <c r="E44" s="16"/>
      <c r="F44" s="15"/>
    </row>
    <row r="45" spans="1:8" ht="19.899999999999999" customHeight="1" x14ac:dyDescent="0.25">
      <c r="A45" s="17">
        <f>A44+1</f>
        <v>28</v>
      </c>
      <c r="B45" s="2" t="s">
        <v>113</v>
      </c>
      <c r="C45" s="13" t="s">
        <v>9</v>
      </c>
      <c r="D45" s="16">
        <v>1000</v>
      </c>
      <c r="E45" s="16"/>
      <c r="F45" s="15"/>
      <c r="G45" s="40"/>
      <c r="H45" s="40"/>
    </row>
    <row r="46" spans="1:8" ht="19.899999999999999" customHeight="1" x14ac:dyDescent="0.25">
      <c r="A46" s="17">
        <f>A45+1</f>
        <v>29</v>
      </c>
      <c r="B46" s="2" t="s">
        <v>61</v>
      </c>
      <c r="C46" s="13" t="s">
        <v>9</v>
      </c>
      <c r="D46" s="16">
        <v>30</v>
      </c>
      <c r="E46" s="16"/>
      <c r="F46" s="15"/>
    </row>
    <row r="47" spans="1:8" ht="19.899999999999999" customHeight="1" x14ac:dyDescent="0.25">
      <c r="A47" s="17">
        <f t="shared" ref="A47" si="1">A46+1</f>
        <v>30</v>
      </c>
      <c r="B47" s="2" t="s">
        <v>45</v>
      </c>
      <c r="C47" s="13" t="s">
        <v>9</v>
      </c>
      <c r="D47" s="16">
        <v>60</v>
      </c>
      <c r="E47" s="22"/>
      <c r="F47" s="15"/>
    </row>
    <row r="48" spans="1:8" ht="19.899999999999999" customHeight="1" thickBot="1" x14ac:dyDescent="0.3">
      <c r="A48" s="32"/>
      <c r="B48" s="43" t="s">
        <v>33</v>
      </c>
      <c r="C48" s="43"/>
      <c r="D48" s="43"/>
      <c r="E48" s="33"/>
      <c r="F48" s="34">
        <f>SUM(F40:F47)</f>
        <v>0</v>
      </c>
    </row>
    <row r="49" spans="1:6" ht="19.899999999999999" customHeight="1" x14ac:dyDescent="0.25">
      <c r="A49" s="26"/>
      <c r="B49" s="27" t="s">
        <v>76</v>
      </c>
      <c r="C49" s="28"/>
      <c r="D49" s="29"/>
      <c r="E49" s="29"/>
      <c r="F49" s="30"/>
    </row>
    <row r="50" spans="1:6" ht="19.899999999999999" customHeight="1" x14ac:dyDescent="0.25">
      <c r="A50" s="17">
        <f>A47+1</f>
        <v>31</v>
      </c>
      <c r="B50" s="1" t="s">
        <v>57</v>
      </c>
      <c r="C50" s="13" t="s">
        <v>7</v>
      </c>
      <c r="D50" s="16">
        <v>1</v>
      </c>
      <c r="E50" s="16"/>
      <c r="F50" s="15"/>
    </row>
    <row r="51" spans="1:6" ht="34.9" customHeight="1" x14ac:dyDescent="0.25">
      <c r="A51" s="17">
        <f>A50+1</f>
        <v>32</v>
      </c>
      <c r="B51" s="1" t="s">
        <v>94</v>
      </c>
      <c r="C51" s="13" t="s">
        <v>15</v>
      </c>
      <c r="D51" s="16">
        <v>50</v>
      </c>
      <c r="E51" s="22"/>
      <c r="F51" s="15"/>
    </row>
    <row r="52" spans="1:6" ht="19.899999999999999" customHeight="1" x14ac:dyDescent="0.25">
      <c r="A52" s="17">
        <f>A51+1</f>
        <v>33</v>
      </c>
      <c r="B52" s="1" t="s">
        <v>44</v>
      </c>
      <c r="C52" s="13" t="s">
        <v>2</v>
      </c>
      <c r="D52" s="16">
        <v>4</v>
      </c>
      <c r="E52" s="16"/>
      <c r="F52" s="15"/>
    </row>
    <row r="53" spans="1:6" ht="19.899999999999999" customHeight="1" x14ac:dyDescent="0.25">
      <c r="A53" s="17">
        <f t="shared" ref="A53:A59" si="2">A52+1</f>
        <v>34</v>
      </c>
      <c r="B53" s="1" t="s">
        <v>103</v>
      </c>
      <c r="C53" s="13" t="s">
        <v>11</v>
      </c>
      <c r="D53" s="16">
        <v>20</v>
      </c>
      <c r="E53" s="16"/>
      <c r="F53" s="15"/>
    </row>
    <row r="54" spans="1:6" ht="19.899999999999999" customHeight="1" x14ac:dyDescent="0.25">
      <c r="A54" s="17">
        <f t="shared" si="2"/>
        <v>35</v>
      </c>
      <c r="B54" s="3" t="s">
        <v>95</v>
      </c>
      <c r="C54" s="13" t="s">
        <v>2</v>
      </c>
      <c r="D54" s="16">
        <v>2</v>
      </c>
      <c r="E54" s="16"/>
      <c r="F54" s="15"/>
    </row>
    <row r="55" spans="1:6" ht="19.899999999999999" customHeight="1" x14ac:dyDescent="0.25">
      <c r="A55" s="17">
        <f t="shared" si="2"/>
        <v>36</v>
      </c>
      <c r="B55" s="2" t="s">
        <v>16</v>
      </c>
      <c r="C55" s="13" t="s">
        <v>2</v>
      </c>
      <c r="D55" s="16">
        <v>2</v>
      </c>
      <c r="E55" s="16"/>
      <c r="F55" s="15"/>
    </row>
    <row r="56" spans="1:6" ht="19.899999999999999" customHeight="1" x14ac:dyDescent="0.25">
      <c r="A56" s="17">
        <f t="shared" si="2"/>
        <v>37</v>
      </c>
      <c r="B56" s="2" t="s">
        <v>17</v>
      </c>
      <c r="C56" s="13" t="s">
        <v>2</v>
      </c>
      <c r="D56" s="16">
        <v>2</v>
      </c>
      <c r="E56" s="16"/>
      <c r="F56" s="15"/>
    </row>
    <row r="57" spans="1:6" ht="19.899999999999999" customHeight="1" x14ac:dyDescent="0.25">
      <c r="A57" s="17">
        <f t="shared" si="2"/>
        <v>38</v>
      </c>
      <c r="B57" s="2" t="s">
        <v>18</v>
      </c>
      <c r="C57" s="13" t="s">
        <v>2</v>
      </c>
      <c r="D57" s="16">
        <v>2</v>
      </c>
      <c r="E57" s="16"/>
      <c r="F57" s="15"/>
    </row>
    <row r="58" spans="1:6" ht="19.899999999999999" customHeight="1" x14ac:dyDescent="0.25">
      <c r="A58" s="17">
        <f t="shared" si="2"/>
        <v>39</v>
      </c>
      <c r="B58" s="1" t="s">
        <v>43</v>
      </c>
      <c r="C58" s="13" t="s">
        <v>2</v>
      </c>
      <c r="D58" s="16">
        <v>2</v>
      </c>
      <c r="E58" s="16"/>
      <c r="F58" s="15"/>
    </row>
    <row r="59" spans="1:6" ht="19.899999999999999" customHeight="1" x14ac:dyDescent="0.25">
      <c r="A59" s="17">
        <f t="shared" si="2"/>
        <v>40</v>
      </c>
      <c r="B59" s="2" t="s">
        <v>46</v>
      </c>
      <c r="C59" s="13" t="s">
        <v>2</v>
      </c>
      <c r="D59" s="16">
        <v>2</v>
      </c>
      <c r="E59" s="16"/>
      <c r="F59" s="15"/>
    </row>
    <row r="60" spans="1:6" ht="19.899999999999999" customHeight="1" thickBot="1" x14ac:dyDescent="0.3">
      <c r="A60" s="32"/>
      <c r="B60" s="43" t="s">
        <v>77</v>
      </c>
      <c r="C60" s="43"/>
      <c r="D60" s="43"/>
      <c r="E60" s="33"/>
      <c r="F60" s="34">
        <f>SUM(F50:F59)</f>
        <v>0</v>
      </c>
    </row>
    <row r="61" spans="1:6" ht="19.899999999999999" customHeight="1" x14ac:dyDescent="0.25">
      <c r="A61" s="26"/>
      <c r="B61" s="27" t="s">
        <v>58</v>
      </c>
      <c r="C61" s="28"/>
      <c r="D61" s="29"/>
      <c r="E61" s="29"/>
      <c r="F61" s="30"/>
    </row>
    <row r="62" spans="1:6" ht="19.899999999999999" customHeight="1" x14ac:dyDescent="0.25">
      <c r="A62" s="17">
        <v>41</v>
      </c>
      <c r="B62" s="2" t="s">
        <v>114</v>
      </c>
      <c r="C62" s="4" t="s">
        <v>115</v>
      </c>
      <c r="D62" s="16">
        <v>1</v>
      </c>
      <c r="E62" s="16"/>
      <c r="F62" s="15"/>
    </row>
    <row r="63" spans="1:6" ht="19.899999999999999" customHeight="1" x14ac:dyDescent="0.25">
      <c r="A63" s="17">
        <f>+A62+1</f>
        <v>42</v>
      </c>
      <c r="B63" s="2" t="s">
        <v>41</v>
      </c>
      <c r="C63" s="4" t="s">
        <v>2</v>
      </c>
      <c r="D63" s="16">
        <v>1</v>
      </c>
      <c r="E63" s="22"/>
      <c r="F63" s="15"/>
    </row>
    <row r="64" spans="1:6" ht="19.899999999999999" customHeight="1" x14ac:dyDescent="0.25">
      <c r="A64" s="17">
        <f t="shared" ref="A64:A76" si="3">+A63+1</f>
        <v>43</v>
      </c>
      <c r="B64" s="2" t="s">
        <v>42</v>
      </c>
      <c r="C64" s="4" t="s">
        <v>2</v>
      </c>
      <c r="D64" s="16">
        <v>2</v>
      </c>
      <c r="E64" s="22"/>
      <c r="F64" s="15"/>
    </row>
    <row r="65" spans="1:6" ht="19.899999999999999" customHeight="1" x14ac:dyDescent="0.25">
      <c r="A65" s="17">
        <f t="shared" si="3"/>
        <v>44</v>
      </c>
      <c r="B65" s="2" t="s">
        <v>62</v>
      </c>
      <c r="C65" s="4" t="s">
        <v>50</v>
      </c>
      <c r="D65" s="16">
        <v>1</v>
      </c>
      <c r="E65" s="22"/>
      <c r="F65" s="15"/>
    </row>
    <row r="66" spans="1:6" ht="19.899999999999999" customHeight="1" x14ac:dyDescent="0.25">
      <c r="A66" s="17">
        <f t="shared" si="3"/>
        <v>45</v>
      </c>
      <c r="B66" s="2" t="s">
        <v>20</v>
      </c>
      <c r="C66" s="4" t="s">
        <v>2</v>
      </c>
      <c r="D66" s="16">
        <v>40</v>
      </c>
      <c r="E66" s="16"/>
      <c r="F66" s="15"/>
    </row>
    <row r="67" spans="1:6" ht="19.899999999999999" customHeight="1" x14ac:dyDescent="0.25">
      <c r="A67" s="17">
        <f t="shared" si="3"/>
        <v>46</v>
      </c>
      <c r="B67" s="2" t="s">
        <v>21</v>
      </c>
      <c r="C67" s="4" t="s">
        <v>2</v>
      </c>
      <c r="D67" s="16">
        <v>10</v>
      </c>
      <c r="E67" s="16"/>
      <c r="F67" s="15"/>
    </row>
    <row r="68" spans="1:6" ht="19.899999999999999" customHeight="1" x14ac:dyDescent="0.25">
      <c r="A68" s="17">
        <f t="shared" si="3"/>
        <v>47</v>
      </c>
      <c r="B68" s="2" t="s">
        <v>63</v>
      </c>
      <c r="C68" s="4" t="s">
        <v>2</v>
      </c>
      <c r="D68" s="16">
        <v>20</v>
      </c>
      <c r="E68" s="16"/>
      <c r="F68" s="15"/>
    </row>
    <row r="69" spans="1:6" ht="19.899999999999999" customHeight="1" x14ac:dyDescent="0.25">
      <c r="A69" s="17">
        <f t="shared" si="3"/>
        <v>48</v>
      </c>
      <c r="B69" s="2" t="s">
        <v>64</v>
      </c>
      <c r="C69" s="4" t="s">
        <v>2</v>
      </c>
      <c r="D69" s="16">
        <v>40</v>
      </c>
      <c r="E69" s="16"/>
      <c r="F69" s="15"/>
    </row>
    <row r="70" spans="1:6" ht="19.899999999999999" customHeight="1" x14ac:dyDescent="0.25">
      <c r="A70" s="17">
        <f t="shared" si="3"/>
        <v>49</v>
      </c>
      <c r="B70" s="2" t="s">
        <v>22</v>
      </c>
      <c r="C70" s="4" t="s">
        <v>2</v>
      </c>
      <c r="D70" s="16">
        <v>5</v>
      </c>
      <c r="E70" s="22"/>
      <c r="F70" s="15"/>
    </row>
    <row r="71" spans="1:6" ht="39" customHeight="1" x14ac:dyDescent="0.25">
      <c r="A71" s="17">
        <f t="shared" si="3"/>
        <v>50</v>
      </c>
      <c r="B71" s="1" t="s">
        <v>120</v>
      </c>
      <c r="C71" s="4" t="s">
        <v>2</v>
      </c>
      <c r="D71" s="16">
        <v>10</v>
      </c>
      <c r="E71" s="16"/>
      <c r="F71" s="15"/>
    </row>
    <row r="72" spans="1:6" ht="19.899999999999999" customHeight="1" x14ac:dyDescent="0.25">
      <c r="A72" s="17">
        <f t="shared" si="3"/>
        <v>51</v>
      </c>
      <c r="B72" s="2" t="s">
        <v>19</v>
      </c>
      <c r="C72" s="4" t="s">
        <v>2</v>
      </c>
      <c r="D72" s="16">
        <v>5</v>
      </c>
      <c r="E72" s="16"/>
      <c r="F72" s="15"/>
    </row>
    <row r="73" spans="1:6" ht="19.899999999999999" customHeight="1" x14ac:dyDescent="0.25">
      <c r="A73" s="17">
        <f t="shared" si="3"/>
        <v>52</v>
      </c>
      <c r="B73" s="2" t="s">
        <v>23</v>
      </c>
      <c r="C73" s="4" t="s">
        <v>2</v>
      </c>
      <c r="D73" s="16">
        <v>40</v>
      </c>
      <c r="E73" s="16"/>
      <c r="F73" s="15"/>
    </row>
    <row r="74" spans="1:6" ht="19.899999999999999" customHeight="1" x14ac:dyDescent="0.25">
      <c r="A74" s="17">
        <f t="shared" si="3"/>
        <v>53</v>
      </c>
      <c r="B74" s="2" t="s">
        <v>65</v>
      </c>
      <c r="C74" s="4" t="s">
        <v>2</v>
      </c>
      <c r="D74" s="16">
        <v>20</v>
      </c>
      <c r="E74" s="16"/>
      <c r="F74" s="15"/>
    </row>
    <row r="75" spans="1:6" ht="19.899999999999999" customHeight="1" x14ac:dyDescent="0.25">
      <c r="A75" s="17">
        <f t="shared" si="3"/>
        <v>54</v>
      </c>
      <c r="B75" s="2" t="s">
        <v>24</v>
      </c>
      <c r="C75" s="4" t="s">
        <v>2</v>
      </c>
      <c r="D75" s="16">
        <v>2</v>
      </c>
      <c r="E75" s="16"/>
      <c r="F75" s="15"/>
    </row>
    <row r="76" spans="1:6" ht="19.899999999999999" customHeight="1" x14ac:dyDescent="0.25">
      <c r="A76" s="17">
        <f t="shared" si="3"/>
        <v>55</v>
      </c>
      <c r="B76" s="2" t="s">
        <v>25</v>
      </c>
      <c r="C76" s="4" t="s">
        <v>2</v>
      </c>
      <c r="D76" s="16">
        <v>10</v>
      </c>
      <c r="E76" s="16"/>
      <c r="F76" s="15"/>
    </row>
    <row r="77" spans="1:6" ht="37.5" customHeight="1" x14ac:dyDescent="0.25">
      <c r="A77" s="17">
        <f>+A76+1</f>
        <v>56</v>
      </c>
      <c r="B77" s="1" t="s">
        <v>26</v>
      </c>
      <c r="C77" s="4" t="s">
        <v>2</v>
      </c>
      <c r="D77" s="16">
        <v>2</v>
      </c>
      <c r="E77" s="16"/>
      <c r="F77" s="15"/>
    </row>
    <row r="78" spans="1:6" ht="19.899999999999999" customHeight="1" x14ac:dyDescent="0.25">
      <c r="A78" s="17">
        <f>+A77+1</f>
        <v>57</v>
      </c>
      <c r="B78" s="2" t="s">
        <v>66</v>
      </c>
      <c r="C78" s="4" t="s">
        <v>2</v>
      </c>
      <c r="D78" s="16">
        <v>1</v>
      </c>
      <c r="E78" s="16"/>
      <c r="F78" s="15"/>
    </row>
    <row r="79" spans="1:6" ht="19.899999999999999" customHeight="1" thickBot="1" x14ac:dyDescent="0.3">
      <c r="A79" s="32"/>
      <c r="B79" s="43" t="s">
        <v>81</v>
      </c>
      <c r="C79" s="43"/>
      <c r="D79" s="43"/>
      <c r="E79" s="33"/>
      <c r="F79" s="34">
        <f>SUM(F62:F78)</f>
        <v>0</v>
      </c>
    </row>
    <row r="80" spans="1:6" ht="19.899999999999999" customHeight="1" x14ac:dyDescent="0.25">
      <c r="A80" s="26"/>
      <c r="B80" s="27" t="s">
        <v>78</v>
      </c>
      <c r="C80" s="28"/>
      <c r="D80" s="29"/>
      <c r="E80" s="29"/>
      <c r="F80" s="30"/>
    </row>
    <row r="81" spans="1:6" ht="19.899999999999999" customHeight="1" x14ac:dyDescent="0.25">
      <c r="A81" s="20">
        <f>A78+1</f>
        <v>58</v>
      </c>
      <c r="B81" s="3" t="s">
        <v>47</v>
      </c>
      <c r="C81" s="13" t="s">
        <v>15</v>
      </c>
      <c r="D81" s="21">
        <v>500</v>
      </c>
      <c r="E81" s="22"/>
      <c r="F81" s="23"/>
    </row>
    <row r="82" spans="1:6" ht="19.899999999999999" customHeight="1" x14ac:dyDescent="0.25">
      <c r="A82" s="20">
        <f>A81+1</f>
        <v>59</v>
      </c>
      <c r="B82" s="3" t="s">
        <v>48</v>
      </c>
      <c r="C82" s="13" t="s">
        <v>2</v>
      </c>
      <c r="D82" s="21">
        <v>10</v>
      </c>
      <c r="E82" s="22"/>
      <c r="F82" s="23"/>
    </row>
    <row r="83" spans="1:6" ht="19.899999999999999" customHeight="1" x14ac:dyDescent="0.25">
      <c r="A83" s="20">
        <f>A82+1</f>
        <v>60</v>
      </c>
      <c r="B83" s="3" t="s">
        <v>96</v>
      </c>
      <c r="C83" s="13" t="s">
        <v>2</v>
      </c>
      <c r="D83" s="21">
        <v>1</v>
      </c>
      <c r="E83" s="22"/>
      <c r="F83" s="23"/>
    </row>
    <row r="84" spans="1:6" ht="19.899999999999999" customHeight="1" x14ac:dyDescent="0.25">
      <c r="A84" s="20">
        <f>A83+1</f>
        <v>61</v>
      </c>
      <c r="B84" s="3" t="s">
        <v>49</v>
      </c>
      <c r="C84" s="13" t="s">
        <v>50</v>
      </c>
      <c r="D84" s="21">
        <v>1</v>
      </c>
      <c r="E84" s="22"/>
      <c r="F84" s="23"/>
    </row>
    <row r="85" spans="1:6" ht="19.899999999999999" customHeight="1" thickBot="1" x14ac:dyDescent="0.3">
      <c r="A85" s="32"/>
      <c r="B85" s="43" t="s">
        <v>80</v>
      </c>
      <c r="C85" s="43"/>
      <c r="D85" s="43"/>
      <c r="E85" s="33"/>
      <c r="F85" s="34">
        <f>SUM(F81:F84)</f>
        <v>0</v>
      </c>
    </row>
    <row r="86" spans="1:6" ht="19.899999999999999" customHeight="1" x14ac:dyDescent="0.25">
      <c r="A86" s="26"/>
      <c r="B86" s="27" t="s">
        <v>79</v>
      </c>
      <c r="C86" s="28"/>
      <c r="D86" s="29"/>
      <c r="E86" s="29"/>
      <c r="F86" s="30"/>
    </row>
    <row r="87" spans="1:6" ht="37.9" customHeight="1" x14ac:dyDescent="0.25">
      <c r="A87" s="20">
        <f>A84+1</f>
        <v>62</v>
      </c>
      <c r="B87" s="5" t="s">
        <v>116</v>
      </c>
      <c r="C87" s="13" t="s">
        <v>2</v>
      </c>
      <c r="D87" s="21">
        <v>20</v>
      </c>
      <c r="E87" s="22"/>
      <c r="F87" s="23"/>
    </row>
    <row r="88" spans="1:6" ht="19.899999999999999" customHeight="1" x14ac:dyDescent="0.25">
      <c r="A88" s="20">
        <f>A87+1</f>
        <v>63</v>
      </c>
      <c r="B88" s="3" t="s">
        <v>117</v>
      </c>
      <c r="C88" s="4" t="s">
        <v>2</v>
      </c>
      <c r="D88" s="22">
        <v>6</v>
      </c>
      <c r="E88" s="22"/>
      <c r="F88" s="23"/>
    </row>
    <row r="89" spans="1:6" ht="19.899999999999999" customHeight="1" x14ac:dyDescent="0.25">
      <c r="A89" s="20">
        <f>A88+1</f>
        <v>64</v>
      </c>
      <c r="B89" s="3" t="s">
        <v>118</v>
      </c>
      <c r="C89" s="4" t="s">
        <v>2</v>
      </c>
      <c r="D89" s="22">
        <v>4</v>
      </c>
      <c r="E89" s="22"/>
      <c r="F89" s="23"/>
    </row>
    <row r="90" spans="1:6" ht="19.899999999999999" customHeight="1" thickBot="1" x14ac:dyDescent="0.3">
      <c r="A90" s="32"/>
      <c r="B90" s="43" t="s">
        <v>82</v>
      </c>
      <c r="C90" s="43"/>
      <c r="D90" s="43"/>
      <c r="E90" s="33"/>
      <c r="F90" s="34">
        <f>SUM(F87:F89)</f>
        <v>0</v>
      </c>
    </row>
    <row r="91" spans="1:6" ht="19.899999999999999" customHeight="1" x14ac:dyDescent="0.25">
      <c r="A91" s="26"/>
      <c r="B91" s="27" t="s">
        <v>83</v>
      </c>
      <c r="C91" s="28"/>
      <c r="D91" s="29"/>
      <c r="E91" s="29"/>
      <c r="F91" s="30"/>
    </row>
    <row r="92" spans="1:6" ht="19.899999999999999" customHeight="1" x14ac:dyDescent="0.25">
      <c r="A92" s="12"/>
      <c r="B92" s="6" t="s">
        <v>30</v>
      </c>
      <c r="C92" s="11"/>
      <c r="D92" s="16"/>
      <c r="E92" s="16"/>
      <c r="F92" s="15"/>
    </row>
    <row r="93" spans="1:6" ht="19.899999999999999" customHeight="1" x14ac:dyDescent="0.25">
      <c r="A93" s="24">
        <f>A89+1</f>
        <v>65</v>
      </c>
      <c r="B93" s="2" t="s">
        <v>70</v>
      </c>
      <c r="C93" s="4" t="s">
        <v>2</v>
      </c>
      <c r="D93" s="16">
        <v>30</v>
      </c>
      <c r="E93" s="16"/>
      <c r="F93" s="15"/>
    </row>
    <row r="94" spans="1:6" ht="19.899999999999999" customHeight="1" x14ac:dyDescent="0.25">
      <c r="A94" s="24">
        <f>A93+1</f>
        <v>66</v>
      </c>
      <c r="B94" s="2" t="s">
        <v>39</v>
      </c>
      <c r="C94" s="4" t="s">
        <v>73</v>
      </c>
      <c r="D94" s="16">
        <v>12</v>
      </c>
      <c r="E94" s="16"/>
      <c r="F94" s="15"/>
    </row>
    <row r="95" spans="1:6" ht="19.899999999999999" customHeight="1" x14ac:dyDescent="0.25">
      <c r="A95" s="24">
        <f>A94+1</f>
        <v>67</v>
      </c>
      <c r="B95" s="2" t="s">
        <v>40</v>
      </c>
      <c r="C95" s="4" t="s">
        <v>73</v>
      </c>
      <c r="D95" s="16">
        <v>15</v>
      </c>
      <c r="E95" s="16"/>
      <c r="F95" s="15"/>
    </row>
    <row r="96" spans="1:6" ht="36" customHeight="1" x14ac:dyDescent="0.25">
      <c r="A96" s="24">
        <f>A95+1</f>
        <v>68</v>
      </c>
      <c r="B96" s="1" t="s">
        <v>110</v>
      </c>
      <c r="C96" s="4" t="s">
        <v>74</v>
      </c>
      <c r="D96" s="16">
        <v>20</v>
      </c>
      <c r="E96" s="16"/>
      <c r="F96" s="15"/>
    </row>
    <row r="97" spans="1:6" ht="19.899999999999999" customHeight="1" x14ac:dyDescent="0.3">
      <c r="A97" s="25"/>
      <c r="B97" s="6" t="s">
        <v>84</v>
      </c>
      <c r="C97" s="11"/>
      <c r="D97" s="16"/>
      <c r="E97" s="16"/>
      <c r="F97" s="15"/>
    </row>
    <row r="98" spans="1:6" ht="19.899999999999999" customHeight="1" x14ac:dyDescent="0.25">
      <c r="A98" s="24">
        <f>A96+1</f>
        <v>69</v>
      </c>
      <c r="B98" s="2" t="s">
        <v>31</v>
      </c>
      <c r="C98" s="4" t="s">
        <v>9</v>
      </c>
      <c r="D98" s="16">
        <v>6</v>
      </c>
      <c r="E98" s="16"/>
      <c r="F98" s="15"/>
    </row>
    <row r="99" spans="1:6" ht="19.899999999999999" customHeight="1" x14ac:dyDescent="0.25">
      <c r="A99" s="24">
        <f>A98+1</f>
        <v>70</v>
      </c>
      <c r="B99" s="2" t="s">
        <v>71</v>
      </c>
      <c r="C99" s="4" t="s">
        <v>9</v>
      </c>
      <c r="D99" s="16">
        <v>6</v>
      </c>
      <c r="E99" s="16"/>
      <c r="F99" s="15"/>
    </row>
    <row r="100" spans="1:6" ht="19.899999999999999" customHeight="1" x14ac:dyDescent="0.25">
      <c r="A100" s="24">
        <f>A99+1</f>
        <v>71</v>
      </c>
      <c r="B100" s="2" t="s">
        <v>109</v>
      </c>
      <c r="C100" s="4" t="s">
        <v>9</v>
      </c>
      <c r="D100" s="16">
        <v>10</v>
      </c>
      <c r="E100" s="16"/>
      <c r="F100" s="15"/>
    </row>
    <row r="101" spans="1:6" ht="19.899999999999999" customHeight="1" x14ac:dyDescent="0.3">
      <c r="A101" s="25"/>
      <c r="B101" s="6" t="s">
        <v>27</v>
      </c>
      <c r="C101" s="19"/>
      <c r="D101" s="16"/>
      <c r="E101" s="14"/>
      <c r="F101" s="15"/>
    </row>
    <row r="102" spans="1:6" ht="19.899999999999999" customHeight="1" x14ac:dyDescent="0.25">
      <c r="A102" s="24">
        <f>A100+1</f>
        <v>72</v>
      </c>
      <c r="B102" s="2" t="s">
        <v>28</v>
      </c>
      <c r="C102" s="4" t="s">
        <v>73</v>
      </c>
      <c r="D102" s="16">
        <v>6</v>
      </c>
      <c r="E102" s="16"/>
      <c r="F102" s="15"/>
    </row>
    <row r="103" spans="1:6" ht="19.899999999999999" customHeight="1" x14ac:dyDescent="0.25">
      <c r="A103" s="24">
        <f>A102+1</f>
        <v>73</v>
      </c>
      <c r="B103" s="2" t="s">
        <v>29</v>
      </c>
      <c r="C103" s="4" t="s">
        <v>73</v>
      </c>
      <c r="D103" s="16">
        <v>50</v>
      </c>
      <c r="E103" s="16"/>
      <c r="F103" s="15"/>
    </row>
    <row r="104" spans="1:6" ht="19.899999999999999" customHeight="1" x14ac:dyDescent="0.25">
      <c r="A104" s="24">
        <f t="shared" ref="A104:A105" si="4">A103+1</f>
        <v>74</v>
      </c>
      <c r="B104" s="2" t="s">
        <v>108</v>
      </c>
      <c r="C104" s="4" t="s">
        <v>73</v>
      </c>
      <c r="D104" s="16">
        <v>40</v>
      </c>
      <c r="E104" s="16"/>
      <c r="F104" s="15"/>
    </row>
    <row r="105" spans="1:6" ht="19.899999999999999" customHeight="1" x14ac:dyDescent="0.25">
      <c r="A105" s="24">
        <f t="shared" si="4"/>
        <v>75</v>
      </c>
      <c r="B105" s="2" t="s">
        <v>99</v>
      </c>
      <c r="C105" s="4" t="s">
        <v>73</v>
      </c>
      <c r="D105" s="16">
        <v>20</v>
      </c>
      <c r="E105" s="16"/>
      <c r="F105" s="15"/>
    </row>
    <row r="106" spans="1:6" ht="19.899999999999999" customHeight="1" thickBot="1" x14ac:dyDescent="0.3">
      <c r="A106" s="32"/>
      <c r="B106" s="43" t="s">
        <v>85</v>
      </c>
      <c r="C106" s="43"/>
      <c r="D106" s="43"/>
      <c r="E106" s="33"/>
      <c r="F106" s="34">
        <f>SUM(F93:F105)</f>
        <v>0</v>
      </c>
    </row>
    <row r="107" spans="1:6" ht="19.899999999999999" customHeight="1" x14ac:dyDescent="0.25">
      <c r="A107" s="26"/>
      <c r="B107" s="27" t="s">
        <v>34</v>
      </c>
      <c r="C107" s="28"/>
      <c r="D107" s="29"/>
      <c r="E107" s="29"/>
      <c r="F107" s="30"/>
    </row>
    <row r="108" spans="1:6" ht="19.899999999999999" customHeight="1" x14ac:dyDescent="0.25">
      <c r="A108" s="24">
        <f>A105+1</f>
        <v>76</v>
      </c>
      <c r="B108" s="2" t="s">
        <v>104</v>
      </c>
      <c r="C108" s="4" t="s">
        <v>87</v>
      </c>
      <c r="D108" s="14">
        <v>300</v>
      </c>
      <c r="E108" s="14"/>
      <c r="F108" s="15"/>
    </row>
    <row r="109" spans="1:6" ht="19.899999999999999" customHeight="1" x14ac:dyDescent="0.25">
      <c r="A109" s="17">
        <f>A108+1</f>
        <v>77</v>
      </c>
      <c r="B109" s="2" t="s">
        <v>35</v>
      </c>
      <c r="C109" s="4" t="s">
        <v>87</v>
      </c>
      <c r="D109" s="16">
        <v>4000</v>
      </c>
      <c r="E109" s="16"/>
      <c r="F109" s="15"/>
    </row>
    <row r="110" spans="1:6" ht="19.899999999999999" customHeight="1" x14ac:dyDescent="0.25">
      <c r="A110" s="17">
        <f t="shared" ref="A110:A111" si="5">A109+1</f>
        <v>78</v>
      </c>
      <c r="B110" s="2" t="s">
        <v>36</v>
      </c>
      <c r="C110" s="4" t="s">
        <v>87</v>
      </c>
      <c r="D110" s="16">
        <v>1000</v>
      </c>
      <c r="E110" s="16"/>
      <c r="F110" s="15"/>
    </row>
    <row r="111" spans="1:6" ht="37.15" customHeight="1" x14ac:dyDescent="0.25">
      <c r="A111" s="17">
        <f t="shared" si="5"/>
        <v>79</v>
      </c>
      <c r="B111" s="1" t="s">
        <v>37</v>
      </c>
      <c r="C111" s="4" t="s">
        <v>87</v>
      </c>
      <c r="D111" s="16">
        <v>150</v>
      </c>
      <c r="E111" s="16"/>
      <c r="F111" s="15"/>
    </row>
    <row r="112" spans="1:6" ht="19.899999999999999" customHeight="1" thickBot="1" x14ac:dyDescent="0.3">
      <c r="A112" s="32"/>
      <c r="B112" s="43" t="s">
        <v>86</v>
      </c>
      <c r="C112" s="43"/>
      <c r="D112" s="43"/>
      <c r="E112" s="33"/>
      <c r="F112" s="34">
        <f>SUM(F108:F111)</f>
        <v>0</v>
      </c>
    </row>
    <row r="113" spans="1:8" ht="19.899999999999999" customHeight="1" thickBot="1" x14ac:dyDescent="0.35"/>
    <row r="114" spans="1:8" s="7" customFormat="1" ht="23.65" customHeight="1" thickBot="1" x14ac:dyDescent="0.35">
      <c r="A114" s="44" t="s">
        <v>53</v>
      </c>
      <c r="B114" s="44"/>
      <c r="C114" s="44"/>
      <c r="D114" s="44"/>
      <c r="E114" s="44"/>
      <c r="F114" s="31">
        <f>F28</f>
        <v>0</v>
      </c>
      <c r="H114" s="35"/>
    </row>
    <row r="115" spans="1:8" s="7" customFormat="1" ht="23.65" customHeight="1" thickBot="1" x14ac:dyDescent="0.35">
      <c r="A115" s="44" t="s">
        <v>54</v>
      </c>
      <c r="B115" s="44"/>
      <c r="C115" s="44"/>
      <c r="D115" s="44"/>
      <c r="E115" s="44"/>
      <c r="F115" s="31">
        <f>F34</f>
        <v>0</v>
      </c>
      <c r="H115" s="36"/>
    </row>
    <row r="116" spans="1:8" s="7" customFormat="1" ht="23.65" customHeight="1" thickBot="1" x14ac:dyDescent="0.35">
      <c r="A116" s="44" t="s">
        <v>56</v>
      </c>
      <c r="B116" s="44"/>
      <c r="C116" s="44"/>
      <c r="D116" s="44"/>
      <c r="E116" s="44"/>
      <c r="F116" s="31">
        <f>F38</f>
        <v>0</v>
      </c>
    </row>
    <row r="117" spans="1:8" s="7" customFormat="1" ht="23.65" customHeight="1" thickBot="1" x14ac:dyDescent="0.35">
      <c r="A117" s="44" t="s">
        <v>33</v>
      </c>
      <c r="B117" s="44"/>
      <c r="C117" s="44"/>
      <c r="D117" s="44"/>
      <c r="E117" s="44"/>
      <c r="F117" s="31">
        <f>F48</f>
        <v>0</v>
      </c>
    </row>
    <row r="118" spans="1:8" s="7" customFormat="1" ht="23.65" customHeight="1" thickBot="1" x14ac:dyDescent="0.35">
      <c r="A118" s="44" t="s">
        <v>77</v>
      </c>
      <c r="B118" s="44"/>
      <c r="C118" s="44"/>
      <c r="D118" s="44"/>
      <c r="E118" s="44"/>
      <c r="F118" s="31">
        <f>F60</f>
        <v>0</v>
      </c>
    </row>
    <row r="119" spans="1:8" s="7" customFormat="1" ht="23.65" customHeight="1" thickBot="1" x14ac:dyDescent="0.35">
      <c r="A119" s="44" t="s">
        <v>81</v>
      </c>
      <c r="B119" s="44"/>
      <c r="C119" s="44"/>
      <c r="D119" s="44"/>
      <c r="E119" s="44"/>
      <c r="F119" s="31">
        <f>F79</f>
        <v>0</v>
      </c>
      <c r="H119" s="36"/>
    </row>
    <row r="120" spans="1:8" s="7" customFormat="1" ht="23.65" customHeight="1" thickBot="1" x14ac:dyDescent="0.35">
      <c r="A120" s="44" t="s">
        <v>80</v>
      </c>
      <c r="B120" s="44"/>
      <c r="C120" s="44"/>
      <c r="D120" s="44"/>
      <c r="E120" s="44"/>
      <c r="F120" s="31">
        <f>F85</f>
        <v>0</v>
      </c>
    </row>
    <row r="121" spans="1:8" s="7" customFormat="1" ht="23.65" customHeight="1" thickBot="1" x14ac:dyDescent="0.35">
      <c r="A121" s="44" t="s">
        <v>82</v>
      </c>
      <c r="B121" s="44"/>
      <c r="C121" s="44"/>
      <c r="D121" s="44"/>
      <c r="E121" s="44"/>
      <c r="F121" s="31">
        <f>+F90</f>
        <v>0</v>
      </c>
    </row>
    <row r="122" spans="1:8" s="7" customFormat="1" ht="23.65" customHeight="1" thickBot="1" x14ac:dyDescent="0.35">
      <c r="A122" s="44" t="s">
        <v>85</v>
      </c>
      <c r="B122" s="44"/>
      <c r="C122" s="44"/>
      <c r="D122" s="44"/>
      <c r="E122" s="44"/>
      <c r="F122" s="31">
        <f>+F106</f>
        <v>0</v>
      </c>
    </row>
    <row r="123" spans="1:8" s="7" customFormat="1" ht="23.65" customHeight="1" thickBot="1" x14ac:dyDescent="0.35">
      <c r="A123" s="44" t="s">
        <v>86</v>
      </c>
      <c r="B123" s="44"/>
      <c r="C123" s="44"/>
      <c r="D123" s="44"/>
      <c r="E123" s="44"/>
      <c r="F123" s="31">
        <f>+F112</f>
        <v>0</v>
      </c>
    </row>
    <row r="124" spans="1:8" s="7" customFormat="1" ht="27" customHeight="1" thickBot="1" x14ac:dyDescent="0.4">
      <c r="A124" s="42" t="s">
        <v>97</v>
      </c>
      <c r="B124" s="42"/>
      <c r="C124" s="42"/>
      <c r="D124" s="42"/>
      <c r="E124" s="41">
        <f>SUM(F114:F123)</f>
        <v>0</v>
      </c>
      <c r="F124" s="41"/>
    </row>
    <row r="125" spans="1:8" s="7" customFormat="1" ht="27" customHeight="1" thickBot="1" x14ac:dyDescent="0.4">
      <c r="A125" s="42" t="s">
        <v>123</v>
      </c>
      <c r="B125" s="42"/>
      <c r="C125" s="42"/>
      <c r="D125" s="42"/>
      <c r="E125" s="41">
        <f>+E124*0.2</f>
        <v>0</v>
      </c>
      <c r="F125" s="41"/>
    </row>
    <row r="126" spans="1:8" s="7" customFormat="1" ht="27" customHeight="1" thickBot="1" x14ac:dyDescent="0.4">
      <c r="A126" s="42" t="s">
        <v>98</v>
      </c>
      <c r="B126" s="42"/>
      <c r="C126" s="42"/>
      <c r="D126" s="42"/>
      <c r="E126" s="41">
        <f>E125+E124</f>
        <v>0</v>
      </c>
      <c r="F126" s="41"/>
      <c r="G126" s="37"/>
      <c r="H126" s="37"/>
    </row>
    <row r="127" spans="1:8" s="7" customFormat="1" ht="19.899999999999999" customHeight="1" x14ac:dyDescent="0.3">
      <c r="A127" s="8"/>
      <c r="B127" s="8"/>
      <c r="C127" s="8"/>
      <c r="D127" s="9"/>
      <c r="E127" s="9"/>
      <c r="F127" s="9"/>
    </row>
    <row r="128" spans="1:8" ht="36" customHeight="1" x14ac:dyDescent="0.25">
      <c r="A128" s="47" t="s">
        <v>122</v>
      </c>
      <c r="B128" s="47"/>
      <c r="C128" s="47"/>
      <c r="D128" s="47"/>
      <c r="E128" s="47"/>
      <c r="F128" s="47"/>
    </row>
    <row r="129" spans="1:6" ht="19.899999999999999" customHeight="1" x14ac:dyDescent="0.3">
      <c r="A129" s="45"/>
      <c r="B129" s="45"/>
      <c r="C129" s="45"/>
      <c r="D129" s="45"/>
      <c r="E129" s="45"/>
      <c r="F129" s="45"/>
    </row>
  </sheetData>
  <mergeCells count="37">
    <mergeCell ref="A5:F5"/>
    <mergeCell ref="A6:F6"/>
    <mergeCell ref="A7:F7"/>
    <mergeCell ref="A128:F128"/>
    <mergeCell ref="F9:F10"/>
    <mergeCell ref="A9:A10"/>
    <mergeCell ref="B9:B10"/>
    <mergeCell ref="C9:C10"/>
    <mergeCell ref="D9:D10"/>
    <mergeCell ref="E9:E10"/>
    <mergeCell ref="B112:D112"/>
    <mergeCell ref="B28:D28"/>
    <mergeCell ref="B34:D34"/>
    <mergeCell ref="B60:D60"/>
    <mergeCell ref="B79:D79"/>
    <mergeCell ref="B48:D48"/>
    <mergeCell ref="B38:D38"/>
    <mergeCell ref="A121:E121"/>
    <mergeCell ref="A122:E122"/>
    <mergeCell ref="A129:F129"/>
    <mergeCell ref="A123:E123"/>
    <mergeCell ref="B85:D85"/>
    <mergeCell ref="B90:D90"/>
    <mergeCell ref="A114:E114"/>
    <mergeCell ref="A115:E115"/>
    <mergeCell ref="A116:E116"/>
    <mergeCell ref="A117:E117"/>
    <mergeCell ref="A118:E118"/>
    <mergeCell ref="A119:E119"/>
    <mergeCell ref="A120:E120"/>
    <mergeCell ref="B106:D106"/>
    <mergeCell ref="A126:D126"/>
    <mergeCell ref="E124:F124"/>
    <mergeCell ref="E125:F125"/>
    <mergeCell ref="E126:F126"/>
    <mergeCell ref="A124:D124"/>
    <mergeCell ref="A125:D125"/>
  </mergeCells>
  <phoneticPr fontId="3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53" orientation="portrait" r:id="rId1"/>
  <rowBreaks count="1" manualBreakCount="1">
    <brk id="60" max="16383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REDA BOUDAKHANE</cp:lastModifiedBy>
  <cp:lastPrinted>2026-09-05T10:43:55Z</cp:lastPrinted>
  <dcterms:created xsi:type="dcterms:W3CDTF">2021-01-12T09:32:55Z</dcterms:created>
  <dcterms:modified xsi:type="dcterms:W3CDTF">2026-09-05T13:20:37Z</dcterms:modified>
</cp:coreProperties>
</file>