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Archives\ARCHIVES - 2026\marché public\AOO N°   Mr    TRAVAUX DE CONSTRUCTION DE PARKING ET VOIE D'ACCÈS AU LYCÉE\DCE\"/>
    </mc:Choice>
  </mc:AlternateContent>
  <xr:revisionPtr revIDLastSave="0" documentId="13_ncr:1_{031F8BD4-C845-480D-AC08-E9AC243A97E4}" xr6:coauthVersionLast="47" xr6:coauthVersionMax="47" xr10:uidLastSave="{00000000-0000-0000-0000-000000000000}"/>
  <bookViews>
    <workbookView xWindow="28680" yWindow="-120" windowWidth="29040" windowHeight="16440" activeTab="1" xr2:uid="{00000000-000D-0000-FFFF-FFFF00000000}"/>
  </bookViews>
  <sheets>
    <sheet name="1" sheetId="1" r:id="rId1"/>
    <sheet name="BORDEREAUX DES PRIX" sheetId="2" r:id="rId2"/>
  </sheets>
  <definedNames>
    <definedName name="_xlnm.Print_Area" localSheetId="1">'BORDEREAUX DES PRIX'!$A$1:$F$96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4" i="2" l="1"/>
  <c r="F82" i="2"/>
  <c r="F80" i="2"/>
  <c r="F78" i="2"/>
  <c r="D76" i="2"/>
  <c r="F76" i="2" s="1"/>
  <c r="F74" i="2"/>
  <c r="F72" i="2"/>
  <c r="A71" i="2"/>
  <c r="A73" i="2" s="1"/>
  <c r="A75" i="2" s="1"/>
  <c r="A77" i="2" s="1"/>
  <c r="A79" i="2" s="1"/>
  <c r="A81" i="2" s="1"/>
  <c r="A83" i="2" s="1"/>
  <c r="F70" i="2"/>
  <c r="F66" i="2"/>
  <c r="F64" i="2"/>
  <c r="F62" i="2"/>
  <c r="F60" i="2"/>
  <c r="F58" i="2"/>
  <c r="F56" i="2"/>
  <c r="F54" i="2"/>
  <c r="F52" i="2"/>
  <c r="F50" i="2"/>
  <c r="A49" i="2"/>
  <c r="A51" i="2" s="1"/>
  <c r="A53" i="2" s="1"/>
  <c r="A55" i="2" s="1"/>
  <c r="A57" i="2" s="1"/>
  <c r="A59" i="2" s="1"/>
  <c r="A61" i="2" s="1"/>
  <c r="A63" i="2" s="1"/>
  <c r="A65" i="2" s="1"/>
  <c r="F46" i="2"/>
  <c r="F44" i="2"/>
  <c r="F42" i="2"/>
  <c r="F40" i="2"/>
  <c r="F38" i="2"/>
  <c r="F36" i="2"/>
  <c r="F34" i="2"/>
  <c r="F32" i="2"/>
  <c r="F30" i="2"/>
  <c r="F28" i="2"/>
  <c r="F26" i="2"/>
  <c r="F24" i="2"/>
  <c r="F22" i="2"/>
  <c r="F20" i="2"/>
  <c r="F18" i="2"/>
  <c r="F16" i="2"/>
  <c r="F14" i="2"/>
  <c r="A13" i="2"/>
  <c r="A15" i="2" s="1"/>
  <c r="A17" i="2" s="1"/>
  <c r="A19" i="2" s="1"/>
  <c r="A21" i="2" s="1"/>
  <c r="A23" i="2" s="1"/>
  <c r="A25" i="2" s="1"/>
  <c r="A27" i="2" s="1"/>
  <c r="A29" i="2" s="1"/>
  <c r="A31" i="2" s="1"/>
  <c r="A33" i="2" s="1"/>
  <c r="A35" i="2" s="1"/>
  <c r="A37" i="2" s="1"/>
  <c r="A39" i="2" s="1"/>
  <c r="A41" i="2" s="1"/>
  <c r="A43" i="2" s="1"/>
  <c r="A45" i="2" s="1"/>
  <c r="F10" i="2"/>
  <c r="F8" i="2"/>
  <c r="E11" i="2" s="1"/>
  <c r="A54" i="1"/>
  <c r="A56" i="1"/>
  <c r="A58" i="1"/>
  <c r="A60" i="1" s="1"/>
  <c r="A62" i="1" s="1"/>
  <c r="A64" i="1" s="1"/>
  <c r="A66" i="1" s="1"/>
  <c r="A52" i="1"/>
  <c r="F50" i="1"/>
  <c r="F44" i="1"/>
  <c r="A46" i="1"/>
  <c r="F82" i="1"/>
  <c r="D78" i="1"/>
  <c r="F78" i="1" s="1"/>
  <c r="F76" i="1"/>
  <c r="F62" i="1"/>
  <c r="F46" i="1"/>
  <c r="F56" i="1"/>
  <c r="F58" i="1"/>
  <c r="F60" i="1"/>
  <c r="F64" i="1"/>
  <c r="F66" i="1"/>
  <c r="F68" i="1"/>
  <c r="F54" i="1"/>
  <c r="F52" i="1"/>
  <c r="A14" i="1"/>
  <c r="A16" i="1" s="1"/>
  <c r="A18" i="1" s="1"/>
  <c r="A20" i="1" s="1"/>
  <c r="F86" i="1"/>
  <c r="F84" i="1"/>
  <c r="F80" i="1"/>
  <c r="A76" i="1"/>
  <c r="F74" i="1"/>
  <c r="F72" i="1"/>
  <c r="F42" i="1"/>
  <c r="F40" i="1"/>
  <c r="F38" i="1"/>
  <c r="F36" i="1"/>
  <c r="F34" i="1"/>
  <c r="F32" i="1"/>
  <c r="F30" i="1"/>
  <c r="F28" i="1"/>
  <c r="F26" i="1"/>
  <c r="F24" i="1"/>
  <c r="F22" i="1"/>
  <c r="F20" i="1"/>
  <c r="F18" i="1"/>
  <c r="F16" i="1"/>
  <c r="F14" i="1"/>
  <c r="F12" i="1"/>
  <c r="F85" i="2" l="1"/>
  <c r="E67" i="2"/>
  <c r="E47" i="2"/>
  <c r="F48" i="1"/>
  <c r="A22" i="1"/>
  <c r="A24" i="1" s="1"/>
  <c r="A26" i="1" s="1"/>
  <c r="A28" i="1" s="1"/>
  <c r="A30" i="1" s="1"/>
  <c r="A32" i="1" s="1"/>
  <c r="A34" i="1" s="1"/>
  <c r="A36" i="1" s="1"/>
  <c r="A38" i="1" s="1"/>
  <c r="A40" i="1" s="1"/>
  <c r="A42" i="1" s="1"/>
  <c r="F88" i="1"/>
  <c r="F70" i="1"/>
  <c r="F90" i="1" l="1"/>
  <c r="F91" i="1" s="1"/>
  <c r="F92" i="1" s="1"/>
</calcChain>
</file>

<file path=xl/sharedStrings.xml><?xml version="1.0" encoding="utf-8"?>
<sst xmlns="http://schemas.openxmlformats.org/spreadsheetml/2006/main" count="262" uniqueCount="107">
  <si>
    <r>
      <t xml:space="preserve">ROYAUME DU MAROC
</t>
    </r>
    <r>
      <rPr>
        <sz val="12"/>
        <rFont val="Times New Roman"/>
        <family val="1"/>
      </rPr>
      <t>MINISTERE  DE  L'INTERIEUR
PROVINCE DE BENSLIMANE
COMMUNE D’EL MANSOURIA
SERVICE DES MARCHE PUBLIC</t>
    </r>
  </si>
  <si>
    <t>APPEL D'OFFRE :              /2026</t>
  </si>
  <si>
    <t>N°</t>
  </si>
  <si>
    <t>DÉSIGNATION DES PRESTATIONS</t>
  </si>
  <si>
    <t>U</t>
  </si>
  <si>
    <t>Quantité</t>
  </si>
  <si>
    <t>Prix unitaire H.T</t>
  </si>
  <si>
    <t>TOTAL H.T</t>
  </si>
  <si>
    <t>PHASE I : TRAVAUX DE VOIRIE ET DIVERS OUVRAGES</t>
  </si>
  <si>
    <t xml:space="preserve">Installation du chantier </t>
  </si>
  <si>
    <t>F</t>
  </si>
  <si>
    <t xml:space="preserve"> - Forfait ……………………………………………………………………………………</t>
  </si>
  <si>
    <t>m²</t>
  </si>
  <si>
    <t>m3</t>
  </si>
  <si>
    <t xml:space="preserve"> - Le  mètre  cube  ……………………………………………………………………</t>
  </si>
  <si>
    <t xml:space="preserve"> Compactage  et  réglage  des  fonds  de  forme</t>
  </si>
  <si>
    <t xml:space="preserve"> - Le  mètre  carré…………………………………………………………………………</t>
  </si>
  <si>
    <t>Couche anticantaminante AC</t>
  </si>
  <si>
    <t xml:space="preserve"> - Le  mètre  cube  ………………………………………………………………………</t>
  </si>
  <si>
    <t>Fourniture et pose de la grave non traité du type GNA</t>
  </si>
  <si>
    <t xml:space="preserve"> - Le  mètre  cube  …………………………………………………………………………</t>
  </si>
  <si>
    <t>Fourniture et pose de la grave non traité du type GNF 1</t>
  </si>
  <si>
    <t>Enduit d'imprégnation y compris sablage</t>
  </si>
  <si>
    <t>Revêtement  en  Enrobé  ( 0 / 10 ) de 6 cm d'epaisseur  y compris couche d'accrochage</t>
  </si>
  <si>
    <t>T</t>
  </si>
  <si>
    <t xml:space="preserve"> - La tonne………………………………………………………………………………</t>
  </si>
  <si>
    <t>Fourniture et pose de canivaux CC 1</t>
  </si>
  <si>
    <t>ml</t>
  </si>
  <si>
    <t xml:space="preserve"> - Le  mètre  linéaire  ……………………………………………………………………</t>
  </si>
  <si>
    <t>Fourniture et pose de la bordure de trottoirs type T4</t>
  </si>
  <si>
    <t>Fourniture et pose de la bordure de jardin type P1</t>
  </si>
  <si>
    <t xml:space="preserve"> - Le  mètre  carré………………………………………………………………….……</t>
  </si>
  <si>
    <t xml:space="preserve"> - Le mètre linéaire  ……………………………………………………………………</t>
  </si>
  <si>
    <t xml:space="preserve">Ralentisseurs de vitesse en enrobé bitumineux 0/10 imprimé à Chaud </t>
  </si>
  <si>
    <t xml:space="preserve"> - Le mètre carré………………………………………………………………………….</t>
  </si>
  <si>
    <t xml:space="preserve"> - Le  mètre  linéaire  …………………………………………………………..……</t>
  </si>
  <si>
    <r>
      <t xml:space="preserve"> </t>
    </r>
    <r>
      <rPr>
        <b/>
        <sz val="12"/>
        <rFont val="Times New Roman"/>
        <family val="1"/>
      </rPr>
      <t xml:space="preserve">TOTA H.T PHASE I </t>
    </r>
    <r>
      <rPr>
        <sz val="12"/>
        <rFont val="Times New Roman"/>
        <family val="1"/>
      </rPr>
      <t>: TRAVAUX DE VOIRIE ET DIVERS OUVRAGES</t>
    </r>
  </si>
  <si>
    <t>PHASE II :TRAVAUX D'ASSAINISSEMENT</t>
  </si>
  <si>
    <t>Terrassement en tranchée en terrain de  toute  nature</t>
  </si>
  <si>
    <t xml:space="preserve"> - Le mètre cube…………………………………………………………………………</t>
  </si>
  <si>
    <t>Remblai primaire</t>
  </si>
  <si>
    <t>Remblai secondaire en tout venant</t>
  </si>
  <si>
    <t>lit de sable</t>
  </si>
  <si>
    <t xml:space="preserve">   - Le  mètre  linéaire  …………………………………………………………………</t>
  </si>
  <si>
    <t xml:space="preserve"> - L'unité……………………………….…………………………………………..……</t>
  </si>
  <si>
    <t>fourniture et pose de regard a grille carrée 800 x 800 en beton</t>
  </si>
  <si>
    <t xml:space="preserve"> - L'unité……………………………….………………………………………………</t>
  </si>
  <si>
    <t xml:space="preserve">fourniture et pose de la fonte ductile </t>
  </si>
  <si>
    <t xml:space="preserve"> - Le  kilogramme  ………………………………………………………………………</t>
  </si>
  <si>
    <r>
      <rPr>
        <b/>
        <sz val="12"/>
        <rFont val="Times New Roman"/>
        <family val="1"/>
      </rPr>
      <t xml:space="preserve"> TOTA H.T PHASE II</t>
    </r>
    <r>
      <rPr>
        <sz val="12"/>
        <rFont val="Times New Roman"/>
        <family val="1"/>
      </rPr>
      <t xml:space="preserve"> : RAVAUX D'ASSAINISSEMENT </t>
    </r>
  </si>
  <si>
    <t>PHASE 3 :TRAVAUX DE GENIE CIVIL D'ECLAIRAGE PUBLIC</t>
  </si>
  <si>
    <t>Fouille en tranchées sous trottoirs</t>
  </si>
  <si>
    <t>Fouille en tranchées sous chaussée</t>
  </si>
  <si>
    <t>Fourniture et pose des Socles  en  béton  pour  les  poteaux  des  candélabres</t>
  </si>
  <si>
    <t>Fourniture et pose de cable NU 22 mm2</t>
  </si>
  <si>
    <t xml:space="preserve"> - Le  mètre  linéaire  ……………………………………………………………….……</t>
  </si>
  <si>
    <t>TOTAL H.T.PHASE 3 : TRAVAUX DE AGENIE CIVIL D'ECLAIRAGE PUBLIC</t>
  </si>
  <si>
    <t>TOTAL DES TRAVAUX H.T</t>
  </si>
  <si>
    <t>T.V.A  20 %</t>
  </si>
  <si>
    <t>TOTAL GENERAL T.T.C</t>
  </si>
  <si>
    <t>BORDEREAUX DES PRIX</t>
  </si>
  <si>
    <t xml:space="preserve">Arrêté  le  présent bordereau  des  prix -  détail  estimatif  toutes  taxes  comprises  à  la  somme  de  : </t>
  </si>
  <si>
    <t>l'entreprise</t>
  </si>
  <si>
    <r>
      <t xml:space="preserve">OBJET: </t>
    </r>
    <r>
      <rPr>
        <sz val="14"/>
        <rFont val="Times New Roman"/>
        <family val="1"/>
      </rPr>
      <t>Programme de mise à niveau urbain de la commune el mansouria (TRAVAUX DE CONSTRUCTION DE PARKING ET VOIE D'ACCÈS AU LYCÉE)</t>
    </r>
  </si>
  <si>
    <t>Terrassement en masse du terrain en  toute  nature déblais et remblai</t>
  </si>
  <si>
    <t xml:space="preserve"> - L'unité……………………………….…………………………</t>
  </si>
  <si>
    <t>Fourniture et pose de tube annele anugorgé double parois f75 flexible</t>
  </si>
  <si>
    <t>Fourniture et pose de tube annele anugorgé double parois f75 rigide</t>
  </si>
  <si>
    <t>Revetement en carreaux de 33x33 cm</t>
  </si>
  <si>
    <t>Marquage de chaussée et parking</t>
  </si>
  <si>
    <t>revêtement  en  béton  reflue de  10 cm d’épaisseur</t>
  </si>
  <si>
    <t xml:space="preserve">Fourniture et pose panneaux type 200 gamme normale </t>
  </si>
  <si>
    <t>Fourniture et pose de garde corps</t>
  </si>
  <si>
    <t xml:space="preserve">Fourniture et pose de panneaux type 400 gamme normale </t>
  </si>
  <si>
    <t xml:space="preserve"> Elaboration d’étude technique d'exécution, et plan de récolement </t>
  </si>
  <si>
    <t>lit de pose</t>
  </si>
  <si>
    <t>fourniture et pose de regard de regard de visite D1000</t>
  </si>
  <si>
    <t>Fourniture et  pose des  buses diamètre  400 mm en PEHD</t>
  </si>
  <si>
    <t>Fourniture et  pose des  buses diamètre  300 mm en PEHD</t>
  </si>
  <si>
    <t xml:space="preserve"> - Forfait ……………………………………………………………</t>
  </si>
  <si>
    <t xml:space="preserve"> - Le  mètre  cube  …………………………………………………</t>
  </si>
  <si>
    <t xml:space="preserve"> - Le  mètre  carré…………………………………………………</t>
  </si>
  <si>
    <t xml:space="preserve"> - La tonne………………………………………………………</t>
  </si>
  <si>
    <t xml:space="preserve"> - Le  mètre  linéaire  …………………………………………………</t>
  </si>
  <si>
    <t xml:space="preserve"> - Le  mètre  linéaire  ………………………………………………</t>
  </si>
  <si>
    <t xml:space="preserve"> - Le mètre linéaire  …………………………………………………</t>
  </si>
  <si>
    <t xml:space="preserve"> - Le mètre carré……………………………………………………</t>
  </si>
  <si>
    <t xml:space="preserve"> </t>
  </si>
  <si>
    <t>….........................Le : …...................................................</t>
  </si>
  <si>
    <t>PHASE 1 : MISE EN CHANTIER</t>
  </si>
  <si>
    <t xml:space="preserve">Elaboration de dossier technique d'exécution, et plans de récolement </t>
  </si>
  <si>
    <t>PHASE 2 : TRAVAUX DE VOIRIE ET DIVERS OUVRAGES</t>
  </si>
  <si>
    <t>PHASE 3:TRAVAUX D'ASSAINISSEMENT</t>
  </si>
  <si>
    <t>fourniture et pose de regard de regard de visite D1000 mm en béton</t>
  </si>
  <si>
    <t>PHASE 4:TRAVAUX DE GENIE CIVIL D'ECLAIRAGE PUBLIC</t>
  </si>
  <si>
    <r>
      <t xml:space="preserve"> </t>
    </r>
    <r>
      <rPr>
        <b/>
        <sz val="10"/>
        <rFont val="Times New Roman"/>
        <family val="1"/>
      </rPr>
      <t xml:space="preserve">TOTA H.T PHASE I </t>
    </r>
    <r>
      <rPr>
        <sz val="10"/>
        <rFont val="Times New Roman"/>
        <family val="1"/>
      </rPr>
      <t>: MISE EN CHANTIER</t>
    </r>
  </si>
  <si>
    <r>
      <t xml:space="preserve"> </t>
    </r>
    <r>
      <rPr>
        <b/>
        <sz val="10"/>
        <rFont val="Times New Roman"/>
        <family val="1"/>
      </rPr>
      <t xml:space="preserve">TOTA H.T PHASE II </t>
    </r>
    <r>
      <rPr>
        <sz val="10"/>
        <rFont val="Times New Roman"/>
        <family val="1"/>
      </rPr>
      <t>: TRAVAUX DE VOIRIE ET DIVERS OUVRAGES</t>
    </r>
  </si>
  <si>
    <r>
      <rPr>
        <b/>
        <sz val="10"/>
        <rFont val="Times New Roman"/>
        <family val="1"/>
      </rPr>
      <t xml:space="preserve"> TOTA H.T PHASE III</t>
    </r>
    <r>
      <rPr>
        <sz val="10"/>
        <rFont val="Times New Roman"/>
        <family val="1"/>
      </rPr>
      <t xml:space="preserve"> : RAVAUX D'ASSAINISSEMENT </t>
    </r>
  </si>
  <si>
    <r>
      <rPr>
        <b/>
        <sz val="10"/>
        <rFont val="Times New Roman"/>
        <family val="1"/>
      </rPr>
      <t xml:space="preserve">TOTAL H.T PHASE IV : </t>
    </r>
    <r>
      <rPr>
        <sz val="10"/>
        <rFont val="Times New Roman"/>
        <family val="1"/>
      </rPr>
      <t>TRAVAUX DE AGENIE CIVIL D'ECLAIRAGE PUBLIC</t>
    </r>
  </si>
  <si>
    <t>x</t>
  </si>
  <si>
    <t>MARCHE N° :        /2026</t>
  </si>
  <si>
    <r>
      <t xml:space="preserve">OBJET: </t>
    </r>
    <r>
      <rPr>
        <sz val="11"/>
        <rFont val="Times New Roman"/>
        <family val="1"/>
      </rPr>
      <t>PROGRAMME DE MISE A NIVEAU URBAINE DE LA COMMUNE EL MANSOURIA (TRAVAUX D’AMENAGEMENT DE VOIE D'ACCÈS AU LYCÉE)</t>
    </r>
  </si>
  <si>
    <t>Fourniture Et Pose de la  couche anti contaminante:</t>
  </si>
  <si>
    <t xml:space="preserve">Dallage et revêtement en carreaux de 33x33 cm </t>
  </si>
  <si>
    <t xml:space="preserve">Fourniture et pose de panneaux type 300 gamme normale </t>
  </si>
  <si>
    <t>fourniture et pose de regard a grille carrée 800 x 800 mm en béton</t>
  </si>
  <si>
    <t xml:space="preserve">lit de pose en sable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</si>
</sst>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General_)"/>
    <numFmt numFmtId="165" formatCode="_-* #,##0\ _€_-;\-* #,##0\ _€_-;_-* &quot;-&quot;??\ _€_-;_-@_-"/>
    <numFmt numFmtId="166" formatCode="_-* #,##0.00\ _F_-;\-* #,##0.00\ _F_-;_-* &quot;-&quot;??\ _F_-;_-@_-"/>
    <numFmt numFmtId="167" formatCode="#,##0.00_ ;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u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  <font>
      <b/>
      <i/>
      <sz val="10"/>
      <name val="Times New Roman"/>
      <family val="1"/>
    </font>
    <font>
      <sz val="10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double">
        <color indexed="64"/>
      </top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medium">
        <color indexed="64"/>
      </top>
      <bottom style="double">
        <color auto="1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</cellStyleXfs>
  <cellXfs count="292">
    <xf numFmtId="0" fontId="0" fillId="0" borderId="0" xfId="0"/>
    <xf numFmtId="0" fontId="3" fillId="0" borderId="0" xfId="2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165" fontId="4" fillId="0" borderId="0" xfId="3" applyNumberFormat="1" applyFont="1" applyFill="1" applyAlignment="1">
      <alignment horizontal="center" vertical="center"/>
    </xf>
    <xf numFmtId="166" fontId="4" fillId="0" borderId="0" xfId="3" applyNumberFormat="1" applyFont="1" applyFill="1" applyAlignment="1">
      <alignment horizontal="center" vertical="center"/>
    </xf>
    <xf numFmtId="3" fontId="4" fillId="0" borderId="0" xfId="0" applyNumberFormat="1" applyFont="1"/>
    <xf numFmtId="165" fontId="3" fillId="0" borderId="0" xfId="3" applyNumberFormat="1" applyFont="1" applyFill="1" applyAlignment="1">
      <alignment horizontal="center" vertical="center"/>
    </xf>
    <xf numFmtId="166" fontId="4" fillId="0" borderId="0" xfId="3" applyNumberFormat="1" applyFont="1" applyFill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4" fillId="0" borderId="17" xfId="2" applyFont="1" applyBorder="1"/>
    <xf numFmtId="0" fontId="4" fillId="0" borderId="0" xfId="2" applyFont="1" applyAlignment="1">
      <alignment horizontal="left" indent="1"/>
    </xf>
    <xf numFmtId="0" fontId="4" fillId="0" borderId="0" xfId="2" applyFont="1"/>
    <xf numFmtId="0" fontId="4" fillId="0" borderId="23" xfId="2" applyFont="1" applyBorder="1" applyAlignment="1">
      <alignment horizontal="left" indent="1"/>
    </xf>
    <xf numFmtId="0" fontId="4" fillId="0" borderId="18" xfId="2" applyFont="1" applyBorder="1"/>
    <xf numFmtId="164" fontId="4" fillId="0" borderId="0" xfId="0" applyNumberFormat="1" applyFont="1" applyAlignment="1">
      <alignment vertical="center"/>
    </xf>
    <xf numFmtId="0" fontId="4" fillId="0" borderId="24" xfId="2" applyFont="1" applyBorder="1"/>
    <xf numFmtId="0" fontId="4" fillId="0" borderId="0" xfId="2" applyFont="1" applyAlignment="1">
      <alignment horizontal="left" wrapText="1" indent="1"/>
    </xf>
    <xf numFmtId="43" fontId="3" fillId="0" borderId="31" xfId="1" applyFont="1" applyFill="1" applyBorder="1" applyAlignment="1">
      <alignment horizontal="center" vertical="center"/>
    </xf>
    <xf numFmtId="0" fontId="4" fillId="0" borderId="37" xfId="2" applyFont="1" applyBorder="1" applyAlignment="1">
      <alignment horizontal="left" indent="1"/>
    </xf>
    <xf numFmtId="0" fontId="4" fillId="0" borderId="0" xfId="2" applyFont="1" applyAlignment="1">
      <alignment horizontal="center" vertical="center"/>
    </xf>
    <xf numFmtId="43" fontId="3" fillId="0" borderId="40" xfId="1" applyFont="1" applyFill="1" applyBorder="1" applyAlignment="1">
      <alignment horizontal="center" vertical="center"/>
    </xf>
    <xf numFmtId="43" fontId="3" fillId="0" borderId="44" xfId="1" applyFont="1" applyFill="1" applyBorder="1" applyAlignment="1">
      <alignment horizontal="center" vertical="center"/>
    </xf>
    <xf numFmtId="43" fontId="3" fillId="0" borderId="48" xfId="1" applyFont="1" applyFill="1" applyBorder="1" applyAlignment="1">
      <alignment horizontal="center" vertical="center"/>
    </xf>
    <xf numFmtId="0" fontId="4" fillId="3" borderId="13" xfId="2" applyFont="1" applyFill="1" applyBorder="1" applyAlignment="1">
      <alignment horizontal="left" indent="1"/>
    </xf>
    <xf numFmtId="3" fontId="4" fillId="3" borderId="0" xfId="2" applyNumberFormat="1" applyFont="1" applyFill="1" applyAlignment="1">
      <alignment horizontal="left" vertical="center" wrapText="1" indent="1"/>
    </xf>
    <xf numFmtId="0" fontId="4" fillId="3" borderId="0" xfId="2" applyFont="1" applyFill="1" applyAlignment="1">
      <alignment horizontal="left" indent="1"/>
    </xf>
    <xf numFmtId="0" fontId="4" fillId="3" borderId="0" xfId="2" applyFont="1" applyFill="1" applyAlignment="1">
      <alignment horizontal="left" wrapText="1" indent="1"/>
    </xf>
    <xf numFmtId="0" fontId="4" fillId="3" borderId="21" xfId="2" applyFont="1" applyFill="1" applyBorder="1" applyAlignment="1">
      <alignment horizontal="left" indent="1"/>
    </xf>
    <xf numFmtId="0" fontId="4" fillId="3" borderId="21" xfId="2" applyFont="1" applyFill="1" applyBorder="1" applyAlignment="1">
      <alignment horizontal="left" wrapText="1" indent="1"/>
    </xf>
    <xf numFmtId="0" fontId="4" fillId="0" borderId="51" xfId="2" applyFont="1" applyBorder="1"/>
    <xf numFmtId="0" fontId="4" fillId="3" borderId="25" xfId="2" applyFont="1" applyFill="1" applyBorder="1" applyAlignment="1">
      <alignment horizontal="left" indent="1"/>
    </xf>
    <xf numFmtId="0" fontId="4" fillId="3" borderId="37" xfId="2" applyFont="1" applyFill="1" applyBorder="1" applyAlignment="1">
      <alignment horizontal="left" indent="1"/>
    </xf>
    <xf numFmtId="0" fontId="4" fillId="3" borderId="14" xfId="2" applyFont="1" applyFill="1" applyBorder="1" applyAlignment="1">
      <alignment horizontal="left" vertical="center"/>
    </xf>
    <xf numFmtId="0" fontId="4" fillId="3" borderId="23" xfId="2" applyFont="1" applyFill="1" applyBorder="1" applyAlignment="1">
      <alignment horizontal="left" indent="1"/>
    </xf>
    <xf numFmtId="0" fontId="4" fillId="3" borderId="23" xfId="2" applyFont="1" applyFill="1" applyBorder="1" applyAlignment="1">
      <alignment horizontal="left" vertical="center" indent="1"/>
    </xf>
    <xf numFmtId="0" fontId="4" fillId="3" borderId="0" xfId="2" applyFont="1" applyFill="1" applyAlignment="1">
      <alignment horizontal="left" vertical="center" wrapText="1" indent="1"/>
    </xf>
    <xf numFmtId="0" fontId="11" fillId="0" borderId="0" xfId="2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5" fontId="10" fillId="0" borderId="0" xfId="3" applyNumberFormat="1" applyFont="1" applyFill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6" fontId="10" fillId="0" borderId="0" xfId="3" applyNumberFormat="1" applyFont="1" applyFill="1" applyAlignment="1">
      <alignment horizontal="center" vertical="center"/>
    </xf>
    <xf numFmtId="164" fontId="10" fillId="0" borderId="56" xfId="0" applyNumberFormat="1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2" fontId="10" fillId="0" borderId="56" xfId="3" applyNumberFormat="1" applyFont="1" applyFill="1" applyBorder="1" applyAlignment="1">
      <alignment horizontal="center" vertical="center"/>
    </xf>
    <xf numFmtId="0" fontId="10" fillId="0" borderId="57" xfId="0" applyFont="1" applyBorder="1" applyAlignment="1">
      <alignment vertical="center"/>
    </xf>
    <xf numFmtId="164" fontId="10" fillId="0" borderId="60" xfId="0" applyNumberFormat="1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2" fontId="10" fillId="0" borderId="60" xfId="3" applyNumberFormat="1" applyFont="1" applyFill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165" fontId="10" fillId="0" borderId="56" xfId="3" applyNumberFormat="1" applyFont="1" applyFill="1" applyBorder="1" applyAlignment="1">
      <alignment horizontal="center" vertical="center"/>
    </xf>
    <xf numFmtId="166" fontId="10" fillId="0" borderId="56" xfId="3" applyNumberFormat="1" applyFont="1" applyFill="1" applyBorder="1" applyAlignment="1">
      <alignment horizontal="center" vertical="center"/>
    </xf>
    <xf numFmtId="3" fontId="10" fillId="0" borderId="57" xfId="0" applyNumberFormat="1" applyFont="1" applyBorder="1"/>
    <xf numFmtId="164" fontId="10" fillId="0" borderId="0" xfId="0" applyNumberFormat="1" applyFont="1"/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56" xfId="3" applyNumberFormat="1" applyFont="1" applyFill="1" applyBorder="1" applyAlignment="1">
      <alignment horizontal="center" vertical="center"/>
    </xf>
    <xf numFmtId="0" fontId="10" fillId="0" borderId="57" xfId="1" applyNumberFormat="1" applyFont="1" applyFill="1" applyBorder="1" applyAlignment="1">
      <alignment horizontal="center" vertical="center"/>
    </xf>
    <xf numFmtId="166" fontId="10" fillId="0" borderId="25" xfId="3" applyNumberFormat="1" applyFont="1" applyFill="1" applyBorder="1" applyAlignment="1">
      <alignment horizontal="center" vertical="center"/>
    </xf>
    <xf numFmtId="0" fontId="10" fillId="0" borderId="25" xfId="3" applyNumberFormat="1" applyFont="1" applyFill="1" applyBorder="1" applyAlignment="1">
      <alignment horizontal="center" vertical="center"/>
    </xf>
    <xf numFmtId="2" fontId="10" fillId="0" borderId="25" xfId="3" applyNumberFormat="1" applyFont="1" applyFill="1" applyBorder="1" applyAlignment="1">
      <alignment horizontal="center" vertical="center"/>
    </xf>
    <xf numFmtId="0" fontId="10" fillId="0" borderId="62" xfId="1" applyNumberFormat="1" applyFont="1" applyFill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164" fontId="10" fillId="0" borderId="63" xfId="0" applyNumberFormat="1" applyFont="1" applyBorder="1" applyAlignment="1">
      <alignment horizontal="center" vertical="center"/>
    </xf>
    <xf numFmtId="166" fontId="10" fillId="0" borderId="65" xfId="3" applyNumberFormat="1" applyFont="1" applyFill="1" applyBorder="1" applyAlignment="1">
      <alignment horizontal="center" vertical="center"/>
    </xf>
    <xf numFmtId="0" fontId="10" fillId="0" borderId="65" xfId="3" applyNumberFormat="1" applyFont="1" applyFill="1" applyBorder="1" applyAlignment="1">
      <alignment horizontal="center" vertical="center"/>
    </xf>
    <xf numFmtId="2" fontId="10" fillId="0" borderId="65" xfId="3" applyNumberFormat="1" applyFont="1" applyFill="1" applyBorder="1" applyAlignment="1">
      <alignment horizontal="center" vertical="center"/>
    </xf>
    <xf numFmtId="0" fontId="10" fillId="0" borderId="66" xfId="1" applyNumberFormat="1" applyFont="1" applyFill="1" applyBorder="1" applyAlignment="1">
      <alignment horizontal="center" vertical="center"/>
    </xf>
    <xf numFmtId="164" fontId="10" fillId="0" borderId="57" xfId="0" applyNumberFormat="1" applyFont="1" applyBorder="1" applyAlignment="1">
      <alignment horizontal="center" vertical="center"/>
    </xf>
    <xf numFmtId="166" fontId="10" fillId="0" borderId="60" xfId="3" applyNumberFormat="1" applyFont="1" applyFill="1" applyBorder="1" applyAlignment="1">
      <alignment horizontal="center" vertical="center"/>
    </xf>
    <xf numFmtId="0" fontId="10" fillId="0" borderId="60" xfId="3" applyNumberFormat="1" applyFont="1" applyFill="1" applyBorder="1" applyAlignment="1">
      <alignment horizontal="center" vertical="center"/>
    </xf>
    <xf numFmtId="0" fontId="10" fillId="0" borderId="61" xfId="1" applyNumberFormat="1" applyFont="1" applyFill="1" applyBorder="1" applyAlignment="1">
      <alignment horizontal="center" vertical="center"/>
    </xf>
    <xf numFmtId="3" fontId="10" fillId="0" borderId="57" xfId="0" applyNumberFormat="1" applyFont="1" applyBorder="1" applyAlignment="1">
      <alignment horizontal="center"/>
    </xf>
    <xf numFmtId="164" fontId="10" fillId="0" borderId="25" xfId="0" applyNumberFormat="1" applyFont="1" applyBorder="1" applyAlignment="1">
      <alignment horizontal="center" vertical="center"/>
    </xf>
    <xf numFmtId="165" fontId="10" fillId="0" borderId="25" xfId="3" applyNumberFormat="1" applyFont="1" applyFill="1" applyBorder="1" applyAlignment="1">
      <alignment horizontal="center" vertical="center"/>
    </xf>
    <xf numFmtId="3" fontId="10" fillId="0" borderId="62" xfId="0" applyNumberFormat="1" applyFont="1" applyBorder="1" applyAlignment="1">
      <alignment horizontal="center"/>
    </xf>
    <xf numFmtId="166" fontId="10" fillId="0" borderId="21" xfId="3" applyNumberFormat="1" applyFont="1" applyFill="1" applyBorder="1" applyAlignment="1">
      <alignment horizontal="center" vertical="center"/>
    </xf>
    <xf numFmtId="0" fontId="10" fillId="0" borderId="21" xfId="3" applyNumberFormat="1" applyFont="1" applyFill="1" applyBorder="1" applyAlignment="1">
      <alignment horizontal="center" vertical="center"/>
    </xf>
    <xf numFmtId="2" fontId="10" fillId="0" borderId="21" xfId="3" applyNumberFormat="1" applyFont="1" applyFill="1" applyBorder="1" applyAlignment="1">
      <alignment horizontal="center" vertical="center"/>
    </xf>
    <xf numFmtId="0" fontId="10" fillId="0" borderId="68" xfId="1" applyNumberFormat="1" applyFont="1" applyFill="1" applyBorder="1" applyAlignment="1">
      <alignment horizontal="center" vertical="center"/>
    </xf>
    <xf numFmtId="165" fontId="10" fillId="0" borderId="14" xfId="3" applyNumberFormat="1" applyFont="1" applyFill="1" applyBorder="1" applyAlignment="1">
      <alignment horizontal="center" vertical="center"/>
    </xf>
    <xf numFmtId="166" fontId="10" fillId="0" borderId="14" xfId="3" applyNumberFormat="1" applyFont="1" applyFill="1" applyBorder="1" applyAlignment="1">
      <alignment horizontal="center" vertical="center"/>
    </xf>
    <xf numFmtId="3" fontId="10" fillId="0" borderId="63" xfId="0" applyNumberFormat="1" applyFont="1" applyBorder="1" applyAlignment="1">
      <alignment horizontal="center"/>
    </xf>
    <xf numFmtId="164" fontId="10" fillId="0" borderId="21" xfId="0" applyNumberFormat="1" applyFont="1" applyBorder="1" applyAlignment="1">
      <alignment horizontal="center" vertical="center"/>
    </xf>
    <xf numFmtId="164" fontId="10" fillId="0" borderId="65" xfId="0" applyNumberFormat="1" applyFont="1" applyBorder="1" applyAlignment="1">
      <alignment horizontal="center" vertical="center"/>
    </xf>
    <xf numFmtId="167" fontId="10" fillId="0" borderId="21" xfId="3" applyNumberFormat="1" applyFont="1" applyFill="1" applyBorder="1" applyAlignment="1">
      <alignment horizontal="center" vertical="center"/>
    </xf>
    <xf numFmtId="43" fontId="10" fillId="0" borderId="68" xfId="1" applyFont="1" applyFill="1" applyBorder="1" applyAlignment="1">
      <alignment horizontal="center" vertical="center"/>
    </xf>
    <xf numFmtId="167" fontId="10" fillId="0" borderId="65" xfId="3" applyNumberFormat="1" applyFont="1" applyFill="1" applyBorder="1" applyAlignment="1">
      <alignment horizontal="center" vertical="center"/>
    </xf>
    <xf numFmtId="43" fontId="10" fillId="0" borderId="66" xfId="1" applyFont="1" applyFill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0" fontId="10" fillId="0" borderId="7" xfId="3" applyNumberFormat="1" applyFont="1" applyFill="1" applyBorder="1" applyAlignment="1">
      <alignment horizontal="center" vertical="center"/>
    </xf>
    <xf numFmtId="167" fontId="10" fillId="0" borderId="7" xfId="3" applyNumberFormat="1" applyFont="1" applyFill="1" applyBorder="1" applyAlignment="1">
      <alignment horizontal="center" vertical="center"/>
    </xf>
    <xf numFmtId="43" fontId="10" fillId="0" borderId="70" xfId="1" applyFont="1" applyFill="1" applyBorder="1" applyAlignment="1">
      <alignment horizontal="center" vertical="center"/>
    </xf>
    <xf numFmtId="164" fontId="10" fillId="0" borderId="71" xfId="0" applyNumberFormat="1" applyFont="1" applyBorder="1" applyAlignment="1">
      <alignment vertical="center"/>
    </xf>
    <xf numFmtId="164" fontId="10" fillId="0" borderId="72" xfId="0" applyNumberFormat="1" applyFont="1" applyBorder="1" applyAlignment="1">
      <alignment vertical="center"/>
    </xf>
    <xf numFmtId="164" fontId="10" fillId="0" borderId="73" xfId="0" applyNumberFormat="1" applyFont="1" applyBorder="1" applyAlignment="1">
      <alignment vertical="center"/>
    </xf>
    <xf numFmtId="0" fontId="10" fillId="0" borderId="18" xfId="2" applyFont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43" fontId="10" fillId="0" borderId="76" xfId="1" applyFont="1" applyFill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0" fontId="10" fillId="0" borderId="18" xfId="3" applyNumberFormat="1" applyFont="1" applyFill="1" applyBorder="1" applyAlignment="1">
      <alignment horizontal="center" vertical="center"/>
    </xf>
    <xf numFmtId="166" fontId="10" fillId="0" borderId="18" xfId="3" applyNumberFormat="1" applyFont="1" applyFill="1" applyBorder="1" applyAlignment="1">
      <alignment horizontal="center" vertical="center"/>
    </xf>
    <xf numFmtId="43" fontId="10" fillId="0" borderId="19" xfId="1" applyFont="1" applyFill="1" applyBorder="1" applyAlignment="1">
      <alignment horizontal="center" vertical="center"/>
    </xf>
    <xf numFmtId="167" fontId="10" fillId="0" borderId="18" xfId="3" applyNumberFormat="1" applyFont="1" applyFill="1" applyBorder="1" applyAlignment="1">
      <alignment horizontal="center" vertical="center"/>
    </xf>
    <xf numFmtId="164" fontId="10" fillId="0" borderId="77" xfId="0" applyNumberFormat="1" applyFont="1" applyBorder="1" applyAlignment="1">
      <alignment horizontal="center" vertical="center"/>
    </xf>
    <xf numFmtId="0" fontId="10" fillId="0" borderId="77" xfId="3" applyNumberFormat="1" applyFont="1" applyFill="1" applyBorder="1" applyAlignment="1">
      <alignment horizontal="center" vertical="center"/>
    </xf>
    <xf numFmtId="167" fontId="10" fillId="0" borderId="77" xfId="3" applyNumberFormat="1" applyFont="1" applyFill="1" applyBorder="1" applyAlignment="1">
      <alignment horizontal="center" vertical="center"/>
    </xf>
    <xf numFmtId="43" fontId="10" fillId="0" borderId="8" xfId="1" applyFont="1" applyFill="1" applyBorder="1" applyAlignment="1">
      <alignment horizontal="center" vertical="center"/>
    </xf>
    <xf numFmtId="3" fontId="10" fillId="0" borderId="79" xfId="0" applyNumberFormat="1" applyFont="1" applyBorder="1"/>
    <xf numFmtId="4" fontId="10" fillId="0" borderId="26" xfId="0" applyNumberFormat="1" applyFont="1" applyBorder="1" applyAlignment="1">
      <alignment horizontal="center" vertical="center"/>
    </xf>
    <xf numFmtId="0" fontId="10" fillId="0" borderId="14" xfId="3" applyNumberFormat="1" applyFont="1" applyFill="1" applyBorder="1" applyAlignment="1">
      <alignment horizontal="center" vertical="center"/>
    </xf>
    <xf numFmtId="4" fontId="10" fillId="0" borderId="15" xfId="0" applyNumberFormat="1" applyFont="1" applyBorder="1" applyAlignment="1">
      <alignment horizontal="center" vertical="center"/>
    </xf>
    <xf numFmtId="4" fontId="10" fillId="0" borderId="22" xfId="0" applyNumberFormat="1" applyFont="1" applyBorder="1" applyAlignment="1">
      <alignment horizontal="center" vertical="center"/>
    </xf>
    <xf numFmtId="4" fontId="10" fillId="0" borderId="79" xfId="0" applyNumberFormat="1" applyFont="1" applyBorder="1" applyAlignment="1">
      <alignment horizontal="center" vertical="center"/>
    </xf>
    <xf numFmtId="43" fontId="10" fillId="0" borderId="26" xfId="1" applyFont="1" applyFill="1" applyBorder="1" applyAlignment="1">
      <alignment horizontal="center" vertical="center"/>
    </xf>
    <xf numFmtId="43" fontId="10" fillId="0" borderId="79" xfId="1" applyFont="1" applyFill="1" applyBorder="1" applyAlignment="1">
      <alignment horizontal="center" vertical="center"/>
    </xf>
    <xf numFmtId="43" fontId="10" fillId="0" borderId="22" xfId="1" applyFont="1" applyBorder="1" applyAlignment="1">
      <alignment horizontal="center" vertical="center"/>
    </xf>
    <xf numFmtId="43" fontId="10" fillId="0" borderId="79" xfId="1" applyFont="1" applyBorder="1" applyAlignment="1">
      <alignment horizontal="center" vertical="center"/>
    </xf>
    <xf numFmtId="4" fontId="10" fillId="0" borderId="76" xfId="0" applyNumberFormat="1" applyFont="1" applyBorder="1" applyAlignment="1">
      <alignment horizontal="center" vertical="center"/>
    </xf>
    <xf numFmtId="4" fontId="10" fillId="0" borderId="19" xfId="0" applyNumberFormat="1" applyFont="1" applyBorder="1" applyAlignment="1">
      <alignment horizontal="center" vertical="center"/>
    </xf>
    <xf numFmtId="0" fontId="10" fillId="0" borderId="35" xfId="3" applyNumberFormat="1" applyFont="1" applyFill="1" applyBorder="1" applyAlignment="1">
      <alignment horizontal="center" vertical="center"/>
    </xf>
    <xf numFmtId="4" fontId="10" fillId="0" borderId="36" xfId="0" applyNumberFormat="1" applyFont="1" applyBorder="1" applyAlignment="1">
      <alignment horizontal="center" vertical="center"/>
    </xf>
    <xf numFmtId="43" fontId="11" fillId="0" borderId="82" xfId="1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3" fontId="10" fillId="0" borderId="0" xfId="0" applyNumberFormat="1" applyFont="1"/>
    <xf numFmtId="43" fontId="11" fillId="0" borderId="40" xfId="1" applyFont="1" applyFill="1" applyBorder="1" applyAlignment="1">
      <alignment horizontal="center" vertical="center"/>
    </xf>
    <xf numFmtId="43" fontId="11" fillId="0" borderId="44" xfId="1" applyFont="1" applyFill="1" applyBorder="1" applyAlignment="1">
      <alignment horizontal="center" vertical="center"/>
    </xf>
    <xf numFmtId="43" fontId="11" fillId="0" borderId="48" xfId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2" applyFont="1" applyAlignment="1">
      <alignment horizontal="left" vertical="center"/>
    </xf>
    <xf numFmtId="0" fontId="10" fillId="0" borderId="55" xfId="2" applyFont="1" applyBorder="1" applyAlignment="1">
      <alignment horizontal="left" vertical="center" indent="1"/>
    </xf>
    <xf numFmtId="0" fontId="10" fillId="0" borderId="59" xfId="2" applyFont="1" applyBorder="1" applyAlignment="1">
      <alignment horizontal="left" vertical="center" indent="1"/>
    </xf>
    <xf numFmtId="0" fontId="10" fillId="0" borderId="14" xfId="2" applyFont="1" applyBorder="1" applyAlignment="1">
      <alignment horizontal="left" vertical="center" wrapText="1" indent="2"/>
    </xf>
    <xf numFmtId="0" fontId="10" fillId="0" borderId="6" xfId="2" applyFont="1" applyBorder="1" applyAlignment="1">
      <alignment horizontal="left" indent="1"/>
    </xf>
    <xf numFmtId="0" fontId="10" fillId="0" borderId="55" xfId="2" applyFont="1" applyBorder="1" applyAlignment="1">
      <alignment horizontal="left" vertical="center" wrapText="1" indent="1"/>
    </xf>
    <xf numFmtId="0" fontId="10" fillId="0" borderId="0" xfId="2" applyFont="1" applyAlignment="1">
      <alignment horizontal="left" vertical="center" indent="1"/>
    </xf>
    <xf numFmtId="0" fontId="10" fillId="0" borderId="67" xfId="2" applyFont="1" applyBorder="1" applyAlignment="1">
      <alignment horizontal="left" vertical="center" indent="1"/>
    </xf>
    <xf numFmtId="0" fontId="10" fillId="0" borderId="69" xfId="2" applyFont="1" applyBorder="1" applyAlignment="1">
      <alignment horizontal="left" vertical="center" indent="1"/>
    </xf>
    <xf numFmtId="0" fontId="10" fillId="0" borderId="6" xfId="2" applyFont="1" applyBorder="1" applyAlignment="1">
      <alignment horizontal="left" vertical="center" indent="1"/>
    </xf>
    <xf numFmtId="164" fontId="10" fillId="0" borderId="72" xfId="0" applyNumberFormat="1" applyFont="1" applyBorder="1" applyAlignment="1">
      <alignment horizontal="left" vertical="center" indent="1"/>
    </xf>
    <xf numFmtId="0" fontId="10" fillId="0" borderId="17" xfId="2" applyFont="1" applyBorder="1" applyAlignment="1">
      <alignment horizontal="left" vertical="center" indent="1"/>
    </xf>
    <xf numFmtId="0" fontId="10" fillId="0" borderId="17" xfId="2" applyFont="1" applyBorder="1" applyAlignment="1">
      <alignment horizontal="left" indent="1"/>
    </xf>
    <xf numFmtId="0" fontId="10" fillId="0" borderId="7" xfId="2" applyFont="1" applyBorder="1" applyAlignment="1">
      <alignment horizontal="left" indent="1"/>
    </xf>
    <xf numFmtId="0" fontId="10" fillId="0" borderId="0" xfId="2" applyFont="1" applyAlignment="1">
      <alignment horizontal="left" vertical="center" indent="2"/>
    </xf>
    <xf numFmtId="0" fontId="10" fillId="0" borderId="13" xfId="2" applyFont="1" applyBorder="1" applyAlignment="1">
      <alignment horizontal="left" vertical="center" indent="2"/>
    </xf>
    <xf numFmtId="0" fontId="10" fillId="0" borderId="13" xfId="2" applyFont="1" applyBorder="1" applyAlignment="1">
      <alignment horizontal="left" vertical="center" wrapText="1" indent="2"/>
    </xf>
    <xf numFmtId="0" fontId="10" fillId="0" borderId="59" xfId="2" applyFont="1" applyBorder="1" applyAlignment="1">
      <alignment horizontal="left" vertical="center" indent="2"/>
    </xf>
    <xf numFmtId="0" fontId="10" fillId="0" borderId="17" xfId="2" applyFont="1" applyBorder="1" applyAlignment="1">
      <alignment horizontal="left" vertical="center" indent="2"/>
    </xf>
    <xf numFmtId="0" fontId="10" fillId="0" borderId="0" xfId="2" applyFont="1" applyAlignment="1">
      <alignment horizontal="left" indent="1"/>
    </xf>
    <xf numFmtId="0" fontId="10" fillId="0" borderId="0" xfId="2" applyFont="1" applyAlignment="1">
      <alignment vertical="center"/>
    </xf>
    <xf numFmtId="0" fontId="4" fillId="0" borderId="15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165" fontId="7" fillId="0" borderId="0" xfId="3" applyNumberFormat="1" applyFont="1" applyFill="1" applyAlignment="1">
      <alignment horizontal="center"/>
    </xf>
    <xf numFmtId="164" fontId="4" fillId="0" borderId="28" xfId="0" applyNumberFormat="1" applyFont="1" applyBorder="1" applyAlignment="1">
      <alignment horizontal="right" vertical="center"/>
    </xf>
    <xf numFmtId="164" fontId="4" fillId="0" borderId="29" xfId="0" applyNumberFormat="1" applyFont="1" applyBorder="1" applyAlignment="1">
      <alignment horizontal="right" vertical="center"/>
    </xf>
    <xf numFmtId="164" fontId="4" fillId="0" borderId="30" xfId="0" applyNumberFormat="1" applyFont="1" applyBorder="1" applyAlignment="1">
      <alignment horizontal="right" vertical="center"/>
    </xf>
    <xf numFmtId="0" fontId="4" fillId="0" borderId="20" xfId="2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0" borderId="21" xfId="3" applyNumberFormat="1" applyFont="1" applyFill="1" applyBorder="1" applyAlignment="1">
      <alignment horizontal="center" vertical="center"/>
    </xf>
    <xf numFmtId="0" fontId="4" fillId="0" borderId="18" xfId="3" applyNumberFormat="1" applyFont="1" applyFill="1" applyBorder="1" applyAlignment="1">
      <alignment horizontal="center" vertical="center"/>
    </xf>
    <xf numFmtId="0" fontId="4" fillId="0" borderId="35" xfId="3" applyNumberFormat="1" applyFont="1" applyFill="1" applyBorder="1" applyAlignment="1">
      <alignment horizontal="center" vertical="center"/>
    </xf>
    <xf numFmtId="4" fontId="4" fillId="0" borderId="36" xfId="0" applyNumberFormat="1" applyFont="1" applyBorder="1" applyAlignment="1">
      <alignment horizontal="center" vertical="center"/>
    </xf>
    <xf numFmtId="0" fontId="4" fillId="0" borderId="38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39" xfId="2" applyFont="1" applyBorder="1" applyAlignment="1">
      <alignment horizontal="center" vertical="center"/>
    </xf>
    <xf numFmtId="0" fontId="4" fillId="0" borderId="41" xfId="2" applyFont="1" applyBorder="1" applyAlignment="1">
      <alignment horizontal="center" vertical="center"/>
    </xf>
    <xf numFmtId="0" fontId="4" fillId="0" borderId="42" xfId="2" applyFont="1" applyBorder="1" applyAlignment="1">
      <alignment horizontal="center" vertical="center"/>
    </xf>
    <xf numFmtId="0" fontId="4" fillId="0" borderId="43" xfId="2" applyFont="1" applyBorder="1" applyAlignment="1">
      <alignment horizontal="center" vertical="center"/>
    </xf>
    <xf numFmtId="0" fontId="4" fillId="0" borderId="45" xfId="2" applyFont="1" applyBorder="1" applyAlignment="1">
      <alignment horizontal="center" vertical="center"/>
    </xf>
    <xf numFmtId="0" fontId="4" fillId="0" borderId="46" xfId="2" applyFont="1" applyBorder="1" applyAlignment="1">
      <alignment horizontal="center" vertical="center"/>
    </xf>
    <xf numFmtId="0" fontId="4" fillId="0" borderId="47" xfId="2" applyFont="1" applyBorder="1" applyAlignment="1">
      <alignment horizontal="center" vertical="center"/>
    </xf>
    <xf numFmtId="0" fontId="4" fillId="0" borderId="49" xfId="2" applyFont="1" applyBorder="1" applyAlignment="1">
      <alignment horizontal="center" vertical="center" wrapText="1"/>
    </xf>
    <xf numFmtId="0" fontId="4" fillId="0" borderId="49" xfId="2" applyFont="1" applyBorder="1" applyAlignment="1">
      <alignment horizontal="center" vertical="center"/>
    </xf>
    <xf numFmtId="43" fontId="4" fillId="0" borderId="22" xfId="1" applyFont="1" applyBorder="1" applyAlignment="1">
      <alignment horizontal="center" vertical="center"/>
    </xf>
    <xf numFmtId="43" fontId="4" fillId="0" borderId="19" xfId="1" applyFont="1" applyBorder="1" applyAlignment="1">
      <alignment horizontal="center" vertical="center"/>
    </xf>
    <xf numFmtId="166" fontId="4" fillId="0" borderId="21" xfId="3" applyNumberFormat="1" applyFont="1" applyFill="1" applyBorder="1" applyAlignment="1">
      <alignment horizontal="center" vertical="center"/>
    </xf>
    <xf numFmtId="166" fontId="4" fillId="0" borderId="18" xfId="3" applyNumberFormat="1" applyFont="1" applyFill="1" applyBorder="1" applyAlignment="1">
      <alignment horizontal="center" vertical="center"/>
    </xf>
    <xf numFmtId="43" fontId="4" fillId="0" borderId="26" xfId="1" applyFont="1" applyFill="1" applyBorder="1" applyAlignment="1">
      <alignment horizontal="center" vertical="center"/>
    </xf>
    <xf numFmtId="43" fontId="4" fillId="0" borderId="19" xfId="1" applyFont="1" applyFill="1" applyBorder="1" applyAlignment="1">
      <alignment horizontal="center" vertical="center"/>
    </xf>
    <xf numFmtId="164" fontId="4" fillId="0" borderId="28" xfId="0" applyNumberFormat="1" applyFont="1" applyBorder="1" applyAlignment="1">
      <alignment horizontal="center" vertical="center"/>
    </xf>
    <xf numFmtId="164" fontId="4" fillId="0" borderId="29" xfId="0" applyNumberFormat="1" applyFont="1" applyBorder="1" applyAlignment="1">
      <alignment horizontal="center" vertical="center"/>
    </xf>
    <xf numFmtId="164" fontId="4" fillId="0" borderId="30" xfId="0" applyNumberFormat="1" applyFont="1" applyBorder="1" applyAlignment="1">
      <alignment horizontal="center" vertical="center"/>
    </xf>
    <xf numFmtId="0" fontId="3" fillId="2" borderId="32" xfId="2" applyFont="1" applyFill="1" applyBorder="1" applyAlignment="1">
      <alignment horizontal="center" vertical="center"/>
    </xf>
    <xf numFmtId="0" fontId="3" fillId="2" borderId="33" xfId="2" applyFont="1" applyFill="1" applyBorder="1" applyAlignment="1">
      <alignment horizontal="center" vertical="center"/>
    </xf>
    <xf numFmtId="0" fontId="3" fillId="2" borderId="34" xfId="2" applyFont="1" applyFill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4" fillId="0" borderId="14" xfId="3" applyNumberFormat="1" applyFont="1" applyFill="1" applyBorder="1" applyAlignment="1">
      <alignment horizontal="center" vertical="center"/>
    </xf>
    <xf numFmtId="0" fontId="4" fillId="0" borderId="25" xfId="3" applyNumberFormat="1" applyFont="1" applyFill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26" xfId="0" applyNumberFormat="1" applyFont="1" applyBorder="1" applyAlignment="1">
      <alignment horizontal="center" vertical="center"/>
    </xf>
    <xf numFmtId="0" fontId="4" fillId="0" borderId="53" xfId="2" applyFont="1" applyBorder="1" applyAlignment="1">
      <alignment horizontal="center" vertical="center"/>
    </xf>
    <xf numFmtId="167" fontId="4" fillId="0" borderId="21" xfId="3" applyNumberFormat="1" applyFont="1" applyFill="1" applyBorder="1" applyAlignment="1">
      <alignment horizontal="center" vertical="center"/>
    </xf>
    <xf numFmtId="167" fontId="4" fillId="0" borderId="18" xfId="3" applyNumberFormat="1" applyFont="1" applyFill="1" applyBorder="1" applyAlignment="1">
      <alignment horizontal="center" vertical="center"/>
    </xf>
    <xf numFmtId="43" fontId="4" fillId="0" borderId="22" xfId="1" applyFont="1" applyFill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166" fontId="4" fillId="0" borderId="25" xfId="3" applyNumberFormat="1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left" vertical="center" indent="5"/>
    </xf>
    <xf numFmtId="0" fontId="3" fillId="2" borderId="10" xfId="2" applyFont="1" applyFill="1" applyBorder="1" applyAlignment="1">
      <alignment horizontal="left" vertical="center" indent="5"/>
    </xf>
    <xf numFmtId="0" fontId="3" fillId="2" borderId="11" xfId="2" applyFont="1" applyFill="1" applyBorder="1" applyAlignment="1">
      <alignment horizontal="left" vertical="center" indent="5"/>
    </xf>
    <xf numFmtId="0" fontId="4" fillId="0" borderId="52" xfId="2" applyFont="1" applyBorder="1" applyAlignment="1">
      <alignment horizontal="center" vertical="center"/>
    </xf>
    <xf numFmtId="164" fontId="4" fillId="0" borderId="27" xfId="0" applyNumberFormat="1" applyFont="1" applyBorder="1" applyAlignment="1">
      <alignment horizontal="center" vertical="center"/>
    </xf>
    <xf numFmtId="0" fontId="4" fillId="0" borderId="27" xfId="3" applyNumberFormat="1" applyFont="1" applyFill="1" applyBorder="1" applyAlignment="1">
      <alignment horizontal="center" vertical="center"/>
    </xf>
    <xf numFmtId="167" fontId="4" fillId="0" borderId="27" xfId="3" applyNumberFormat="1" applyFont="1" applyFill="1" applyBorder="1" applyAlignment="1">
      <alignment horizontal="center" vertical="center"/>
    </xf>
    <xf numFmtId="43" fontId="4" fillId="0" borderId="50" xfId="1" applyFont="1" applyFill="1" applyBorder="1" applyAlignment="1">
      <alignment horizontal="center" vertical="center"/>
    </xf>
    <xf numFmtId="2" fontId="4" fillId="0" borderId="21" xfId="3" applyNumberFormat="1" applyFont="1" applyFill="1" applyBorder="1" applyAlignment="1">
      <alignment horizontal="center" vertical="center"/>
    </xf>
    <xf numFmtId="2" fontId="4" fillId="0" borderId="18" xfId="3" applyNumberFormat="1" applyFont="1" applyFill="1" applyBorder="1" applyAlignment="1">
      <alignment horizontal="center" vertical="center"/>
    </xf>
    <xf numFmtId="0" fontId="4" fillId="0" borderId="22" xfId="1" applyNumberFormat="1" applyFont="1" applyFill="1" applyBorder="1" applyAlignment="1">
      <alignment horizontal="center" vertical="center"/>
    </xf>
    <xf numFmtId="0" fontId="4" fillId="0" borderId="19" xfId="1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2" fontId="4" fillId="0" borderId="14" xfId="3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165" fontId="4" fillId="0" borderId="0" xfId="3" applyNumberFormat="1" applyFont="1" applyFill="1" applyAlignment="1">
      <alignment horizont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6" fontId="3" fillId="0" borderId="3" xfId="3" applyNumberFormat="1" applyFont="1" applyFill="1" applyBorder="1" applyAlignment="1">
      <alignment horizontal="center" vertical="center"/>
    </xf>
    <xf numFmtId="166" fontId="3" fillId="0" borderId="7" xfId="3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165" fontId="14" fillId="0" borderId="0" xfId="3" applyNumberFormat="1" applyFont="1" applyFill="1" applyAlignment="1">
      <alignment horizontal="left" vertical="center"/>
    </xf>
    <xf numFmtId="164" fontId="10" fillId="0" borderId="0" xfId="0" applyNumberFormat="1" applyFont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53" xfId="2" applyFont="1" applyBorder="1" applyAlignment="1">
      <alignment horizontal="center" vertical="center"/>
    </xf>
    <xf numFmtId="0" fontId="10" fillId="0" borderId="64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41" xfId="2" applyFont="1" applyBorder="1" applyAlignment="1">
      <alignment horizontal="center" vertical="center"/>
    </xf>
    <xf numFmtId="0" fontId="10" fillId="0" borderId="42" xfId="2" applyFont="1" applyBorder="1" applyAlignment="1">
      <alignment horizontal="center" vertical="center"/>
    </xf>
    <xf numFmtId="0" fontId="10" fillId="0" borderId="43" xfId="2" applyFont="1" applyBorder="1" applyAlignment="1">
      <alignment horizontal="center" vertical="center"/>
    </xf>
    <xf numFmtId="0" fontId="10" fillId="0" borderId="45" xfId="2" applyFont="1" applyBorder="1" applyAlignment="1">
      <alignment horizontal="center" vertical="center"/>
    </xf>
    <xf numFmtId="0" fontId="10" fillId="0" borderId="46" xfId="2" applyFont="1" applyBorder="1" applyAlignment="1">
      <alignment horizontal="center" vertical="center"/>
    </xf>
    <xf numFmtId="0" fontId="10" fillId="0" borderId="47" xfId="2" applyFont="1" applyBorder="1" applyAlignment="1">
      <alignment horizontal="center" vertical="center"/>
    </xf>
    <xf numFmtId="0" fontId="10" fillId="0" borderId="0" xfId="2" applyFont="1" applyAlignment="1">
      <alignment horizontal="left" vertical="center" indent="4"/>
    </xf>
    <xf numFmtId="164" fontId="10" fillId="0" borderId="28" xfId="0" applyNumberFormat="1" applyFont="1" applyBorder="1" applyAlignment="1">
      <alignment horizontal="right" vertical="center"/>
    </xf>
    <xf numFmtId="164" fontId="10" fillId="0" borderId="29" xfId="0" applyNumberFormat="1" applyFont="1" applyBorder="1" applyAlignment="1">
      <alignment horizontal="right" vertical="center"/>
    </xf>
    <xf numFmtId="0" fontId="10" fillId="0" borderId="38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39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164" fontId="10" fillId="0" borderId="71" xfId="0" applyNumberFormat="1" applyFont="1" applyBorder="1" applyAlignment="1">
      <alignment horizontal="center" vertical="center"/>
    </xf>
    <xf numFmtId="164" fontId="10" fillId="0" borderId="72" xfId="0" applyNumberFormat="1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34" xfId="2" applyFont="1" applyBorder="1" applyAlignment="1">
      <alignment horizontal="center" vertical="center"/>
    </xf>
    <xf numFmtId="43" fontId="11" fillId="0" borderId="72" xfId="1" applyFont="1" applyFill="1" applyBorder="1" applyAlignment="1">
      <alignment horizontal="center" vertical="center"/>
    </xf>
    <xf numFmtId="43" fontId="11" fillId="0" borderId="78" xfId="1" applyFont="1" applyFill="1" applyBorder="1" applyAlignment="1">
      <alignment horizontal="center" vertical="center"/>
    </xf>
    <xf numFmtId="0" fontId="10" fillId="0" borderId="81" xfId="2" applyFont="1" applyBorder="1" applyAlignment="1">
      <alignment horizontal="center" vertical="center"/>
    </xf>
    <xf numFmtId="0" fontId="11" fillId="0" borderId="9" xfId="2" applyFont="1" applyBorder="1" applyAlignment="1">
      <alignment horizontal="left" vertical="center" indent="5"/>
    </xf>
    <xf numFmtId="0" fontId="11" fillId="0" borderId="10" xfId="2" applyFont="1" applyBorder="1" applyAlignment="1">
      <alignment horizontal="left" vertical="center" indent="5"/>
    </xf>
    <xf numFmtId="0" fontId="11" fillId="0" borderId="11" xfId="2" applyFont="1" applyBorder="1" applyAlignment="1">
      <alignment horizontal="left" vertical="center" indent="5"/>
    </xf>
    <xf numFmtId="43" fontId="11" fillId="0" borderId="74" xfId="1" applyFont="1" applyFill="1" applyBorder="1" applyAlignment="1">
      <alignment horizontal="left" vertical="center" indent="4"/>
    </xf>
    <xf numFmtId="43" fontId="11" fillId="0" borderId="75" xfId="1" applyFont="1" applyFill="1" applyBorder="1" applyAlignment="1">
      <alignment horizontal="left" vertical="center" indent="4"/>
    </xf>
    <xf numFmtId="0" fontId="13" fillId="0" borderId="9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0" fillId="0" borderId="54" xfId="2" applyFont="1" applyBorder="1" applyAlignment="1">
      <alignment horizontal="center" vertical="center"/>
    </xf>
    <xf numFmtId="0" fontId="10" fillId="0" borderId="58" xfId="2" applyFont="1" applyBorder="1" applyAlignment="1">
      <alignment horizontal="center" vertical="center"/>
    </xf>
    <xf numFmtId="164" fontId="10" fillId="0" borderId="80" xfId="0" applyNumberFormat="1" applyFont="1" applyBorder="1" applyAlignment="1">
      <alignment horizontal="center" vertical="center"/>
    </xf>
    <xf numFmtId="43" fontId="11" fillId="0" borderId="72" xfId="1" applyFont="1" applyFill="1" applyBorder="1" applyAlignment="1">
      <alignment horizontal="left" vertical="center" indent="4"/>
    </xf>
    <xf numFmtId="43" fontId="11" fillId="0" borderId="78" xfId="1" applyFont="1" applyFill="1" applyBorder="1" applyAlignment="1">
      <alignment horizontal="left" vertical="center" indent="4"/>
    </xf>
    <xf numFmtId="0" fontId="13" fillId="4" borderId="9" xfId="2" applyFont="1" applyFill="1" applyBorder="1" applyAlignment="1">
      <alignment horizontal="left" vertical="center" indent="5"/>
    </xf>
    <xf numFmtId="0" fontId="13" fillId="4" borderId="10" xfId="2" applyFont="1" applyFill="1" applyBorder="1" applyAlignment="1">
      <alignment horizontal="left" vertical="center" indent="5"/>
    </xf>
    <xf numFmtId="0" fontId="13" fillId="4" borderId="11" xfId="2" applyFont="1" applyFill="1" applyBorder="1" applyAlignment="1">
      <alignment horizontal="left" vertical="center" indent="5"/>
    </xf>
    <xf numFmtId="0" fontId="16" fillId="0" borderId="0" xfId="2" applyFont="1" applyAlignment="1">
      <alignment horizontal="left" vertical="center" wrapText="1" indent="5"/>
    </xf>
    <xf numFmtId="0" fontId="11" fillId="0" borderId="1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166" fontId="11" fillId="0" borderId="3" xfId="3" applyNumberFormat="1" applyFont="1" applyFill="1" applyBorder="1" applyAlignment="1">
      <alignment horizontal="center" vertical="center" wrapText="1"/>
    </xf>
    <xf numFmtId="166" fontId="11" fillId="0" borderId="7" xfId="3" applyNumberFormat="1" applyFont="1" applyFill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12" fillId="0" borderId="72" xfId="2" applyFont="1" applyBorder="1" applyAlignment="1">
      <alignment horizontal="center" vertical="center"/>
    </xf>
  </cellXfs>
  <cellStyles count="4">
    <cellStyle name="Milliers" xfId="1" builtinId="3"/>
    <cellStyle name="Milliers 2" xfId="3" xr:uid="{844848E1-1385-4C87-BE53-7BABBCA3CC76}"/>
    <cellStyle name="Normal" xfId="0" builtinId="0"/>
    <cellStyle name="Normal_EST-Conf" xfId="2" xr:uid="{238C1807-04B3-403A-BA15-4FBDF61345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733425</xdr:colOff>
      <xdr:row>0</xdr:row>
      <xdr:rowOff>38100</xdr:rowOff>
    </xdr:from>
    <xdr:to>
      <xdr:col>5</xdr:col>
      <xdr:colOff>428625</xdr:colOff>
      <xdr:row>4</xdr:row>
      <xdr:rowOff>15981</xdr:rowOff>
    </xdr:to>
    <xdr:pic>
      <xdr:nvPicPr>
        <xdr:cNvPr id="6" name="Picture 9">
          <a:extLst>
            <a:ext uri="{FF2B5EF4-FFF2-40B4-BE49-F238E27FC236}">
              <a16:creationId xmlns:a16="http://schemas.microsoft.com/office/drawing/2014/main" id="{77358A72-589B-B56C-465C-F7FAB6ED1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2700" y="38100"/>
          <a:ext cx="981075" cy="777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topLeftCell="A79" workbookViewId="0">
      <selection activeCell="A93" sqref="A93:XFD95"/>
    </sheetView>
  </sheetViews>
  <sheetFormatPr baseColWidth="10" defaultColWidth="11.28515625" defaultRowHeight="15.75" x14ac:dyDescent="0.25"/>
  <cols>
    <col min="1" max="1" width="5.42578125" style="21" customWidth="1"/>
    <col min="2" max="2" width="61.7109375" style="13" customWidth="1"/>
    <col min="3" max="3" width="7" style="2" customWidth="1"/>
    <col min="4" max="4" width="10.28515625" style="4" customWidth="1"/>
    <col min="5" max="5" width="19.28515625" style="5" customWidth="1"/>
    <col min="6" max="6" width="17" style="6" customWidth="1"/>
    <col min="7" max="16384" width="11.28515625" style="3"/>
  </cols>
  <sheetData>
    <row r="1" spans="1:6" x14ac:dyDescent="0.25">
      <c r="A1" s="219" t="s">
        <v>0</v>
      </c>
      <c r="B1" s="220"/>
      <c r="D1" s="221"/>
      <c r="E1" s="221"/>
      <c r="F1" s="221"/>
    </row>
    <row r="2" spans="1:6" x14ac:dyDescent="0.25">
      <c r="A2" s="220"/>
      <c r="B2" s="220"/>
    </row>
    <row r="3" spans="1:6" x14ac:dyDescent="0.25">
      <c r="A3" s="220"/>
      <c r="B3" s="220"/>
    </row>
    <row r="4" spans="1:6" x14ac:dyDescent="0.25">
      <c r="A4" s="220"/>
      <c r="B4" s="220"/>
    </row>
    <row r="5" spans="1:6" x14ac:dyDescent="0.25">
      <c r="A5" s="220"/>
      <c r="B5" s="220"/>
      <c r="D5" s="7"/>
      <c r="E5" s="8"/>
    </row>
    <row r="6" spans="1:6" ht="35.25" customHeight="1" x14ac:dyDescent="0.25">
      <c r="A6" s="1"/>
      <c r="B6" s="222" t="s">
        <v>60</v>
      </c>
      <c r="C6" s="222"/>
      <c r="D6" s="222"/>
      <c r="E6" s="222"/>
      <c r="F6" s="222"/>
    </row>
    <row r="7" spans="1:6" ht="37.5" customHeight="1" x14ac:dyDescent="0.25">
      <c r="A7" s="223" t="s">
        <v>63</v>
      </c>
      <c r="B7" s="223"/>
      <c r="C7" s="223"/>
      <c r="D7" s="223"/>
      <c r="E7" s="223"/>
      <c r="F7" s="223"/>
    </row>
    <row r="8" spans="1:6" ht="27.75" customHeight="1" thickBot="1" x14ac:dyDescent="0.3">
      <c r="A8" s="1"/>
      <c r="B8" s="9" t="s">
        <v>1</v>
      </c>
      <c r="C8" s="10"/>
      <c r="D8" s="10"/>
      <c r="E8" s="10"/>
      <c r="F8" s="10"/>
    </row>
    <row r="9" spans="1:6" ht="15.75" customHeight="1" thickTop="1" x14ac:dyDescent="0.25">
      <c r="A9" s="224" t="s">
        <v>2</v>
      </c>
      <c r="B9" s="226" t="s">
        <v>3</v>
      </c>
      <c r="C9" s="228" t="s">
        <v>4</v>
      </c>
      <c r="D9" s="228" t="s">
        <v>5</v>
      </c>
      <c r="E9" s="230" t="s">
        <v>6</v>
      </c>
      <c r="F9" s="232" t="s">
        <v>7</v>
      </c>
    </row>
    <row r="10" spans="1:6" s="2" customFormat="1" ht="15.75" customHeight="1" thickBot="1" x14ac:dyDescent="0.3">
      <c r="A10" s="225"/>
      <c r="B10" s="227"/>
      <c r="C10" s="229"/>
      <c r="D10" s="229"/>
      <c r="E10" s="231"/>
      <c r="F10" s="233"/>
    </row>
    <row r="11" spans="1:6" s="2" customFormat="1" ht="24" customHeight="1" x14ac:dyDescent="0.25">
      <c r="A11" s="202" t="s">
        <v>8</v>
      </c>
      <c r="B11" s="203"/>
      <c r="C11" s="203"/>
      <c r="D11" s="203"/>
      <c r="E11" s="203"/>
      <c r="F11" s="204"/>
    </row>
    <row r="12" spans="1:6" s="2" customFormat="1" ht="18" customHeight="1" x14ac:dyDescent="0.25">
      <c r="A12" s="155">
        <v>101</v>
      </c>
      <c r="B12" s="25" t="s">
        <v>9</v>
      </c>
      <c r="C12" s="191" t="s">
        <v>10</v>
      </c>
      <c r="D12" s="214">
        <v>1</v>
      </c>
      <c r="E12" s="216"/>
      <c r="F12" s="217">
        <f>D12*E12</f>
        <v>0</v>
      </c>
    </row>
    <row r="13" spans="1:6" s="2" customFormat="1" ht="18" customHeight="1" x14ac:dyDescent="0.25">
      <c r="A13" s="156"/>
      <c r="B13" s="11" t="s">
        <v>11</v>
      </c>
      <c r="C13" s="163"/>
      <c r="D13" s="215"/>
      <c r="E13" s="211"/>
      <c r="F13" s="218"/>
    </row>
    <row r="14" spans="1:6" s="16" customFormat="1" ht="18" customHeight="1" x14ac:dyDescent="0.25">
      <c r="A14" s="161">
        <f>A12+1</f>
        <v>102</v>
      </c>
      <c r="B14" s="26" t="s">
        <v>64</v>
      </c>
      <c r="C14" s="181" t="s">
        <v>13</v>
      </c>
      <c r="D14" s="164">
        <v>1670</v>
      </c>
      <c r="E14" s="210"/>
      <c r="F14" s="212">
        <f>D14*E14</f>
        <v>0</v>
      </c>
    </row>
    <row r="15" spans="1:6" s="16" customFormat="1" ht="18" customHeight="1" x14ac:dyDescent="0.25">
      <c r="A15" s="156"/>
      <c r="B15" s="17" t="s">
        <v>14</v>
      </c>
      <c r="C15" s="182"/>
      <c r="D15" s="165"/>
      <c r="E15" s="211"/>
      <c r="F15" s="213"/>
    </row>
    <row r="16" spans="1:6" s="16" customFormat="1" ht="18" customHeight="1" x14ac:dyDescent="0.25">
      <c r="A16" s="161">
        <f>A14+1</f>
        <v>103</v>
      </c>
      <c r="B16" s="27" t="s">
        <v>15</v>
      </c>
      <c r="C16" s="181" t="s">
        <v>12</v>
      </c>
      <c r="D16" s="164">
        <v>3600</v>
      </c>
      <c r="E16" s="210"/>
      <c r="F16" s="212">
        <f>D16*E16</f>
        <v>0</v>
      </c>
    </row>
    <row r="17" spans="1:6" s="16" customFormat="1" ht="18" customHeight="1" x14ac:dyDescent="0.25">
      <c r="A17" s="156"/>
      <c r="B17" s="17" t="s">
        <v>16</v>
      </c>
      <c r="C17" s="182"/>
      <c r="D17" s="165"/>
      <c r="E17" s="211"/>
      <c r="F17" s="213"/>
    </row>
    <row r="18" spans="1:6" s="16" customFormat="1" ht="18" customHeight="1" x14ac:dyDescent="0.25">
      <c r="A18" s="161">
        <f>A16+1</f>
        <v>104</v>
      </c>
      <c r="B18" s="27" t="s">
        <v>17</v>
      </c>
      <c r="C18" s="181" t="s">
        <v>13</v>
      </c>
      <c r="D18" s="164">
        <v>185</v>
      </c>
      <c r="E18" s="210"/>
      <c r="F18" s="212">
        <f>D18*E18</f>
        <v>0</v>
      </c>
    </row>
    <row r="19" spans="1:6" s="16" customFormat="1" ht="18" customHeight="1" x14ac:dyDescent="0.25">
      <c r="A19" s="156"/>
      <c r="B19" s="17" t="s">
        <v>18</v>
      </c>
      <c r="C19" s="182"/>
      <c r="D19" s="165"/>
      <c r="E19" s="211"/>
      <c r="F19" s="213"/>
    </row>
    <row r="20" spans="1:6" ht="18" customHeight="1" x14ac:dyDescent="0.25">
      <c r="A20" s="161">
        <f>A18+1</f>
        <v>105</v>
      </c>
      <c r="B20" s="27" t="s">
        <v>19</v>
      </c>
      <c r="C20" s="181" t="s">
        <v>13</v>
      </c>
      <c r="D20" s="164">
        <v>616</v>
      </c>
      <c r="E20" s="210"/>
      <c r="F20" s="212">
        <f>D20*E20</f>
        <v>0</v>
      </c>
    </row>
    <row r="21" spans="1:6" s="16" customFormat="1" ht="18" customHeight="1" x14ac:dyDescent="0.25">
      <c r="A21" s="156"/>
      <c r="B21" s="17" t="s">
        <v>20</v>
      </c>
      <c r="C21" s="182"/>
      <c r="D21" s="165"/>
      <c r="E21" s="211"/>
      <c r="F21" s="213"/>
    </row>
    <row r="22" spans="1:6" ht="18" customHeight="1" x14ac:dyDescent="0.25">
      <c r="A22" s="161">
        <f>A20+1</f>
        <v>106</v>
      </c>
      <c r="B22" s="27" t="s">
        <v>21</v>
      </c>
      <c r="C22" s="181" t="s">
        <v>13</v>
      </c>
      <c r="D22" s="164">
        <v>972</v>
      </c>
      <c r="E22" s="210"/>
      <c r="F22" s="212">
        <f>D22*E22</f>
        <v>0</v>
      </c>
    </row>
    <row r="23" spans="1:6" s="16" customFormat="1" ht="18" customHeight="1" x14ac:dyDescent="0.25">
      <c r="A23" s="156"/>
      <c r="B23" s="17" t="s">
        <v>20</v>
      </c>
      <c r="C23" s="182"/>
      <c r="D23" s="165"/>
      <c r="E23" s="211"/>
      <c r="F23" s="213"/>
    </row>
    <row r="24" spans="1:6" ht="18" customHeight="1" x14ac:dyDescent="0.25">
      <c r="A24" s="161">
        <f>A22+1</f>
        <v>107</v>
      </c>
      <c r="B24" s="27" t="s">
        <v>22</v>
      </c>
      <c r="C24" s="181" t="s">
        <v>12</v>
      </c>
      <c r="D24" s="164">
        <v>3078</v>
      </c>
      <c r="E24" s="210"/>
      <c r="F24" s="212">
        <f>D24*E24</f>
        <v>0</v>
      </c>
    </row>
    <row r="25" spans="1:6" s="16" customFormat="1" ht="18" customHeight="1" x14ac:dyDescent="0.25">
      <c r="A25" s="156"/>
      <c r="B25" s="17" t="s">
        <v>16</v>
      </c>
      <c r="C25" s="182"/>
      <c r="D25" s="165"/>
      <c r="E25" s="211"/>
      <c r="F25" s="213"/>
    </row>
    <row r="26" spans="1:6" ht="31.5" customHeight="1" x14ac:dyDescent="0.25">
      <c r="A26" s="161">
        <f>A24+1</f>
        <v>108</v>
      </c>
      <c r="B26" s="28" t="s">
        <v>23</v>
      </c>
      <c r="C26" s="181" t="s">
        <v>24</v>
      </c>
      <c r="D26" s="164">
        <v>470</v>
      </c>
      <c r="E26" s="210"/>
      <c r="F26" s="212">
        <f>D26*E26</f>
        <v>0</v>
      </c>
    </row>
    <row r="27" spans="1:6" s="16" customFormat="1" ht="18" customHeight="1" x14ac:dyDescent="0.25">
      <c r="A27" s="156"/>
      <c r="B27" s="17" t="s">
        <v>25</v>
      </c>
      <c r="C27" s="182"/>
      <c r="D27" s="165"/>
      <c r="E27" s="211"/>
      <c r="F27" s="213"/>
    </row>
    <row r="28" spans="1:6" ht="18" customHeight="1" x14ac:dyDescent="0.25">
      <c r="A28" s="161">
        <f>A26+1</f>
        <v>109</v>
      </c>
      <c r="B28" s="27" t="s">
        <v>26</v>
      </c>
      <c r="C28" s="181" t="s">
        <v>27</v>
      </c>
      <c r="D28" s="164">
        <v>50</v>
      </c>
      <c r="E28" s="210"/>
      <c r="F28" s="212">
        <f>D28*E28</f>
        <v>0</v>
      </c>
    </row>
    <row r="29" spans="1:6" s="16" customFormat="1" ht="18" customHeight="1" x14ac:dyDescent="0.25">
      <c r="A29" s="156"/>
      <c r="B29" s="17" t="s">
        <v>28</v>
      </c>
      <c r="C29" s="182"/>
      <c r="D29" s="165"/>
      <c r="E29" s="211"/>
      <c r="F29" s="213"/>
    </row>
    <row r="30" spans="1:6" ht="18" customHeight="1" x14ac:dyDescent="0.25">
      <c r="A30" s="161">
        <f>A28+1</f>
        <v>110</v>
      </c>
      <c r="B30" s="27" t="s">
        <v>29</v>
      </c>
      <c r="C30" s="181" t="s">
        <v>27</v>
      </c>
      <c r="D30" s="164">
        <v>600</v>
      </c>
      <c r="E30" s="210"/>
      <c r="F30" s="212">
        <f>D30*E30</f>
        <v>0</v>
      </c>
    </row>
    <row r="31" spans="1:6" s="16" customFormat="1" ht="18" customHeight="1" x14ac:dyDescent="0.25">
      <c r="A31" s="156"/>
      <c r="B31" s="17" t="s">
        <v>28</v>
      </c>
      <c r="C31" s="182"/>
      <c r="D31" s="165"/>
      <c r="E31" s="211"/>
      <c r="F31" s="213"/>
    </row>
    <row r="32" spans="1:6" ht="18" customHeight="1" x14ac:dyDescent="0.25">
      <c r="A32" s="161">
        <f>A30+1</f>
        <v>111</v>
      </c>
      <c r="B32" s="27" t="s">
        <v>30</v>
      </c>
      <c r="C32" s="181" t="s">
        <v>27</v>
      </c>
      <c r="D32" s="164">
        <v>580</v>
      </c>
      <c r="E32" s="210"/>
      <c r="F32" s="212">
        <f>D32*E32</f>
        <v>0</v>
      </c>
    </row>
    <row r="33" spans="1:6" s="16" customFormat="1" ht="18" customHeight="1" x14ac:dyDescent="0.25">
      <c r="A33" s="156"/>
      <c r="B33" s="17" t="s">
        <v>28</v>
      </c>
      <c r="C33" s="182"/>
      <c r="D33" s="165"/>
      <c r="E33" s="211"/>
      <c r="F33" s="213"/>
    </row>
    <row r="34" spans="1:6" ht="18" customHeight="1" x14ac:dyDescent="0.25">
      <c r="A34" s="161">
        <f>A32+1</f>
        <v>112</v>
      </c>
      <c r="B34" s="27" t="s">
        <v>68</v>
      </c>
      <c r="C34" s="162" t="s">
        <v>12</v>
      </c>
      <c r="D34" s="164">
        <v>2733</v>
      </c>
      <c r="E34" s="210"/>
      <c r="F34" s="212">
        <f>D34*E34</f>
        <v>0</v>
      </c>
    </row>
    <row r="35" spans="1:6" ht="18" customHeight="1" x14ac:dyDescent="0.25">
      <c r="A35" s="156"/>
      <c r="B35" s="11" t="s">
        <v>31</v>
      </c>
      <c r="C35" s="163"/>
      <c r="D35" s="165"/>
      <c r="E35" s="211"/>
      <c r="F35" s="213"/>
    </row>
    <row r="36" spans="1:6" ht="18" customHeight="1" x14ac:dyDescent="0.25">
      <c r="A36" s="161">
        <f>A34+1</f>
        <v>113</v>
      </c>
      <c r="B36" s="29" t="s">
        <v>69</v>
      </c>
      <c r="C36" s="162" t="s">
        <v>27</v>
      </c>
      <c r="D36" s="164">
        <v>1600</v>
      </c>
      <c r="E36" s="210"/>
      <c r="F36" s="212">
        <f>D36*E36</f>
        <v>0</v>
      </c>
    </row>
    <row r="37" spans="1:6" ht="18" customHeight="1" x14ac:dyDescent="0.25">
      <c r="A37" s="156"/>
      <c r="B37" s="15" t="s">
        <v>32</v>
      </c>
      <c r="C37" s="163"/>
      <c r="D37" s="165"/>
      <c r="E37" s="211"/>
      <c r="F37" s="213"/>
    </row>
    <row r="38" spans="1:6" ht="20.25" customHeight="1" x14ac:dyDescent="0.25">
      <c r="A38" s="161">
        <f>A36+1</f>
        <v>114</v>
      </c>
      <c r="B38" s="30" t="s">
        <v>33</v>
      </c>
      <c r="C38" s="162" t="s">
        <v>12</v>
      </c>
      <c r="D38" s="164">
        <v>80</v>
      </c>
      <c r="E38" s="210"/>
      <c r="F38" s="212">
        <f>D38*E38</f>
        <v>0</v>
      </c>
    </row>
    <row r="39" spans="1:6" ht="18" customHeight="1" x14ac:dyDescent="0.25">
      <c r="A39" s="156"/>
      <c r="B39" s="15" t="s">
        <v>34</v>
      </c>
      <c r="C39" s="163"/>
      <c r="D39" s="165"/>
      <c r="E39" s="211"/>
      <c r="F39" s="213"/>
    </row>
    <row r="40" spans="1:6" ht="18" customHeight="1" x14ac:dyDescent="0.25">
      <c r="A40" s="161">
        <f>A38+1</f>
        <v>115</v>
      </c>
      <c r="B40" s="32" t="s">
        <v>70</v>
      </c>
      <c r="C40" s="162" t="s">
        <v>12</v>
      </c>
      <c r="D40" s="164">
        <v>18</v>
      </c>
      <c r="E40" s="210"/>
      <c r="F40" s="212">
        <f>E40*D40</f>
        <v>0</v>
      </c>
    </row>
    <row r="41" spans="1:6" s="2" customFormat="1" ht="18" customHeight="1" x14ac:dyDescent="0.25">
      <c r="A41" s="156"/>
      <c r="B41" s="15" t="s">
        <v>16</v>
      </c>
      <c r="C41" s="163"/>
      <c r="D41" s="165"/>
      <c r="E41" s="211"/>
      <c r="F41" s="213"/>
    </row>
    <row r="42" spans="1:6" ht="18" customHeight="1" x14ac:dyDescent="0.25">
      <c r="A42" s="161">
        <f>A40+1</f>
        <v>116</v>
      </c>
      <c r="B42" s="33" t="s">
        <v>72</v>
      </c>
      <c r="C42" s="162" t="s">
        <v>27</v>
      </c>
      <c r="D42" s="164">
        <v>120</v>
      </c>
      <c r="E42" s="197"/>
      <c r="F42" s="199">
        <f>D42*E42</f>
        <v>0</v>
      </c>
    </row>
    <row r="43" spans="1:6" ht="18" customHeight="1" x14ac:dyDescent="0.25">
      <c r="A43" s="156"/>
      <c r="B43" s="31" t="s">
        <v>35</v>
      </c>
      <c r="C43" s="163"/>
      <c r="D43" s="165"/>
      <c r="E43" s="198"/>
      <c r="F43" s="184"/>
    </row>
    <row r="44" spans="1:6" ht="18" customHeight="1" x14ac:dyDescent="0.25">
      <c r="A44" s="161">
        <v>117</v>
      </c>
      <c r="B44" s="27" t="s">
        <v>73</v>
      </c>
      <c r="C44" s="162" t="s">
        <v>4</v>
      </c>
      <c r="D44" s="164">
        <v>5</v>
      </c>
      <c r="E44" s="197"/>
      <c r="F44" s="199">
        <f>D44*E44</f>
        <v>0</v>
      </c>
    </row>
    <row r="45" spans="1:6" ht="18" customHeight="1" x14ac:dyDescent="0.25">
      <c r="A45" s="156"/>
      <c r="B45" s="13" t="s">
        <v>65</v>
      </c>
      <c r="C45" s="163"/>
      <c r="D45" s="165"/>
      <c r="E45" s="198"/>
      <c r="F45" s="184"/>
    </row>
    <row r="46" spans="1:6" ht="18" customHeight="1" x14ac:dyDescent="0.25">
      <c r="A46" s="161">
        <f>118</f>
        <v>118</v>
      </c>
      <c r="B46" s="29" t="s">
        <v>71</v>
      </c>
      <c r="C46" s="162" t="s">
        <v>4</v>
      </c>
      <c r="D46" s="164">
        <v>2</v>
      </c>
      <c r="E46" s="197"/>
      <c r="F46" s="199">
        <f>D46*E46</f>
        <v>0</v>
      </c>
    </row>
    <row r="47" spans="1:6" ht="18" customHeight="1" thickBot="1" x14ac:dyDescent="0.3">
      <c r="A47" s="205"/>
      <c r="B47" s="13" t="s">
        <v>65</v>
      </c>
      <c r="C47" s="206"/>
      <c r="D47" s="207"/>
      <c r="E47" s="208"/>
      <c r="F47" s="209"/>
    </row>
    <row r="48" spans="1:6" ht="29.25" customHeight="1" thickTop="1" thickBot="1" x14ac:dyDescent="0.3">
      <c r="A48" s="158" t="s">
        <v>36</v>
      </c>
      <c r="B48" s="159"/>
      <c r="C48" s="159"/>
      <c r="D48" s="159"/>
      <c r="E48" s="160"/>
      <c r="F48" s="19">
        <f>SUM(F12:F47)</f>
        <v>0</v>
      </c>
    </row>
    <row r="49" spans="1:6" ht="18" customHeight="1" thickTop="1" x14ac:dyDescent="0.25">
      <c r="A49" s="202" t="s">
        <v>37</v>
      </c>
      <c r="B49" s="203"/>
      <c r="C49" s="203"/>
      <c r="D49" s="203"/>
      <c r="E49" s="203"/>
      <c r="F49" s="204"/>
    </row>
    <row r="50" spans="1:6" ht="18" customHeight="1" x14ac:dyDescent="0.25">
      <c r="A50" s="155">
        <v>201</v>
      </c>
      <c r="B50" s="34" t="s">
        <v>74</v>
      </c>
      <c r="C50" s="153" t="s">
        <v>10</v>
      </c>
      <c r="D50" s="153">
        <v>1</v>
      </c>
      <c r="E50" s="153"/>
      <c r="F50" s="151">
        <f>E50</f>
        <v>0</v>
      </c>
    </row>
    <row r="51" spans="1:6" ht="18" customHeight="1" x14ac:dyDescent="0.25">
      <c r="A51" s="156"/>
      <c r="B51" s="11" t="s">
        <v>11</v>
      </c>
      <c r="C51" s="154"/>
      <c r="D51" s="154"/>
      <c r="E51" s="154"/>
      <c r="F51" s="152"/>
    </row>
    <row r="52" spans="1:6" ht="18" customHeight="1" x14ac:dyDescent="0.25">
      <c r="A52" s="196">
        <f>A50+1</f>
        <v>202</v>
      </c>
      <c r="B52" s="27" t="s">
        <v>38</v>
      </c>
      <c r="C52" s="200" t="s">
        <v>13</v>
      </c>
      <c r="D52" s="193">
        <v>283</v>
      </c>
      <c r="E52" s="201"/>
      <c r="F52" s="183">
        <f>D52*E52</f>
        <v>0</v>
      </c>
    </row>
    <row r="53" spans="1:6" s="2" customFormat="1" ht="18" customHeight="1" x14ac:dyDescent="0.25">
      <c r="A53" s="156"/>
      <c r="B53" s="11" t="s">
        <v>39</v>
      </c>
      <c r="C53" s="163"/>
      <c r="D53" s="165"/>
      <c r="E53" s="182"/>
      <c r="F53" s="184"/>
    </row>
    <row r="54" spans="1:6" ht="18" customHeight="1" x14ac:dyDescent="0.25">
      <c r="A54" s="196">
        <f>A52+1</f>
        <v>203</v>
      </c>
      <c r="B54" s="35" t="s">
        <v>40</v>
      </c>
      <c r="C54" s="162" t="s">
        <v>13</v>
      </c>
      <c r="D54" s="164">
        <v>147</v>
      </c>
      <c r="E54" s="181"/>
      <c r="F54" s="183">
        <f>D54*E54</f>
        <v>0</v>
      </c>
    </row>
    <row r="55" spans="1:6" s="2" customFormat="1" ht="18" customHeight="1" x14ac:dyDescent="0.25">
      <c r="A55" s="156"/>
      <c r="B55" s="11" t="s">
        <v>18</v>
      </c>
      <c r="C55" s="163"/>
      <c r="D55" s="165"/>
      <c r="E55" s="182"/>
      <c r="F55" s="184"/>
    </row>
    <row r="56" spans="1:6" ht="18" customHeight="1" x14ac:dyDescent="0.25">
      <c r="A56" s="196">
        <f>A54+1</f>
        <v>204</v>
      </c>
      <c r="B56" s="35" t="s">
        <v>41</v>
      </c>
      <c r="C56" s="162" t="s">
        <v>13</v>
      </c>
      <c r="D56" s="164">
        <v>73</v>
      </c>
      <c r="E56" s="181"/>
      <c r="F56" s="183">
        <f>D56*E56</f>
        <v>0</v>
      </c>
    </row>
    <row r="57" spans="1:6" s="2" customFormat="1" ht="18" customHeight="1" x14ac:dyDescent="0.25">
      <c r="A57" s="156"/>
      <c r="B57" s="11" t="s">
        <v>18</v>
      </c>
      <c r="C57" s="163"/>
      <c r="D57" s="165"/>
      <c r="E57" s="182"/>
      <c r="F57" s="184"/>
    </row>
    <row r="58" spans="1:6" ht="18" customHeight="1" x14ac:dyDescent="0.25">
      <c r="A58" s="196">
        <f>A56+1</f>
        <v>205</v>
      </c>
      <c r="B58" s="36" t="s">
        <v>75</v>
      </c>
      <c r="C58" s="162" t="s">
        <v>13</v>
      </c>
      <c r="D58" s="164">
        <v>26</v>
      </c>
      <c r="E58" s="181"/>
      <c r="F58" s="183">
        <f>D58*E58</f>
        <v>0</v>
      </c>
    </row>
    <row r="59" spans="1:6" s="2" customFormat="1" ht="18" customHeight="1" x14ac:dyDescent="0.25">
      <c r="A59" s="156"/>
      <c r="B59" s="11" t="s">
        <v>18</v>
      </c>
      <c r="C59" s="163"/>
      <c r="D59" s="165"/>
      <c r="E59" s="182"/>
      <c r="F59" s="184"/>
    </row>
    <row r="60" spans="1:6" ht="18" customHeight="1" x14ac:dyDescent="0.25">
      <c r="A60" s="196">
        <f>A58+1</f>
        <v>206</v>
      </c>
      <c r="B60" s="35" t="s">
        <v>77</v>
      </c>
      <c r="C60" s="162" t="s">
        <v>27</v>
      </c>
      <c r="D60" s="164">
        <v>260</v>
      </c>
      <c r="E60" s="197"/>
      <c r="F60" s="183">
        <f>D60*E60</f>
        <v>0</v>
      </c>
    </row>
    <row r="61" spans="1:6" s="2" customFormat="1" ht="18" customHeight="1" x14ac:dyDescent="0.25">
      <c r="A61" s="156"/>
      <c r="B61" s="11" t="s">
        <v>43</v>
      </c>
      <c r="C61" s="163"/>
      <c r="D61" s="165"/>
      <c r="E61" s="198"/>
      <c r="F61" s="184"/>
    </row>
    <row r="62" spans="1:6" s="2" customFormat="1" ht="18" customHeight="1" x14ac:dyDescent="0.25">
      <c r="A62" s="196">
        <f>A60+1</f>
        <v>207</v>
      </c>
      <c r="B62" s="35" t="s">
        <v>78</v>
      </c>
      <c r="C62" s="162" t="s">
        <v>27</v>
      </c>
      <c r="D62" s="164">
        <v>80</v>
      </c>
      <c r="E62" s="197"/>
      <c r="F62" s="199">
        <f>D62*E62</f>
        <v>0</v>
      </c>
    </row>
    <row r="63" spans="1:6" s="2" customFormat="1" ht="18" customHeight="1" x14ac:dyDescent="0.25">
      <c r="A63" s="156"/>
      <c r="B63" s="11" t="s">
        <v>43</v>
      </c>
      <c r="C63" s="163"/>
      <c r="D63" s="165"/>
      <c r="E63" s="198"/>
      <c r="F63" s="184"/>
    </row>
    <row r="64" spans="1:6" ht="18" customHeight="1" x14ac:dyDescent="0.25">
      <c r="A64" s="196">
        <f>A62+1</f>
        <v>208</v>
      </c>
      <c r="B64" s="37" t="s">
        <v>76</v>
      </c>
      <c r="C64" s="162" t="s">
        <v>4</v>
      </c>
      <c r="D64" s="164">
        <v>8</v>
      </c>
      <c r="E64" s="197"/>
      <c r="F64" s="183">
        <f>D64*E64</f>
        <v>0</v>
      </c>
    </row>
    <row r="65" spans="1:6" s="2" customFormat="1" ht="18" customHeight="1" x14ac:dyDescent="0.25">
      <c r="A65" s="156"/>
      <c r="B65" s="11" t="s">
        <v>44</v>
      </c>
      <c r="C65" s="163"/>
      <c r="D65" s="165"/>
      <c r="E65" s="198"/>
      <c r="F65" s="184"/>
    </row>
    <row r="66" spans="1:6" s="16" customFormat="1" ht="18" customHeight="1" x14ac:dyDescent="0.25">
      <c r="A66" s="196">
        <f>A64+1</f>
        <v>209</v>
      </c>
      <c r="B66" s="37" t="s">
        <v>45</v>
      </c>
      <c r="C66" s="162" t="s">
        <v>4</v>
      </c>
      <c r="D66" s="164">
        <v>17</v>
      </c>
      <c r="E66" s="197"/>
      <c r="F66" s="183">
        <f>D66*E66</f>
        <v>0</v>
      </c>
    </row>
    <row r="67" spans="1:6" s="2" customFormat="1" ht="18" customHeight="1" x14ac:dyDescent="0.25">
      <c r="A67" s="156"/>
      <c r="B67" s="11" t="s">
        <v>46</v>
      </c>
      <c r="C67" s="163"/>
      <c r="D67" s="165"/>
      <c r="E67" s="198"/>
      <c r="F67" s="184"/>
    </row>
    <row r="68" spans="1:6" s="2" customFormat="1" ht="18" customHeight="1" x14ac:dyDescent="0.25">
      <c r="A68" s="161">
        <v>210</v>
      </c>
      <c r="B68" s="27" t="s">
        <v>47</v>
      </c>
      <c r="C68" s="162" t="s">
        <v>4</v>
      </c>
      <c r="D68" s="164">
        <v>25</v>
      </c>
      <c r="E68" s="197"/>
      <c r="F68" s="183">
        <f>D68*E68</f>
        <v>0</v>
      </c>
    </row>
    <row r="69" spans="1:6" s="2" customFormat="1" ht="18" customHeight="1" thickBot="1" x14ac:dyDescent="0.3">
      <c r="A69" s="156"/>
      <c r="B69" s="11" t="s">
        <v>48</v>
      </c>
      <c r="C69" s="163"/>
      <c r="D69" s="165"/>
      <c r="E69" s="198"/>
      <c r="F69" s="184"/>
    </row>
    <row r="70" spans="1:6" ht="25.5" customHeight="1" thickTop="1" thickBot="1" x14ac:dyDescent="0.3">
      <c r="A70" s="185" t="s">
        <v>49</v>
      </c>
      <c r="B70" s="186"/>
      <c r="C70" s="186"/>
      <c r="D70" s="186"/>
      <c r="E70" s="187"/>
      <c r="F70" s="19">
        <f>SUM(F52:F69)</f>
        <v>0</v>
      </c>
    </row>
    <row r="71" spans="1:6" ht="18" customHeight="1" thickTop="1" x14ac:dyDescent="0.25">
      <c r="A71" s="188" t="s">
        <v>50</v>
      </c>
      <c r="B71" s="189"/>
      <c r="C71" s="189"/>
      <c r="D71" s="189"/>
      <c r="E71" s="189"/>
      <c r="F71" s="190"/>
    </row>
    <row r="72" spans="1:6" ht="18" customHeight="1" x14ac:dyDescent="0.25">
      <c r="A72" s="155">
        <v>301</v>
      </c>
      <c r="B72" s="27" t="s">
        <v>51</v>
      </c>
      <c r="C72" s="191" t="s">
        <v>27</v>
      </c>
      <c r="D72" s="192">
        <v>600</v>
      </c>
      <c r="E72" s="192"/>
      <c r="F72" s="194">
        <f>D72*E72</f>
        <v>0</v>
      </c>
    </row>
    <row r="73" spans="1:6" ht="18" customHeight="1" x14ac:dyDescent="0.25">
      <c r="A73" s="156"/>
      <c r="B73" s="11" t="s">
        <v>28</v>
      </c>
      <c r="C73" s="163"/>
      <c r="D73" s="165"/>
      <c r="E73" s="193"/>
      <c r="F73" s="195"/>
    </row>
    <row r="74" spans="1:6" ht="18" customHeight="1" x14ac:dyDescent="0.25">
      <c r="A74" s="161">
        <v>302</v>
      </c>
      <c r="B74" s="12" t="s">
        <v>52</v>
      </c>
      <c r="C74" s="162" t="s">
        <v>27</v>
      </c>
      <c r="D74" s="164">
        <v>30</v>
      </c>
      <c r="E74" s="166"/>
      <c r="F74" s="167">
        <f>D74*E74</f>
        <v>0</v>
      </c>
    </row>
    <row r="75" spans="1:6" ht="18" customHeight="1" x14ac:dyDescent="0.25">
      <c r="A75" s="156"/>
      <c r="B75" s="11" t="s">
        <v>28</v>
      </c>
      <c r="C75" s="163"/>
      <c r="D75" s="165"/>
      <c r="E75" s="166"/>
      <c r="F75" s="167"/>
    </row>
    <row r="76" spans="1:6" ht="18" customHeight="1" x14ac:dyDescent="0.25">
      <c r="A76" s="161">
        <f>A74+1</f>
        <v>303</v>
      </c>
      <c r="B76" s="14" t="s">
        <v>42</v>
      </c>
      <c r="C76" s="162" t="s">
        <v>13</v>
      </c>
      <c r="D76" s="164">
        <v>26</v>
      </c>
      <c r="E76" s="181"/>
      <c r="F76" s="183">
        <f>D76*E76</f>
        <v>0</v>
      </c>
    </row>
    <row r="77" spans="1:6" s="2" customFormat="1" ht="18" customHeight="1" x14ac:dyDescent="0.25">
      <c r="A77" s="156"/>
      <c r="B77" s="11" t="s">
        <v>18</v>
      </c>
      <c r="C77" s="163"/>
      <c r="D77" s="165"/>
      <c r="E77" s="182"/>
      <c r="F77" s="184"/>
    </row>
    <row r="78" spans="1:6" ht="18" customHeight="1" x14ac:dyDescent="0.25">
      <c r="A78" s="161">
        <v>304</v>
      </c>
      <c r="B78" s="14" t="s">
        <v>40</v>
      </c>
      <c r="C78" s="162" t="s">
        <v>13</v>
      </c>
      <c r="D78" s="164">
        <f>600*0.3*0.4</f>
        <v>72</v>
      </c>
      <c r="E78" s="181"/>
      <c r="F78" s="183">
        <f>D78*E78</f>
        <v>0</v>
      </c>
    </row>
    <row r="79" spans="1:6" s="2" customFormat="1" ht="18" customHeight="1" x14ac:dyDescent="0.25">
      <c r="A79" s="156"/>
      <c r="B79" s="11" t="s">
        <v>18</v>
      </c>
      <c r="C79" s="163"/>
      <c r="D79" s="165"/>
      <c r="E79" s="182"/>
      <c r="F79" s="184"/>
    </row>
    <row r="80" spans="1:6" ht="18" customHeight="1" x14ac:dyDescent="0.25">
      <c r="A80" s="161">
        <v>306</v>
      </c>
      <c r="B80" s="20" t="s">
        <v>66</v>
      </c>
      <c r="C80" s="162" t="s">
        <v>27</v>
      </c>
      <c r="D80" s="164">
        <v>650</v>
      </c>
      <c r="E80" s="166"/>
      <c r="F80" s="167">
        <f>D80*E80</f>
        <v>0</v>
      </c>
    </row>
    <row r="81" spans="1:6" ht="18" customHeight="1" x14ac:dyDescent="0.25">
      <c r="A81" s="156"/>
      <c r="B81" s="11" t="s">
        <v>28</v>
      </c>
      <c r="C81" s="163"/>
      <c r="D81" s="165"/>
      <c r="E81" s="166"/>
      <c r="F81" s="167"/>
    </row>
    <row r="82" spans="1:6" ht="18" customHeight="1" x14ac:dyDescent="0.25">
      <c r="A82" s="161">
        <v>307</v>
      </c>
      <c r="B82" s="20" t="s">
        <v>67</v>
      </c>
      <c r="C82" s="162" t="s">
        <v>27</v>
      </c>
      <c r="D82" s="164">
        <v>20</v>
      </c>
      <c r="E82" s="164"/>
      <c r="F82" s="179">
        <f>D82*E82</f>
        <v>0</v>
      </c>
    </row>
    <row r="83" spans="1:6" ht="18" customHeight="1" x14ac:dyDescent="0.25">
      <c r="A83" s="156"/>
      <c r="B83" s="11" t="s">
        <v>28</v>
      </c>
      <c r="C83" s="163"/>
      <c r="D83" s="165"/>
      <c r="E83" s="165"/>
      <c r="F83" s="180"/>
    </row>
    <row r="84" spans="1:6" ht="33" customHeight="1" x14ac:dyDescent="0.25">
      <c r="A84" s="161">
        <v>307</v>
      </c>
      <c r="B84" s="18" t="s">
        <v>53</v>
      </c>
      <c r="C84" s="162" t="s">
        <v>4</v>
      </c>
      <c r="D84" s="164">
        <v>24</v>
      </c>
      <c r="E84" s="166"/>
      <c r="F84" s="167">
        <f>D84*E84</f>
        <v>0</v>
      </c>
    </row>
    <row r="85" spans="1:6" ht="18" customHeight="1" x14ac:dyDescent="0.25">
      <c r="A85" s="156"/>
      <c r="B85" s="11" t="s">
        <v>46</v>
      </c>
      <c r="C85" s="163"/>
      <c r="D85" s="165"/>
      <c r="E85" s="166"/>
      <c r="F85" s="167"/>
    </row>
    <row r="86" spans="1:6" ht="18" customHeight="1" x14ac:dyDescent="0.25">
      <c r="A86" s="161">
        <v>308</v>
      </c>
      <c r="B86" s="12" t="s">
        <v>54</v>
      </c>
      <c r="C86" s="162" t="s">
        <v>27</v>
      </c>
      <c r="D86" s="164">
        <v>640</v>
      </c>
      <c r="E86" s="166"/>
      <c r="F86" s="167">
        <f>D86*E86</f>
        <v>0</v>
      </c>
    </row>
    <row r="87" spans="1:6" ht="18" customHeight="1" thickBot="1" x14ac:dyDescent="0.3">
      <c r="A87" s="156"/>
      <c r="B87" s="11" t="s">
        <v>55</v>
      </c>
      <c r="C87" s="163"/>
      <c r="D87" s="165"/>
      <c r="E87" s="166"/>
      <c r="F87" s="167"/>
    </row>
    <row r="88" spans="1:6" ht="24.4" customHeight="1" thickTop="1" thickBot="1" x14ac:dyDescent="0.3">
      <c r="A88" s="158" t="s">
        <v>56</v>
      </c>
      <c r="B88" s="159"/>
      <c r="C88" s="159"/>
      <c r="D88" s="159"/>
      <c r="E88" s="160"/>
      <c r="F88" s="19">
        <f>SUM(F72:F87)</f>
        <v>0</v>
      </c>
    </row>
    <row r="89" spans="1:6" ht="9.6" customHeight="1" thickTop="1" thickBot="1" x14ac:dyDescent="0.3"/>
    <row r="90" spans="1:6" ht="24.75" customHeight="1" x14ac:dyDescent="0.25">
      <c r="A90" s="168" t="s">
        <v>57</v>
      </c>
      <c r="B90" s="169"/>
      <c r="C90" s="169"/>
      <c r="D90" s="169"/>
      <c r="E90" s="170"/>
      <c r="F90" s="22">
        <f>F88+F70+F48</f>
        <v>0</v>
      </c>
    </row>
    <row r="91" spans="1:6" ht="24.75" customHeight="1" x14ac:dyDescent="0.25">
      <c r="A91" s="171" t="s">
        <v>58</v>
      </c>
      <c r="B91" s="172"/>
      <c r="C91" s="172"/>
      <c r="D91" s="172"/>
      <c r="E91" s="173"/>
      <c r="F91" s="23">
        <f>F90*0.2</f>
        <v>0</v>
      </c>
    </row>
    <row r="92" spans="1:6" ht="24.75" customHeight="1" thickBot="1" x14ac:dyDescent="0.3">
      <c r="A92" s="174" t="s">
        <v>59</v>
      </c>
      <c r="B92" s="175"/>
      <c r="C92" s="175"/>
      <c r="D92" s="175"/>
      <c r="E92" s="176"/>
      <c r="F92" s="24">
        <f>F90+F91</f>
        <v>0</v>
      </c>
    </row>
    <row r="93" spans="1:6" ht="39" customHeight="1" x14ac:dyDescent="0.25">
      <c r="A93" s="177" t="s">
        <v>61</v>
      </c>
      <c r="B93" s="178"/>
      <c r="C93" s="178"/>
      <c r="D93" s="178"/>
      <c r="E93" s="178"/>
      <c r="F93" s="178"/>
    </row>
    <row r="95" spans="1:6" ht="20.25" customHeight="1" x14ac:dyDescent="0.3">
      <c r="D95" s="157" t="s">
        <v>62</v>
      </c>
      <c r="E95" s="157"/>
      <c r="F95" s="157"/>
    </row>
  </sheetData>
  <mergeCells count="201">
    <mergeCell ref="A11:F11"/>
    <mergeCell ref="A12:A13"/>
    <mergeCell ref="C12:C13"/>
    <mergeCell ref="D12:D13"/>
    <mergeCell ref="E12:E13"/>
    <mergeCell ref="F12:F13"/>
    <mergeCell ref="A1:B5"/>
    <mergeCell ref="D1:F1"/>
    <mergeCell ref="B6:F6"/>
    <mergeCell ref="A7:F7"/>
    <mergeCell ref="A9:A10"/>
    <mergeCell ref="B9:B10"/>
    <mergeCell ref="C9:C10"/>
    <mergeCell ref="D9:D10"/>
    <mergeCell ref="E9:E10"/>
    <mergeCell ref="F9:F10"/>
    <mergeCell ref="A14:A15"/>
    <mergeCell ref="C14:C15"/>
    <mergeCell ref="D14:D15"/>
    <mergeCell ref="E14:E15"/>
    <mergeCell ref="F14:F15"/>
    <mergeCell ref="A16:A17"/>
    <mergeCell ref="C16:C17"/>
    <mergeCell ref="D16:D17"/>
    <mergeCell ref="E16:E17"/>
    <mergeCell ref="F16:F17"/>
    <mergeCell ref="A18:A19"/>
    <mergeCell ref="C18:C19"/>
    <mergeCell ref="D18:D19"/>
    <mergeCell ref="E18:E19"/>
    <mergeCell ref="F18:F19"/>
    <mergeCell ref="A20:A21"/>
    <mergeCell ref="C20:C21"/>
    <mergeCell ref="D20:D21"/>
    <mergeCell ref="E20:E21"/>
    <mergeCell ref="F20:F21"/>
    <mergeCell ref="A22:A23"/>
    <mergeCell ref="C22:C23"/>
    <mergeCell ref="D22:D23"/>
    <mergeCell ref="E22:E23"/>
    <mergeCell ref="F22:F23"/>
    <mergeCell ref="A24:A25"/>
    <mergeCell ref="C24:C25"/>
    <mergeCell ref="D24:D25"/>
    <mergeCell ref="E24:E25"/>
    <mergeCell ref="F24:F25"/>
    <mergeCell ref="A26:A27"/>
    <mergeCell ref="C26:C27"/>
    <mergeCell ref="D26:D27"/>
    <mergeCell ref="E26:E27"/>
    <mergeCell ref="F26:F27"/>
    <mergeCell ref="A28:A29"/>
    <mergeCell ref="C28:C29"/>
    <mergeCell ref="D28:D29"/>
    <mergeCell ref="E28:E29"/>
    <mergeCell ref="F28:F29"/>
    <mergeCell ref="A30:A31"/>
    <mergeCell ref="C30:C31"/>
    <mergeCell ref="D30:D31"/>
    <mergeCell ref="E30:E31"/>
    <mergeCell ref="F30:F31"/>
    <mergeCell ref="A32:A33"/>
    <mergeCell ref="C32:C33"/>
    <mergeCell ref="D32:D33"/>
    <mergeCell ref="E32:E33"/>
    <mergeCell ref="F32:F33"/>
    <mergeCell ref="A34:A35"/>
    <mergeCell ref="C34:C35"/>
    <mergeCell ref="D34:D35"/>
    <mergeCell ref="E34:E35"/>
    <mergeCell ref="F34:F35"/>
    <mergeCell ref="A36:A37"/>
    <mergeCell ref="C36:C37"/>
    <mergeCell ref="D36:D37"/>
    <mergeCell ref="E36:E37"/>
    <mergeCell ref="F36:F37"/>
    <mergeCell ref="A38:A39"/>
    <mergeCell ref="C38:C39"/>
    <mergeCell ref="D38:D39"/>
    <mergeCell ref="E38:E39"/>
    <mergeCell ref="F38:F39"/>
    <mergeCell ref="A40:A41"/>
    <mergeCell ref="C40:C41"/>
    <mergeCell ref="D40:D41"/>
    <mergeCell ref="E40:E41"/>
    <mergeCell ref="F40:F41"/>
    <mergeCell ref="A42:A43"/>
    <mergeCell ref="C42:C43"/>
    <mergeCell ref="D42:D43"/>
    <mergeCell ref="E42:E43"/>
    <mergeCell ref="F42:F43"/>
    <mergeCell ref="A49:F49"/>
    <mergeCell ref="A48:E48"/>
    <mergeCell ref="A46:A47"/>
    <mergeCell ref="C46:C47"/>
    <mergeCell ref="D46:D47"/>
    <mergeCell ref="E46:E47"/>
    <mergeCell ref="F46:F47"/>
    <mergeCell ref="A44:A45"/>
    <mergeCell ref="C44:C45"/>
    <mergeCell ref="D44:D45"/>
    <mergeCell ref="E44:E45"/>
    <mergeCell ref="F44:F45"/>
    <mergeCell ref="A52:A53"/>
    <mergeCell ref="C52:C53"/>
    <mergeCell ref="D52:D53"/>
    <mergeCell ref="E52:E53"/>
    <mergeCell ref="F52:F53"/>
    <mergeCell ref="A54:A55"/>
    <mergeCell ref="C54:C55"/>
    <mergeCell ref="D54:D55"/>
    <mergeCell ref="E54:E55"/>
    <mergeCell ref="F54:F55"/>
    <mergeCell ref="A56:A57"/>
    <mergeCell ref="C56:C57"/>
    <mergeCell ref="D56:D57"/>
    <mergeCell ref="E56:E57"/>
    <mergeCell ref="F56:F57"/>
    <mergeCell ref="A58:A59"/>
    <mergeCell ref="C58:C59"/>
    <mergeCell ref="D58:D59"/>
    <mergeCell ref="E58:E59"/>
    <mergeCell ref="F58:F59"/>
    <mergeCell ref="A60:A61"/>
    <mergeCell ref="C60:C61"/>
    <mergeCell ref="D60:D61"/>
    <mergeCell ref="E60:E61"/>
    <mergeCell ref="F60:F61"/>
    <mergeCell ref="A64:A65"/>
    <mergeCell ref="C64:C65"/>
    <mergeCell ref="D64:D65"/>
    <mergeCell ref="E64:E65"/>
    <mergeCell ref="F64:F65"/>
    <mergeCell ref="A62:A63"/>
    <mergeCell ref="C62:C63"/>
    <mergeCell ref="F62:F63"/>
    <mergeCell ref="E62:E63"/>
    <mergeCell ref="D62:D63"/>
    <mergeCell ref="A66:A67"/>
    <mergeCell ref="C66:C67"/>
    <mergeCell ref="D66:D67"/>
    <mergeCell ref="E66:E67"/>
    <mergeCell ref="F66:F67"/>
    <mergeCell ref="A68:A69"/>
    <mergeCell ref="C68:C69"/>
    <mergeCell ref="D68:D69"/>
    <mergeCell ref="E68:E69"/>
    <mergeCell ref="F68:F69"/>
    <mergeCell ref="A70:E70"/>
    <mergeCell ref="A71:F71"/>
    <mergeCell ref="A72:A73"/>
    <mergeCell ref="C72:C73"/>
    <mergeCell ref="D72:D73"/>
    <mergeCell ref="E72:E73"/>
    <mergeCell ref="F72:F73"/>
    <mergeCell ref="A74:A75"/>
    <mergeCell ref="C74:C75"/>
    <mergeCell ref="D74:D75"/>
    <mergeCell ref="E74:E75"/>
    <mergeCell ref="F74:F75"/>
    <mergeCell ref="E84:E85"/>
    <mergeCell ref="F84:F85"/>
    <mergeCell ref="C82:C83"/>
    <mergeCell ref="D82:D83"/>
    <mergeCell ref="E82:E83"/>
    <mergeCell ref="F82:F83"/>
    <mergeCell ref="A82:A83"/>
    <mergeCell ref="A76:A77"/>
    <mergeCell ref="C76:C77"/>
    <mergeCell ref="D76:D77"/>
    <mergeCell ref="E76:E77"/>
    <mergeCell ref="F76:F77"/>
    <mergeCell ref="A78:A79"/>
    <mergeCell ref="C78:C79"/>
    <mergeCell ref="D78:D79"/>
    <mergeCell ref="E78:E79"/>
    <mergeCell ref="F78:F79"/>
    <mergeCell ref="F50:F51"/>
    <mergeCell ref="E50:E51"/>
    <mergeCell ref="D50:D51"/>
    <mergeCell ref="C50:C51"/>
    <mergeCell ref="A50:A51"/>
    <mergeCell ref="D95:F95"/>
    <mergeCell ref="A88:E88"/>
    <mergeCell ref="A86:A87"/>
    <mergeCell ref="C86:C87"/>
    <mergeCell ref="D86:D87"/>
    <mergeCell ref="E86:E87"/>
    <mergeCell ref="F86:F87"/>
    <mergeCell ref="A90:E90"/>
    <mergeCell ref="A91:E91"/>
    <mergeCell ref="A92:E92"/>
    <mergeCell ref="A93:F93"/>
    <mergeCell ref="A80:A81"/>
    <mergeCell ref="C80:C81"/>
    <mergeCell ref="D80:D81"/>
    <mergeCell ref="E80:E81"/>
    <mergeCell ref="F80:F81"/>
    <mergeCell ref="A84:A85"/>
    <mergeCell ref="C84:C85"/>
    <mergeCell ref="D84:D8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E9C44-D349-4A28-829F-ED36CD46DE95}">
  <dimension ref="A1:F92"/>
  <sheetViews>
    <sheetView tabSelected="1" view="pageBreakPreview" zoomScale="130" zoomScaleNormal="100" zoomScaleSheetLayoutView="130" workbookViewId="0">
      <selection activeCell="A2" sqref="A2:F2"/>
    </sheetView>
  </sheetViews>
  <sheetFormatPr baseColWidth="10" defaultColWidth="11.28515625" defaultRowHeight="12.75" x14ac:dyDescent="0.25"/>
  <cols>
    <col min="1" max="1" width="6.7109375" style="129" customWidth="1"/>
    <col min="2" max="2" width="61" style="129" customWidth="1"/>
    <col min="3" max="3" width="8.5703125" style="129" customWidth="1"/>
    <col min="4" max="4" width="14.140625" style="129" customWidth="1"/>
    <col min="5" max="5" width="19.28515625" style="129" customWidth="1"/>
    <col min="6" max="6" width="22" style="129" customWidth="1"/>
    <col min="7" max="16384" width="11.28515625" style="129"/>
  </cols>
  <sheetData>
    <row r="1" spans="1:6" s="41" customFormat="1" ht="25.5" customHeight="1" x14ac:dyDescent="0.25">
      <c r="A1" s="38"/>
      <c r="B1" s="222" t="s">
        <v>60</v>
      </c>
      <c r="C1" s="222"/>
      <c r="D1" s="222"/>
      <c r="E1" s="222"/>
      <c r="F1" s="222"/>
    </row>
    <row r="2" spans="1:6" s="41" customFormat="1" ht="36" customHeight="1" x14ac:dyDescent="0.25">
      <c r="A2" s="278" t="s">
        <v>101</v>
      </c>
      <c r="B2" s="278"/>
      <c r="C2" s="278"/>
      <c r="D2" s="278"/>
      <c r="E2" s="278"/>
      <c r="F2" s="278"/>
    </row>
    <row r="3" spans="1:6" s="41" customFormat="1" ht="27.75" customHeight="1" thickBot="1" x14ac:dyDescent="0.3">
      <c r="A3" s="38"/>
      <c r="B3" s="130" t="s">
        <v>1</v>
      </c>
      <c r="C3" s="291" t="s">
        <v>100</v>
      </c>
      <c r="D3" s="291"/>
      <c r="E3" s="291"/>
      <c r="F3" s="291"/>
    </row>
    <row r="4" spans="1:6" s="41" customFormat="1" ht="13.5" customHeight="1" thickTop="1" x14ac:dyDescent="0.25">
      <c r="A4" s="279" t="s">
        <v>2</v>
      </c>
      <c r="B4" s="281" t="s">
        <v>3</v>
      </c>
      <c r="C4" s="283" t="s">
        <v>4</v>
      </c>
      <c r="D4" s="285" t="s">
        <v>5</v>
      </c>
      <c r="E4" s="287" t="s">
        <v>6</v>
      </c>
      <c r="F4" s="289" t="s">
        <v>7</v>
      </c>
    </row>
    <row r="5" spans="1:6" s="39" customFormat="1" ht="8.25" customHeight="1" thickBot="1" x14ac:dyDescent="0.3">
      <c r="A5" s="280"/>
      <c r="B5" s="282"/>
      <c r="C5" s="284"/>
      <c r="D5" s="286"/>
      <c r="E5" s="288"/>
      <c r="F5" s="290"/>
    </row>
    <row r="6" spans="1:6" s="39" customFormat="1" ht="21" customHeight="1" x14ac:dyDescent="0.25">
      <c r="A6" s="267" t="s">
        <v>89</v>
      </c>
      <c r="B6" s="268"/>
      <c r="C6" s="268"/>
      <c r="D6" s="268"/>
      <c r="E6" s="268"/>
      <c r="F6" s="269"/>
    </row>
    <row r="7" spans="1:6" s="39" customFormat="1" ht="20.100000000000001" customHeight="1" x14ac:dyDescent="0.25">
      <c r="A7" s="270">
        <v>101</v>
      </c>
      <c r="B7" s="131" t="s">
        <v>9</v>
      </c>
      <c r="C7" s="43"/>
      <c r="D7" s="44"/>
      <c r="E7" s="45"/>
      <c r="F7" s="46"/>
    </row>
    <row r="8" spans="1:6" s="39" customFormat="1" ht="15" customHeight="1" x14ac:dyDescent="0.25">
      <c r="A8" s="271"/>
      <c r="B8" s="132" t="s">
        <v>79</v>
      </c>
      <c r="C8" s="47" t="s">
        <v>10</v>
      </c>
      <c r="D8" s="48">
        <v>1</v>
      </c>
      <c r="E8" s="49"/>
      <c r="F8" s="50">
        <f>D8*E8</f>
        <v>0</v>
      </c>
    </row>
    <row r="9" spans="1:6" s="54" customFormat="1" ht="20.100000000000001" customHeight="1" x14ac:dyDescent="0.2">
      <c r="A9" s="236">
        <v>102</v>
      </c>
      <c r="B9" s="133" t="s">
        <v>90</v>
      </c>
      <c r="C9" s="43"/>
      <c r="D9" s="51"/>
      <c r="E9" s="52"/>
      <c r="F9" s="53"/>
    </row>
    <row r="10" spans="1:6" s="54" customFormat="1" ht="15" customHeight="1" thickBot="1" x14ac:dyDescent="0.25">
      <c r="A10" s="253"/>
      <c r="B10" s="134" t="s">
        <v>11</v>
      </c>
      <c r="C10" s="55" t="s">
        <v>10</v>
      </c>
      <c r="D10" s="55">
        <v>1</v>
      </c>
      <c r="E10" s="55"/>
      <c r="F10" s="56">
        <f>E10</f>
        <v>0</v>
      </c>
    </row>
    <row r="11" spans="1:6" s="54" customFormat="1" ht="30.75" customHeight="1" thickBot="1" x14ac:dyDescent="0.25">
      <c r="A11" s="254" t="s">
        <v>95</v>
      </c>
      <c r="B11" s="255"/>
      <c r="C11" s="255"/>
      <c r="D11" s="272"/>
      <c r="E11" s="273">
        <f>SUM(F8:F10)</f>
        <v>0</v>
      </c>
      <c r="F11" s="274"/>
    </row>
    <row r="12" spans="1:6" s="39" customFormat="1" ht="23.25" customHeight="1" thickTop="1" x14ac:dyDescent="0.25">
      <c r="A12" s="275" t="s">
        <v>91</v>
      </c>
      <c r="B12" s="276"/>
      <c r="C12" s="276"/>
      <c r="D12" s="276"/>
      <c r="E12" s="276"/>
      <c r="F12" s="277"/>
    </row>
    <row r="13" spans="1:6" s="41" customFormat="1" ht="20.100000000000001" customHeight="1" x14ac:dyDescent="0.25">
      <c r="A13" s="261">
        <f>200+1</f>
        <v>201</v>
      </c>
      <c r="B13" s="135" t="s">
        <v>64</v>
      </c>
      <c r="C13" s="52"/>
      <c r="D13" s="57"/>
      <c r="E13" s="45"/>
      <c r="F13" s="58"/>
    </row>
    <row r="14" spans="1:6" s="41" customFormat="1" ht="15" customHeight="1" x14ac:dyDescent="0.25">
      <c r="A14" s="261"/>
      <c r="B14" s="136" t="s">
        <v>80</v>
      </c>
      <c r="C14" s="59" t="s">
        <v>13</v>
      </c>
      <c r="D14" s="60">
        <v>1670</v>
      </c>
      <c r="E14" s="61"/>
      <c r="F14" s="62">
        <f>D14*E14</f>
        <v>0</v>
      </c>
    </row>
    <row r="15" spans="1:6" s="41" customFormat="1" ht="20.100000000000001" customHeight="1" x14ac:dyDescent="0.25">
      <c r="A15" s="261">
        <f>A13+1</f>
        <v>202</v>
      </c>
      <c r="B15" s="131" t="s">
        <v>15</v>
      </c>
      <c r="C15" s="63"/>
      <c r="D15" s="63"/>
      <c r="E15" s="63"/>
      <c r="F15" s="64"/>
    </row>
    <row r="16" spans="1:6" s="41" customFormat="1" ht="15" customHeight="1" x14ac:dyDescent="0.25">
      <c r="A16" s="261"/>
      <c r="B16" s="132" t="s">
        <v>81</v>
      </c>
      <c r="C16" s="65" t="s">
        <v>12</v>
      </c>
      <c r="D16" s="66">
        <v>3600</v>
      </c>
      <c r="E16" s="67"/>
      <c r="F16" s="68">
        <f>D16*E16</f>
        <v>0</v>
      </c>
    </row>
    <row r="17" spans="1:6" s="41" customFormat="1" ht="20.100000000000001" customHeight="1" x14ac:dyDescent="0.25">
      <c r="A17" s="261">
        <f>A15+1</f>
        <v>203</v>
      </c>
      <c r="B17" s="131" t="s">
        <v>102</v>
      </c>
      <c r="C17" s="43"/>
      <c r="D17" s="43"/>
      <c r="E17" s="43"/>
      <c r="F17" s="69"/>
    </row>
    <row r="18" spans="1:6" s="41" customFormat="1" ht="15" customHeight="1" x14ac:dyDescent="0.25">
      <c r="A18" s="261"/>
      <c r="B18" s="136" t="s">
        <v>80</v>
      </c>
      <c r="C18" s="70" t="s">
        <v>13</v>
      </c>
      <c r="D18" s="71">
        <v>307</v>
      </c>
      <c r="E18" s="49"/>
      <c r="F18" s="72">
        <f>D18*E18</f>
        <v>0</v>
      </c>
    </row>
    <row r="19" spans="1:6" s="54" customFormat="1" ht="20.100000000000001" customHeight="1" x14ac:dyDescent="0.2">
      <c r="A19" s="261">
        <f>A17+1</f>
        <v>204</v>
      </c>
      <c r="B19" s="131" t="s">
        <v>19</v>
      </c>
      <c r="C19" s="43"/>
      <c r="D19" s="51"/>
      <c r="E19" s="52"/>
      <c r="F19" s="73"/>
    </row>
    <row r="20" spans="1:6" s="41" customFormat="1" ht="15" customHeight="1" x14ac:dyDescent="0.25">
      <c r="A20" s="261"/>
      <c r="B20" s="132" t="s">
        <v>80</v>
      </c>
      <c r="C20" s="70" t="s">
        <v>13</v>
      </c>
      <c r="D20" s="71">
        <v>620</v>
      </c>
      <c r="E20" s="49"/>
      <c r="F20" s="72">
        <f>D20*E20</f>
        <v>0</v>
      </c>
    </row>
    <row r="21" spans="1:6" s="54" customFormat="1" ht="20.100000000000001" customHeight="1" x14ac:dyDescent="0.2">
      <c r="A21" s="261">
        <f>A19+1</f>
        <v>205</v>
      </c>
      <c r="B21" s="131" t="s">
        <v>21</v>
      </c>
      <c r="C21" s="43"/>
      <c r="D21" s="51"/>
      <c r="E21" s="52"/>
      <c r="F21" s="73"/>
    </row>
    <row r="22" spans="1:6" s="41" customFormat="1" ht="15" customHeight="1" x14ac:dyDescent="0.25">
      <c r="A22" s="261"/>
      <c r="B22" s="136" t="s">
        <v>80</v>
      </c>
      <c r="C22" s="70" t="s">
        <v>13</v>
      </c>
      <c r="D22" s="71">
        <v>853</v>
      </c>
      <c r="E22" s="49"/>
      <c r="F22" s="72">
        <f>D22*E22</f>
        <v>0</v>
      </c>
    </row>
    <row r="23" spans="1:6" s="54" customFormat="1" ht="20.100000000000001" customHeight="1" x14ac:dyDescent="0.2">
      <c r="A23" s="261">
        <f>A21+1</f>
        <v>206</v>
      </c>
      <c r="B23" s="131" t="s">
        <v>22</v>
      </c>
      <c r="C23" s="43"/>
      <c r="D23" s="51"/>
      <c r="E23" s="52"/>
      <c r="F23" s="73"/>
    </row>
    <row r="24" spans="1:6" s="41" customFormat="1" ht="15" customHeight="1" x14ac:dyDescent="0.25">
      <c r="A24" s="261"/>
      <c r="B24" s="137" t="s">
        <v>81</v>
      </c>
      <c r="C24" s="70" t="s">
        <v>12</v>
      </c>
      <c r="D24" s="71">
        <v>3078</v>
      </c>
      <c r="E24" s="49"/>
      <c r="F24" s="72">
        <f>D24*E24</f>
        <v>0</v>
      </c>
    </row>
    <row r="25" spans="1:6" s="54" customFormat="1" ht="33.75" customHeight="1" x14ac:dyDescent="0.2">
      <c r="A25" s="261">
        <f>A23+1</f>
        <v>207</v>
      </c>
      <c r="B25" s="135" t="s">
        <v>23</v>
      </c>
      <c r="C25" s="74"/>
      <c r="D25" s="75"/>
      <c r="E25" s="59"/>
      <c r="F25" s="76"/>
    </row>
    <row r="26" spans="1:6" s="41" customFormat="1" ht="15" customHeight="1" x14ac:dyDescent="0.25">
      <c r="A26" s="261"/>
      <c r="B26" s="136" t="s">
        <v>82</v>
      </c>
      <c r="C26" s="77" t="s">
        <v>24</v>
      </c>
      <c r="D26" s="78">
        <v>470</v>
      </c>
      <c r="E26" s="79"/>
      <c r="F26" s="80">
        <f>D26*E26</f>
        <v>0</v>
      </c>
    </row>
    <row r="27" spans="1:6" s="54" customFormat="1" ht="20.100000000000001" customHeight="1" x14ac:dyDescent="0.2">
      <c r="A27" s="261">
        <f>A25+1</f>
        <v>208</v>
      </c>
      <c r="B27" s="131" t="s">
        <v>26</v>
      </c>
      <c r="C27" s="63"/>
      <c r="D27" s="81"/>
      <c r="E27" s="82"/>
      <c r="F27" s="83"/>
    </row>
    <row r="28" spans="1:6" s="41" customFormat="1" ht="15" customHeight="1" x14ac:dyDescent="0.25">
      <c r="A28" s="261"/>
      <c r="B28" s="132" t="s">
        <v>83</v>
      </c>
      <c r="C28" s="65" t="s">
        <v>27</v>
      </c>
      <c r="D28" s="66">
        <v>30</v>
      </c>
      <c r="E28" s="67"/>
      <c r="F28" s="68">
        <f>D28*E28</f>
        <v>0</v>
      </c>
    </row>
    <row r="29" spans="1:6" s="54" customFormat="1" ht="20.100000000000001" customHeight="1" x14ac:dyDescent="0.2">
      <c r="A29" s="261">
        <f>A27+1</f>
        <v>209</v>
      </c>
      <c r="B29" s="131" t="s">
        <v>29</v>
      </c>
      <c r="C29" s="74"/>
      <c r="D29" s="75"/>
      <c r="E29" s="59"/>
      <c r="F29" s="76"/>
    </row>
    <row r="30" spans="1:6" s="41" customFormat="1" ht="15" customHeight="1" x14ac:dyDescent="0.25">
      <c r="A30" s="261"/>
      <c r="B30" s="136" t="s">
        <v>84</v>
      </c>
      <c r="C30" s="77" t="s">
        <v>27</v>
      </c>
      <c r="D30" s="78">
        <v>600</v>
      </c>
      <c r="E30" s="79"/>
      <c r="F30" s="80">
        <f>D30*E30</f>
        <v>0</v>
      </c>
    </row>
    <row r="31" spans="1:6" s="54" customFormat="1" ht="20.100000000000001" customHeight="1" x14ac:dyDescent="0.2">
      <c r="A31" s="236">
        <f>A29+1</f>
        <v>210</v>
      </c>
      <c r="B31" s="131" t="s">
        <v>30</v>
      </c>
      <c r="C31" s="63"/>
      <c r="D31" s="81"/>
      <c r="E31" s="82"/>
      <c r="F31" s="83"/>
    </row>
    <row r="32" spans="1:6" s="41" customFormat="1" ht="15" customHeight="1" x14ac:dyDescent="0.25">
      <c r="A32" s="238"/>
      <c r="B32" s="132" t="s">
        <v>84</v>
      </c>
      <c r="C32" s="65" t="s">
        <v>27</v>
      </c>
      <c r="D32" s="66">
        <v>580</v>
      </c>
      <c r="E32" s="67"/>
      <c r="F32" s="68">
        <f>D32*E32</f>
        <v>0</v>
      </c>
    </row>
    <row r="33" spans="1:6" s="54" customFormat="1" ht="20.100000000000001" customHeight="1" x14ac:dyDescent="0.2">
      <c r="A33" s="237">
        <f>A31+1</f>
        <v>211</v>
      </c>
      <c r="B33" s="131" t="s">
        <v>103</v>
      </c>
      <c r="C33" s="74"/>
      <c r="D33" s="75"/>
      <c r="E33" s="59"/>
      <c r="F33" s="76"/>
    </row>
    <row r="34" spans="1:6" s="54" customFormat="1" ht="15" customHeight="1" x14ac:dyDescent="0.2">
      <c r="A34" s="237"/>
      <c r="B34" s="136" t="s">
        <v>81</v>
      </c>
      <c r="C34" s="84" t="s">
        <v>12</v>
      </c>
      <c r="D34" s="78">
        <v>2500</v>
      </c>
      <c r="E34" s="79"/>
      <c r="F34" s="80">
        <f>D34*E34</f>
        <v>0</v>
      </c>
    </row>
    <row r="35" spans="1:6" s="54" customFormat="1" ht="20.100000000000001" customHeight="1" x14ac:dyDescent="0.2">
      <c r="A35" s="236">
        <f>A33+1</f>
        <v>212</v>
      </c>
      <c r="B35" s="131" t="s">
        <v>69</v>
      </c>
      <c r="C35" s="63"/>
      <c r="D35" s="81"/>
      <c r="E35" s="82"/>
      <c r="F35" s="83"/>
    </row>
    <row r="36" spans="1:6" s="54" customFormat="1" ht="15" customHeight="1" x14ac:dyDescent="0.2">
      <c r="A36" s="238"/>
      <c r="B36" s="137" t="s">
        <v>85</v>
      </c>
      <c r="C36" s="85" t="s">
        <v>27</v>
      </c>
      <c r="D36" s="66">
        <v>1600</v>
      </c>
      <c r="E36" s="67"/>
      <c r="F36" s="68">
        <f>D36*E36</f>
        <v>0</v>
      </c>
    </row>
    <row r="37" spans="1:6" s="54" customFormat="1" ht="20.100000000000001" customHeight="1" x14ac:dyDescent="0.2">
      <c r="A37" s="237">
        <f>A35+1</f>
        <v>213</v>
      </c>
      <c r="B37" s="135" t="s">
        <v>33</v>
      </c>
      <c r="C37" s="74"/>
      <c r="D37" s="75"/>
      <c r="E37" s="59"/>
      <c r="F37" s="76"/>
    </row>
    <row r="38" spans="1:6" s="54" customFormat="1" ht="15" customHeight="1" x14ac:dyDescent="0.2">
      <c r="A38" s="237"/>
      <c r="B38" s="138" t="s">
        <v>86</v>
      </c>
      <c r="C38" s="84" t="s">
        <v>12</v>
      </c>
      <c r="D38" s="78">
        <v>144</v>
      </c>
      <c r="E38" s="79"/>
      <c r="F38" s="80">
        <f>D38*E38</f>
        <v>0</v>
      </c>
    </row>
    <row r="39" spans="1:6" s="54" customFormat="1" ht="20.100000000000001" customHeight="1" x14ac:dyDescent="0.2">
      <c r="A39" s="236">
        <f>A37+1</f>
        <v>214</v>
      </c>
      <c r="B39" s="131" t="s">
        <v>70</v>
      </c>
      <c r="C39" s="63"/>
      <c r="D39" s="81"/>
      <c r="E39" s="82"/>
      <c r="F39" s="83"/>
    </row>
    <row r="40" spans="1:6" s="39" customFormat="1" ht="15" customHeight="1" x14ac:dyDescent="0.25">
      <c r="A40" s="238"/>
      <c r="B40" s="137" t="s">
        <v>81</v>
      </c>
      <c r="C40" s="85" t="s">
        <v>12</v>
      </c>
      <c r="D40" s="66">
        <v>40</v>
      </c>
      <c r="E40" s="67"/>
      <c r="F40" s="68">
        <f>E40*D40</f>
        <v>0</v>
      </c>
    </row>
    <row r="41" spans="1:6" s="54" customFormat="1" ht="20.100000000000001" customHeight="1" x14ac:dyDescent="0.2">
      <c r="A41" s="237">
        <f>A39+1</f>
        <v>215</v>
      </c>
      <c r="B41" s="131" t="s">
        <v>72</v>
      </c>
      <c r="C41" s="74"/>
      <c r="D41" s="75"/>
      <c r="E41" s="59"/>
      <c r="F41" s="76"/>
    </row>
    <row r="42" spans="1:6" s="54" customFormat="1" ht="15" customHeight="1" x14ac:dyDescent="0.2">
      <c r="A42" s="237"/>
      <c r="B42" s="138" t="s">
        <v>84</v>
      </c>
      <c r="C42" s="84" t="s">
        <v>27</v>
      </c>
      <c r="D42" s="78">
        <v>60</v>
      </c>
      <c r="E42" s="86"/>
      <c r="F42" s="87">
        <f>D42*E42</f>
        <v>0</v>
      </c>
    </row>
    <row r="43" spans="1:6" s="54" customFormat="1" ht="20.100000000000001" customHeight="1" x14ac:dyDescent="0.2">
      <c r="A43" s="236">
        <f>A41+1</f>
        <v>216</v>
      </c>
      <c r="B43" s="135" t="s">
        <v>73</v>
      </c>
      <c r="C43" s="63"/>
      <c r="D43" s="81"/>
      <c r="E43" s="82"/>
      <c r="F43" s="83"/>
    </row>
    <row r="44" spans="1:6" s="54" customFormat="1" ht="15" customHeight="1" x14ac:dyDescent="0.2">
      <c r="A44" s="238"/>
      <c r="B44" s="132" t="s">
        <v>65</v>
      </c>
      <c r="C44" s="85" t="s">
        <v>4</v>
      </c>
      <c r="D44" s="66">
        <v>3</v>
      </c>
      <c r="E44" s="88"/>
      <c r="F44" s="89">
        <f>D44*E44</f>
        <v>0</v>
      </c>
    </row>
    <row r="45" spans="1:6" s="54" customFormat="1" ht="19.5" customHeight="1" x14ac:dyDescent="0.2">
      <c r="A45" s="236">
        <f>A43+1</f>
        <v>217</v>
      </c>
      <c r="B45" s="131" t="s">
        <v>104</v>
      </c>
      <c r="C45" s="43"/>
      <c r="D45" s="51"/>
      <c r="E45" s="52"/>
      <c r="F45" s="73"/>
    </row>
    <row r="46" spans="1:6" s="54" customFormat="1" ht="15" customHeight="1" thickBot="1" x14ac:dyDescent="0.25">
      <c r="A46" s="253"/>
      <c r="B46" s="139" t="s">
        <v>65</v>
      </c>
      <c r="C46" s="90" t="s">
        <v>4</v>
      </c>
      <c r="D46" s="91">
        <v>2</v>
      </c>
      <c r="E46" s="92"/>
      <c r="F46" s="93">
        <f>D46*E46</f>
        <v>0</v>
      </c>
    </row>
    <row r="47" spans="1:6" s="54" customFormat="1" ht="30.75" customHeight="1" thickBot="1" x14ac:dyDescent="0.25">
      <c r="A47" s="94" t="s">
        <v>96</v>
      </c>
      <c r="B47" s="140"/>
      <c r="C47" s="95"/>
      <c r="D47" s="96"/>
      <c r="E47" s="265">
        <f>SUM(F7:F46)</f>
        <v>0</v>
      </c>
      <c r="F47" s="266"/>
    </row>
    <row r="48" spans="1:6" s="54" customFormat="1" ht="27.75" customHeight="1" thickTop="1" x14ac:dyDescent="0.2">
      <c r="A48" s="262" t="s">
        <v>92</v>
      </c>
      <c r="B48" s="263"/>
      <c r="C48" s="263"/>
      <c r="D48" s="263"/>
      <c r="E48" s="263"/>
      <c r="F48" s="264"/>
    </row>
    <row r="49" spans="1:6" s="54" customFormat="1" ht="20.100000000000001" customHeight="1" x14ac:dyDescent="0.2">
      <c r="A49" s="237">
        <f>301</f>
        <v>301</v>
      </c>
      <c r="B49" s="133" t="s">
        <v>38</v>
      </c>
      <c r="C49" s="97"/>
      <c r="D49" s="97"/>
      <c r="E49" s="97"/>
      <c r="F49" s="98"/>
    </row>
    <row r="50" spans="1:6" s="39" customFormat="1" ht="18" customHeight="1" x14ac:dyDescent="0.25">
      <c r="A50" s="239"/>
      <c r="B50" s="141" t="s">
        <v>39</v>
      </c>
      <c r="C50" s="85" t="s">
        <v>13</v>
      </c>
      <c r="D50" s="66">
        <v>283</v>
      </c>
      <c r="E50" s="65"/>
      <c r="F50" s="99">
        <f>D50*E50</f>
        <v>0</v>
      </c>
    </row>
    <row r="51" spans="1:6" s="54" customFormat="1" ht="20.100000000000001" customHeight="1" x14ac:dyDescent="0.2">
      <c r="A51" s="237">
        <f>A49+1</f>
        <v>302</v>
      </c>
      <c r="B51" s="133" t="s">
        <v>40</v>
      </c>
      <c r="C51" s="100"/>
      <c r="D51" s="101"/>
      <c r="E51" s="102"/>
      <c r="F51" s="103"/>
    </row>
    <row r="52" spans="1:6" s="39" customFormat="1" ht="18" customHeight="1" x14ac:dyDescent="0.25">
      <c r="A52" s="239"/>
      <c r="B52" s="141" t="s">
        <v>18</v>
      </c>
      <c r="C52" s="85" t="s">
        <v>13</v>
      </c>
      <c r="D52" s="66">
        <v>147</v>
      </c>
      <c r="E52" s="65"/>
      <c r="F52" s="99">
        <f>D52*E52</f>
        <v>0</v>
      </c>
    </row>
    <row r="53" spans="1:6" s="54" customFormat="1" ht="20.100000000000001" customHeight="1" x14ac:dyDescent="0.2">
      <c r="A53" s="237">
        <f>A51+1</f>
        <v>303</v>
      </c>
      <c r="B53" s="133" t="s">
        <v>41</v>
      </c>
      <c r="C53" s="100"/>
      <c r="D53" s="101"/>
      <c r="E53" s="102"/>
      <c r="F53" s="103"/>
    </row>
    <row r="54" spans="1:6" s="39" customFormat="1" ht="15" customHeight="1" x14ac:dyDescent="0.25">
      <c r="A54" s="239"/>
      <c r="B54" s="141" t="s">
        <v>18</v>
      </c>
      <c r="C54" s="85" t="s">
        <v>13</v>
      </c>
      <c r="D54" s="66">
        <v>73</v>
      </c>
      <c r="E54" s="65"/>
      <c r="F54" s="99">
        <f>D54*E54</f>
        <v>0</v>
      </c>
    </row>
    <row r="55" spans="1:6" s="54" customFormat="1" ht="20.100000000000001" customHeight="1" x14ac:dyDescent="0.2">
      <c r="A55" s="237">
        <f>A53+1</f>
        <v>304</v>
      </c>
      <c r="B55" s="133" t="s">
        <v>106</v>
      </c>
      <c r="C55" s="100"/>
      <c r="D55" s="101"/>
      <c r="E55" s="102"/>
      <c r="F55" s="103"/>
    </row>
    <row r="56" spans="1:6" s="39" customFormat="1" ht="15" customHeight="1" x14ac:dyDescent="0.25">
      <c r="A56" s="239"/>
      <c r="B56" s="141" t="s">
        <v>18</v>
      </c>
      <c r="C56" s="85" t="s">
        <v>13</v>
      </c>
      <c r="D56" s="66">
        <v>26</v>
      </c>
      <c r="E56" s="65"/>
      <c r="F56" s="99">
        <f>D56*E56</f>
        <v>0</v>
      </c>
    </row>
    <row r="57" spans="1:6" s="54" customFormat="1" ht="20.100000000000001" customHeight="1" x14ac:dyDescent="0.2">
      <c r="A57" s="237">
        <f>A55+1</f>
        <v>305</v>
      </c>
      <c r="B57" s="133" t="s">
        <v>77</v>
      </c>
      <c r="C57" s="100"/>
      <c r="D57" s="101"/>
      <c r="E57" s="102"/>
      <c r="F57" s="103"/>
    </row>
    <row r="58" spans="1:6" s="39" customFormat="1" ht="15" customHeight="1" x14ac:dyDescent="0.25">
      <c r="A58" s="239"/>
      <c r="B58" s="141" t="s">
        <v>43</v>
      </c>
      <c r="C58" s="85" t="s">
        <v>27</v>
      </c>
      <c r="D58" s="66">
        <v>260</v>
      </c>
      <c r="E58" s="88"/>
      <c r="F58" s="99">
        <f>D58*E58</f>
        <v>0</v>
      </c>
    </row>
    <row r="59" spans="1:6" s="39" customFormat="1" ht="20.100000000000001" customHeight="1" x14ac:dyDescent="0.25">
      <c r="A59" s="237">
        <f>A57+1</f>
        <v>306</v>
      </c>
      <c r="B59" s="133" t="s">
        <v>78</v>
      </c>
      <c r="C59" s="100"/>
      <c r="D59" s="101"/>
      <c r="E59" s="104"/>
      <c r="F59" s="103"/>
    </row>
    <row r="60" spans="1:6" s="39" customFormat="1" ht="15" customHeight="1" x14ac:dyDescent="0.2">
      <c r="A60" s="239"/>
      <c r="B60" s="142" t="s">
        <v>43</v>
      </c>
      <c r="C60" s="85" t="s">
        <v>27</v>
      </c>
      <c r="D60" s="66">
        <v>80</v>
      </c>
      <c r="E60" s="88"/>
      <c r="F60" s="99">
        <f>D60*E60</f>
        <v>0</v>
      </c>
    </row>
    <row r="61" spans="1:6" s="54" customFormat="1" ht="20.100000000000001" customHeight="1" x14ac:dyDescent="0.2">
      <c r="A61" s="237">
        <f>A59+1</f>
        <v>307</v>
      </c>
      <c r="B61" s="133" t="s">
        <v>93</v>
      </c>
      <c r="C61" s="100"/>
      <c r="D61" s="101"/>
      <c r="E61" s="104"/>
      <c r="F61" s="103"/>
    </row>
    <row r="62" spans="1:6" s="39" customFormat="1" ht="15" customHeight="1" x14ac:dyDescent="0.2">
      <c r="A62" s="239"/>
      <c r="B62" s="142" t="s">
        <v>44</v>
      </c>
      <c r="C62" s="85" t="s">
        <v>4</v>
      </c>
      <c r="D62" s="66">
        <v>8</v>
      </c>
      <c r="E62" s="88"/>
      <c r="F62" s="99">
        <f>D62*E62</f>
        <v>0</v>
      </c>
    </row>
    <row r="63" spans="1:6" s="41" customFormat="1" ht="20.100000000000001" customHeight="1" x14ac:dyDescent="0.25">
      <c r="A63" s="237">
        <f>A61+1</f>
        <v>308</v>
      </c>
      <c r="B63" s="133" t="s">
        <v>105</v>
      </c>
      <c r="C63" s="100"/>
      <c r="D63" s="101"/>
      <c r="E63" s="104"/>
      <c r="F63" s="103"/>
    </row>
    <row r="64" spans="1:6" s="39" customFormat="1" ht="15" customHeight="1" x14ac:dyDescent="0.2">
      <c r="A64" s="239"/>
      <c r="B64" s="142" t="s">
        <v>46</v>
      </c>
      <c r="C64" s="85" t="s">
        <v>4</v>
      </c>
      <c r="D64" s="66">
        <v>17</v>
      </c>
      <c r="E64" s="88"/>
      <c r="F64" s="99">
        <f>D64*E64</f>
        <v>0</v>
      </c>
    </row>
    <row r="65" spans="1:6" s="39" customFormat="1" ht="20.100000000000001" customHeight="1" x14ac:dyDescent="0.25">
      <c r="A65" s="252">
        <f>A63+1</f>
        <v>309</v>
      </c>
      <c r="B65" s="133" t="s">
        <v>47</v>
      </c>
      <c r="C65" s="100"/>
      <c r="D65" s="101"/>
      <c r="E65" s="104"/>
      <c r="F65" s="103"/>
    </row>
    <row r="66" spans="1:6" s="39" customFormat="1" ht="15" customHeight="1" thickBot="1" x14ac:dyDescent="0.25">
      <c r="A66" s="253"/>
      <c r="B66" s="143" t="s">
        <v>46</v>
      </c>
      <c r="C66" s="105" t="s">
        <v>4</v>
      </c>
      <c r="D66" s="106">
        <v>17</v>
      </c>
      <c r="E66" s="107"/>
      <c r="F66" s="108">
        <f>D66*E66</f>
        <v>0</v>
      </c>
    </row>
    <row r="67" spans="1:6" s="54" customFormat="1" ht="25.5" customHeight="1" thickBot="1" x14ac:dyDescent="0.25">
      <c r="A67" s="254" t="s">
        <v>97</v>
      </c>
      <c r="B67" s="255"/>
      <c r="C67" s="255"/>
      <c r="D67" s="255"/>
      <c r="E67" s="259">
        <f>SUM(F50:F66)</f>
        <v>0</v>
      </c>
      <c r="F67" s="260"/>
    </row>
    <row r="68" spans="1:6" s="54" customFormat="1" ht="27" customHeight="1" thickTop="1" x14ac:dyDescent="0.2">
      <c r="A68" s="256" t="s">
        <v>94</v>
      </c>
      <c r="B68" s="257"/>
      <c r="C68" s="257"/>
      <c r="D68" s="257"/>
      <c r="E68" s="257"/>
      <c r="F68" s="258"/>
    </row>
    <row r="69" spans="1:6" s="54" customFormat="1" ht="20.100000000000001" customHeight="1" x14ac:dyDescent="0.2">
      <c r="A69" s="236">
        <v>401</v>
      </c>
      <c r="B69" s="144" t="s">
        <v>51</v>
      </c>
      <c r="C69" s="43"/>
      <c r="D69" s="51"/>
      <c r="E69" s="52"/>
      <c r="F69" s="109"/>
    </row>
    <row r="70" spans="1:6" s="54" customFormat="1" ht="15" customHeight="1" x14ac:dyDescent="0.2">
      <c r="A70" s="237"/>
      <c r="B70" s="144" t="s">
        <v>28</v>
      </c>
      <c r="C70" s="74" t="s">
        <v>27</v>
      </c>
      <c r="D70" s="60">
        <v>600</v>
      </c>
      <c r="E70" s="60"/>
      <c r="F70" s="110">
        <f>D70*E70</f>
        <v>0</v>
      </c>
    </row>
    <row r="71" spans="1:6" s="54" customFormat="1" ht="20.100000000000001" customHeight="1" x14ac:dyDescent="0.2">
      <c r="A71" s="236">
        <f>A69+1</f>
        <v>402</v>
      </c>
      <c r="B71" s="145" t="s">
        <v>52</v>
      </c>
      <c r="C71" s="43"/>
      <c r="D71" s="57"/>
      <c r="E71" s="111"/>
      <c r="F71" s="112"/>
    </row>
    <row r="72" spans="1:6" s="54" customFormat="1" ht="15" customHeight="1" x14ac:dyDescent="0.2">
      <c r="A72" s="237"/>
      <c r="B72" s="144" t="s">
        <v>28</v>
      </c>
      <c r="C72" s="84" t="s">
        <v>27</v>
      </c>
      <c r="D72" s="78">
        <v>30</v>
      </c>
      <c r="E72" s="78"/>
      <c r="F72" s="113">
        <f>D72*E72</f>
        <v>0</v>
      </c>
    </row>
    <row r="73" spans="1:6" s="54" customFormat="1" ht="20.100000000000001" customHeight="1" x14ac:dyDescent="0.2">
      <c r="A73" s="236">
        <f>A71+1</f>
        <v>403</v>
      </c>
      <c r="B73" s="145" t="s">
        <v>42</v>
      </c>
      <c r="C73" s="43"/>
      <c r="D73" s="57"/>
      <c r="E73" s="57"/>
      <c r="F73" s="114"/>
    </row>
    <row r="74" spans="1:6" s="39" customFormat="1" ht="15" customHeight="1" x14ac:dyDescent="0.25">
      <c r="A74" s="237"/>
      <c r="B74" s="144" t="s">
        <v>18</v>
      </c>
      <c r="C74" s="84" t="s">
        <v>13</v>
      </c>
      <c r="D74" s="78">
        <v>26</v>
      </c>
      <c r="E74" s="77"/>
      <c r="F74" s="115">
        <f>D74*E74</f>
        <v>0</v>
      </c>
    </row>
    <row r="75" spans="1:6" s="54" customFormat="1" ht="20.100000000000001" customHeight="1" x14ac:dyDescent="0.2">
      <c r="A75" s="236">
        <f t="shared" ref="A75" si="0">A73+1</f>
        <v>404</v>
      </c>
      <c r="B75" s="145" t="s">
        <v>40</v>
      </c>
      <c r="C75" s="43"/>
      <c r="D75" s="57"/>
      <c r="E75" s="52"/>
      <c r="F75" s="116"/>
    </row>
    <row r="76" spans="1:6" s="39" customFormat="1" ht="15" customHeight="1" x14ac:dyDescent="0.25">
      <c r="A76" s="237"/>
      <c r="B76" s="144" t="s">
        <v>18</v>
      </c>
      <c r="C76" s="84" t="s">
        <v>13</v>
      </c>
      <c r="D76" s="78">
        <f>600*0.3*0.4</f>
        <v>72</v>
      </c>
      <c r="E76" s="77"/>
      <c r="F76" s="115">
        <f>D76*E76</f>
        <v>0</v>
      </c>
    </row>
    <row r="77" spans="1:6" s="54" customFormat="1" ht="20.100000000000001" customHeight="1" x14ac:dyDescent="0.2">
      <c r="A77" s="236">
        <f t="shared" ref="A77" si="1">A75+1</f>
        <v>405</v>
      </c>
      <c r="B77" s="146" t="s">
        <v>66</v>
      </c>
      <c r="C77" s="43"/>
      <c r="D77" s="57"/>
      <c r="E77" s="52"/>
      <c r="F77" s="116"/>
    </row>
    <row r="78" spans="1:6" s="54" customFormat="1" ht="15" customHeight="1" x14ac:dyDescent="0.2">
      <c r="A78" s="237"/>
      <c r="B78" s="144" t="s">
        <v>28</v>
      </c>
      <c r="C78" s="84" t="s">
        <v>27</v>
      </c>
      <c r="D78" s="78">
        <v>650</v>
      </c>
      <c r="E78" s="78"/>
      <c r="F78" s="113">
        <f>D78*E78</f>
        <v>0</v>
      </c>
    </row>
    <row r="79" spans="1:6" s="54" customFormat="1" ht="20.100000000000001" customHeight="1" x14ac:dyDescent="0.2">
      <c r="A79" s="236">
        <f t="shared" ref="A79" si="2">A77+1</f>
        <v>406</v>
      </c>
      <c r="B79" s="146" t="s">
        <v>67</v>
      </c>
      <c r="C79" s="43"/>
      <c r="D79" s="57"/>
      <c r="E79" s="57"/>
      <c r="F79" s="114"/>
    </row>
    <row r="80" spans="1:6" s="54" customFormat="1" ht="15" customHeight="1" x14ac:dyDescent="0.2">
      <c r="A80" s="237"/>
      <c r="B80" s="144" t="s">
        <v>28</v>
      </c>
      <c r="C80" s="84" t="s">
        <v>27</v>
      </c>
      <c r="D80" s="78">
        <v>30</v>
      </c>
      <c r="E80" s="78"/>
      <c r="F80" s="117">
        <f>D80*E80</f>
        <v>0</v>
      </c>
    </row>
    <row r="81" spans="1:6" s="54" customFormat="1" ht="19.5" customHeight="1" x14ac:dyDescent="0.2">
      <c r="A81" s="236">
        <f t="shared" ref="A81" si="3">A79+1</f>
        <v>407</v>
      </c>
      <c r="B81" s="146" t="s">
        <v>53</v>
      </c>
      <c r="C81" s="43"/>
      <c r="D81" s="57"/>
      <c r="E81" s="57"/>
      <c r="F81" s="118"/>
    </row>
    <row r="82" spans="1:6" s="54" customFormat="1" ht="15" customHeight="1" x14ac:dyDescent="0.2">
      <c r="A82" s="238"/>
      <c r="B82" s="147" t="s">
        <v>46</v>
      </c>
      <c r="C82" s="85" t="s">
        <v>4</v>
      </c>
      <c r="D82" s="66">
        <v>17</v>
      </c>
      <c r="E82" s="66"/>
      <c r="F82" s="119">
        <f>D82*E82</f>
        <v>0</v>
      </c>
    </row>
    <row r="83" spans="1:6" s="54" customFormat="1" ht="20.100000000000001" customHeight="1" x14ac:dyDescent="0.2">
      <c r="A83" s="237">
        <f>A81+1</f>
        <v>408</v>
      </c>
      <c r="B83" s="144" t="s">
        <v>54</v>
      </c>
      <c r="C83" s="100"/>
      <c r="D83" s="101"/>
      <c r="E83" s="101"/>
      <c r="F83" s="120"/>
    </row>
    <row r="84" spans="1:6" s="54" customFormat="1" ht="15" customHeight="1" thickBot="1" x14ac:dyDescent="0.25">
      <c r="A84" s="239"/>
      <c r="B84" s="148" t="s">
        <v>55</v>
      </c>
      <c r="C84" s="84" t="s">
        <v>27</v>
      </c>
      <c r="D84" s="78">
        <v>680</v>
      </c>
      <c r="E84" s="121"/>
      <c r="F84" s="122">
        <f>D84*E84</f>
        <v>0</v>
      </c>
    </row>
    <row r="85" spans="1:6" s="54" customFormat="1" ht="32.25" customHeight="1" thickTop="1" thickBot="1" x14ac:dyDescent="0.25">
      <c r="A85" s="247" t="s">
        <v>98</v>
      </c>
      <c r="B85" s="248"/>
      <c r="C85" s="248"/>
      <c r="D85" s="248"/>
      <c r="E85" s="248"/>
      <c r="F85" s="123">
        <f>SUM(F70:F84)</f>
        <v>0</v>
      </c>
    </row>
    <row r="86" spans="1:6" s="54" customFormat="1" ht="9.6" customHeight="1" thickTop="1" thickBot="1" x14ac:dyDescent="0.25">
      <c r="A86" s="124"/>
      <c r="B86" s="149"/>
      <c r="C86" s="39"/>
      <c r="D86" s="40"/>
      <c r="E86" s="42"/>
      <c r="F86" s="125"/>
    </row>
    <row r="87" spans="1:6" s="54" customFormat="1" ht="24.75" customHeight="1" x14ac:dyDescent="0.2">
      <c r="A87" s="249" t="s">
        <v>57</v>
      </c>
      <c r="B87" s="250"/>
      <c r="C87" s="250"/>
      <c r="D87" s="250"/>
      <c r="E87" s="251"/>
      <c r="F87" s="126"/>
    </row>
    <row r="88" spans="1:6" s="54" customFormat="1" ht="24.75" customHeight="1" x14ac:dyDescent="0.2">
      <c r="A88" s="240" t="s">
        <v>58</v>
      </c>
      <c r="B88" s="241"/>
      <c r="C88" s="241"/>
      <c r="D88" s="241"/>
      <c r="E88" s="242"/>
      <c r="F88" s="127"/>
    </row>
    <row r="89" spans="1:6" s="54" customFormat="1" ht="24.75" customHeight="1" thickBot="1" x14ac:dyDescent="0.25">
      <c r="A89" s="243" t="s">
        <v>59</v>
      </c>
      <c r="B89" s="244"/>
      <c r="C89" s="244"/>
      <c r="D89" s="244"/>
      <c r="E89" s="245"/>
      <c r="F89" s="128"/>
    </row>
    <row r="90" spans="1:6" s="41" customFormat="1" ht="29.25" customHeight="1" x14ac:dyDescent="0.25">
      <c r="A90" s="124"/>
      <c r="B90" s="150" t="s">
        <v>87</v>
      </c>
      <c r="C90" s="235" t="s">
        <v>88</v>
      </c>
      <c r="D90" s="235"/>
      <c r="E90" s="235"/>
      <c r="F90" s="235"/>
    </row>
    <row r="91" spans="1:6" s="41" customFormat="1" ht="22.5" customHeight="1" x14ac:dyDescent="0.25">
      <c r="A91" s="246" t="s">
        <v>99</v>
      </c>
      <c r="B91" s="246"/>
      <c r="C91" s="246"/>
      <c r="D91" s="246"/>
      <c r="E91" s="246"/>
      <c r="F91" s="246"/>
    </row>
    <row r="92" spans="1:6" s="41" customFormat="1" ht="20.25" customHeight="1" x14ac:dyDescent="0.25">
      <c r="A92" s="124"/>
      <c r="B92" s="150"/>
      <c r="C92" s="39"/>
      <c r="D92" s="234" t="s">
        <v>62</v>
      </c>
      <c r="E92" s="234"/>
      <c r="F92" s="234"/>
    </row>
  </sheetData>
  <mergeCells count="61">
    <mergeCell ref="B1:F1"/>
    <mergeCell ref="A2:F2"/>
    <mergeCell ref="A4:A5"/>
    <mergeCell ref="B4:B5"/>
    <mergeCell ref="C4:C5"/>
    <mergeCell ref="D4:D5"/>
    <mergeCell ref="E4:E5"/>
    <mergeCell ref="F4:F5"/>
    <mergeCell ref="C3:F3"/>
    <mergeCell ref="A27:A28"/>
    <mergeCell ref="A6:F6"/>
    <mergeCell ref="A7:A8"/>
    <mergeCell ref="A9:A10"/>
    <mergeCell ref="A13:A14"/>
    <mergeCell ref="A15:A16"/>
    <mergeCell ref="A11:D11"/>
    <mergeCell ref="E11:F11"/>
    <mergeCell ref="A12:F12"/>
    <mergeCell ref="A17:A18"/>
    <mergeCell ref="A19:A20"/>
    <mergeCell ref="A21:A22"/>
    <mergeCell ref="A23:A24"/>
    <mergeCell ref="A25:A26"/>
    <mergeCell ref="A49:A50"/>
    <mergeCell ref="A29:A30"/>
    <mergeCell ref="A31:A32"/>
    <mergeCell ref="A33:A34"/>
    <mergeCell ref="A35:A36"/>
    <mergeCell ref="A37:A38"/>
    <mergeCell ref="A39:A40"/>
    <mergeCell ref="A43:A44"/>
    <mergeCell ref="A48:F48"/>
    <mergeCell ref="A41:A42"/>
    <mergeCell ref="A45:A46"/>
    <mergeCell ref="E47:F47"/>
    <mergeCell ref="A69:A70"/>
    <mergeCell ref="A51:A52"/>
    <mergeCell ref="A53:A54"/>
    <mergeCell ref="A55:A56"/>
    <mergeCell ref="A57:A58"/>
    <mergeCell ref="A59:A60"/>
    <mergeCell ref="A61:A62"/>
    <mergeCell ref="A65:A66"/>
    <mergeCell ref="A67:D67"/>
    <mergeCell ref="A68:F68"/>
    <mergeCell ref="A63:A64"/>
    <mergeCell ref="E67:F67"/>
    <mergeCell ref="D92:F92"/>
    <mergeCell ref="C90:F90"/>
    <mergeCell ref="A71:A72"/>
    <mergeCell ref="A73:A74"/>
    <mergeCell ref="A75:A76"/>
    <mergeCell ref="A77:A78"/>
    <mergeCell ref="A79:A80"/>
    <mergeCell ref="A81:A82"/>
    <mergeCell ref="A83:A84"/>
    <mergeCell ref="A88:E88"/>
    <mergeCell ref="A89:E89"/>
    <mergeCell ref="A91:F91"/>
    <mergeCell ref="A85:E85"/>
    <mergeCell ref="A87:E87"/>
  </mergeCells>
  <pageMargins left="0.3" right="0.23" top="0.3" bottom="0.28000000000000003" header="0.3" footer="0.3"/>
  <pageSetup paperSize="9" scale="71" orientation="portrait" r:id="rId1"/>
  <rowBreaks count="1" manualBreakCount="1">
    <brk id="60" max="5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1</vt:lpstr>
      <vt:lpstr>BORDEREAUX DES PRIX</vt:lpstr>
      <vt:lpstr>'BORDEREAUX DES PRIX'!Zone_d_impression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soufiane boushaba</cp:lastModifiedBy>
  <cp:lastPrinted>2026-06-09T11:01:22Z</cp:lastPrinted>
  <dcterms:created xsi:type="dcterms:W3CDTF">2015-06-05T18:19:34Z</dcterms:created>
  <dcterms:modified xsi:type="dcterms:W3CDTF">2026-06-12T13:23:44Z</dcterms:modified>
</cp:coreProperties>
</file>