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 activeTab="1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G12" i="2"/>
  <c r="G11"/>
  <c r="E16" i="1" l="1"/>
  <c r="E15"/>
  <c r="E13"/>
  <c r="E12"/>
  <c r="E11"/>
  <c r="E10"/>
  <c r="E8"/>
  <c r="E7"/>
  <c r="E6"/>
  <c r="E5"/>
  <c r="E4"/>
  <c r="E3"/>
  <c r="D16"/>
  <c r="D15"/>
  <c r="D13"/>
  <c r="D12"/>
  <c r="D11"/>
  <c r="D10"/>
  <c r="D9"/>
  <c r="D8"/>
  <c r="D7"/>
  <c r="D6"/>
  <c r="D5"/>
  <c r="D4"/>
  <c r="D3"/>
  <c r="C15"/>
  <c r="C13"/>
  <c r="C12"/>
  <c r="C11"/>
  <c r="C10"/>
  <c r="C9"/>
  <c r="C8"/>
  <c r="C7"/>
  <c r="C6"/>
  <c r="C5"/>
  <c r="C4"/>
  <c r="C3"/>
  <c r="C17" l="1"/>
  <c r="E17"/>
  <c r="D17" l="1"/>
</calcChain>
</file>

<file path=xl/sharedStrings.xml><?xml version="1.0" encoding="utf-8"?>
<sst xmlns="http://schemas.openxmlformats.org/spreadsheetml/2006/main" count="39" uniqueCount="36">
  <si>
    <t xml:space="preserve">DISTRICTS DE POLICE </t>
  </si>
  <si>
    <t>PETIT FORMAT</t>
  </si>
  <si>
    <t>MOYEN FORMAT</t>
  </si>
  <si>
    <t>GRAND FORMAT</t>
  </si>
  <si>
    <t>DISTRICT AIN SEBAA HAY MOHAMMADI</t>
  </si>
  <si>
    <t>DISTRICT SIDI BERNOUSSI</t>
  </si>
  <si>
    <t>DISTRICT BEN M'SIK</t>
  </si>
  <si>
    <t>DISTRICT MOULAY RACHID</t>
  </si>
  <si>
    <t>DISTRICT AIN CHOCK</t>
  </si>
  <si>
    <t>DISTRICT ANFA</t>
  </si>
  <si>
    <t>DISTRICT HAY HASSANI</t>
  </si>
  <si>
    <t>DISTRICT ERRAHMA</t>
  </si>
  <si>
    <t>DISTRICT EL FIDA MERS SULTAN</t>
  </si>
  <si>
    <t>DP MOHAMMEDIA</t>
  </si>
  <si>
    <t>DISTRICT PORT MARITIME</t>
  </si>
  <si>
    <t>DP, C/C - MEDIOUNA</t>
  </si>
  <si>
    <t xml:space="preserve">TOTAL </t>
  </si>
  <si>
    <t>PP CASABLANCA</t>
  </si>
  <si>
    <t>DPAI MOHAMED V</t>
  </si>
  <si>
    <t xml:space="preserve">Prix </t>
  </si>
  <si>
    <t>Designations</t>
  </si>
  <si>
    <t>U</t>
  </si>
  <si>
    <t>Qté</t>
  </si>
  <si>
    <t>TOTAL H.T</t>
  </si>
  <si>
    <t>TVA</t>
  </si>
  <si>
    <t>TOTAL T.T.C</t>
  </si>
  <si>
    <t xml:space="preserve">  </t>
  </si>
  <si>
    <t xml:space="preserve"> </t>
  </si>
  <si>
    <t>M²</t>
  </si>
  <si>
    <t>PORTES EN ALUMINIUM VA-ET-VIENT A DEUX VANTAUX  (2.00 x 2.50) m</t>
  </si>
  <si>
    <t>GRILLE DE PROTECTION EN ACIER INOXYDABLE (316 L) TUBES CARRES  (40 x40) mm</t>
  </si>
  <si>
    <t>GRILLE DE PROTECTION EN ACIER INOXYDABLE (316 L) TUBES CARRES  (50 x 50) mm</t>
  </si>
  <si>
    <t>PU.H.T</t>
  </si>
  <si>
    <t>PT.H.T</t>
  </si>
  <si>
    <t>BORDEREAU DES PRIX-DETAIL ESTIMATIF</t>
  </si>
  <si>
    <r>
      <t>Objet :</t>
    </r>
    <r>
      <rPr>
        <b/>
        <sz val="11"/>
        <color theme="1"/>
        <rFont val="Calibri"/>
        <family val="2"/>
        <scheme val="minor"/>
      </rPr>
      <t>Travaux d’installation des grilles de défense en acier inoxydable et deux portes en aluminium, au siège de la Brigade Nationale de la Police Judiciaire. -lot unique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</si>
</sst>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Andalus"/>
      <family val="1"/>
    </font>
    <font>
      <b/>
      <sz val="11"/>
      <color theme="1"/>
      <name val="Andalus"/>
      <family val="1"/>
    </font>
    <font>
      <b/>
      <sz val="13"/>
      <color theme="1"/>
      <name val="Calibri"/>
      <family val="2"/>
      <scheme val="minor"/>
    </font>
    <font>
      <b/>
      <sz val="12"/>
      <color theme="1"/>
      <name val="Andalus"/>
      <family val="1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/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7"/>
  <sheetViews>
    <sheetView topLeftCell="A4" workbookViewId="0">
      <selection activeCell="G17" sqref="G17"/>
    </sheetView>
  </sheetViews>
  <sheetFormatPr baseColWidth="10" defaultRowHeight="21"/>
  <cols>
    <col min="1" max="1" width="1.42578125" customWidth="1"/>
    <col min="2" max="2" width="30.28515625" style="1" customWidth="1"/>
    <col min="3" max="3" width="18.5703125" customWidth="1"/>
    <col min="4" max="4" width="19.42578125" customWidth="1"/>
    <col min="5" max="5" width="18.5703125" customWidth="1"/>
  </cols>
  <sheetData>
    <row r="2" spans="2:5" ht="43.5" customHeight="1">
      <c r="B2" s="3" t="s">
        <v>0</v>
      </c>
      <c r="C2" s="3" t="s">
        <v>1</v>
      </c>
      <c r="D2" s="3" t="s">
        <v>2</v>
      </c>
      <c r="E2" s="3" t="s">
        <v>3</v>
      </c>
    </row>
    <row r="3" spans="2:5" ht="39.75" customHeight="1">
      <c r="B3" s="2" t="s">
        <v>17</v>
      </c>
      <c r="C3" s="2">
        <f>20*8</f>
        <v>160</v>
      </c>
      <c r="D3" s="2">
        <f>20*8</f>
        <v>160</v>
      </c>
      <c r="E3" s="2">
        <f>20*8</f>
        <v>160</v>
      </c>
    </row>
    <row r="4" spans="2:5" ht="39.75" customHeight="1">
      <c r="B4" s="2" t="s">
        <v>4</v>
      </c>
      <c r="C4" s="7">
        <f>6*10</f>
        <v>60</v>
      </c>
      <c r="D4" s="7">
        <f>8*10</f>
        <v>80</v>
      </c>
      <c r="E4" s="7">
        <f>3*10</f>
        <v>30</v>
      </c>
    </row>
    <row r="5" spans="2:5" ht="27.95" customHeight="1">
      <c r="B5" s="2" t="s">
        <v>5</v>
      </c>
      <c r="C5" s="7">
        <f>3*10</f>
        <v>30</v>
      </c>
      <c r="D5" s="7">
        <f>10*10</f>
        <v>100</v>
      </c>
      <c r="E5" s="7">
        <f>10*2</f>
        <v>20</v>
      </c>
    </row>
    <row r="6" spans="2:5" ht="27.95" customHeight="1">
      <c r="B6" s="2" t="s">
        <v>6</v>
      </c>
      <c r="C6" s="7">
        <f>3*10</f>
        <v>30</v>
      </c>
      <c r="D6" s="7">
        <f>5*10</f>
        <v>50</v>
      </c>
      <c r="E6" s="7">
        <f>1*10</f>
        <v>10</v>
      </c>
    </row>
    <row r="7" spans="2:5" ht="27.95" customHeight="1">
      <c r="B7" s="2" t="s">
        <v>7</v>
      </c>
      <c r="C7" s="7">
        <f>3*10</f>
        <v>30</v>
      </c>
      <c r="D7" s="7">
        <f>8*10</f>
        <v>80</v>
      </c>
      <c r="E7" s="7">
        <f>1*10</f>
        <v>10</v>
      </c>
    </row>
    <row r="8" spans="2:5" ht="27.95" customHeight="1">
      <c r="B8" s="2" t="s">
        <v>8</v>
      </c>
      <c r="C8" s="7">
        <f>10*1</f>
        <v>10</v>
      </c>
      <c r="D8" s="7">
        <f>9*10</f>
        <v>90</v>
      </c>
      <c r="E8" s="7">
        <f>1*10</f>
        <v>10</v>
      </c>
    </row>
    <row r="9" spans="2:5" ht="27.95" customHeight="1">
      <c r="B9" s="2" t="s">
        <v>9</v>
      </c>
      <c r="C9" s="7">
        <f>7*10</f>
        <v>70</v>
      </c>
      <c r="D9" s="7">
        <f>16*10</f>
        <v>160</v>
      </c>
      <c r="E9" s="7">
        <v>0</v>
      </c>
    </row>
    <row r="10" spans="2:5" ht="27.95" customHeight="1">
      <c r="B10" s="2" t="s">
        <v>10</v>
      </c>
      <c r="C10" s="7">
        <f>2*10</f>
        <v>20</v>
      </c>
      <c r="D10" s="7">
        <f>9*10</f>
        <v>90</v>
      </c>
      <c r="E10" s="7">
        <f>6*10</f>
        <v>60</v>
      </c>
    </row>
    <row r="11" spans="2:5" ht="27.95" customHeight="1">
      <c r="B11" s="2" t="s">
        <v>11</v>
      </c>
      <c r="C11" s="7">
        <f>0</f>
        <v>0</v>
      </c>
      <c r="D11" s="7">
        <f>3*10</f>
        <v>30</v>
      </c>
      <c r="E11" s="7">
        <f>3*10</f>
        <v>30</v>
      </c>
    </row>
    <row r="12" spans="2:5" ht="38.25" customHeight="1">
      <c r="B12" s="2" t="s">
        <v>12</v>
      </c>
      <c r="C12" s="7">
        <f>2*10</f>
        <v>20</v>
      </c>
      <c r="D12" s="7">
        <f>7*10</f>
        <v>70</v>
      </c>
      <c r="E12" s="7">
        <f>2*10</f>
        <v>20</v>
      </c>
    </row>
    <row r="13" spans="2:5" ht="27.95" customHeight="1">
      <c r="B13" s="2" t="s">
        <v>14</v>
      </c>
      <c r="C13" s="7">
        <f>10*2</f>
        <v>20</v>
      </c>
      <c r="D13" s="7">
        <f>1*10</f>
        <v>10</v>
      </c>
      <c r="E13" s="7">
        <f>1*10</f>
        <v>10</v>
      </c>
    </row>
    <row r="14" spans="2:5" ht="27.95" customHeight="1">
      <c r="B14" s="2" t="s">
        <v>18</v>
      </c>
      <c r="C14" s="7">
        <v>10</v>
      </c>
      <c r="D14" s="7">
        <v>10</v>
      </c>
      <c r="E14" s="7">
        <v>10</v>
      </c>
    </row>
    <row r="15" spans="2:5" ht="27.95" customHeight="1">
      <c r="B15" s="2" t="s">
        <v>13</v>
      </c>
      <c r="C15" s="7">
        <f>4*10</f>
        <v>40</v>
      </c>
      <c r="D15" s="7">
        <f>9*10</f>
        <v>90</v>
      </c>
      <c r="E15" s="7">
        <f>2*10</f>
        <v>20</v>
      </c>
    </row>
    <row r="16" spans="2:5" ht="27.95" customHeight="1" thickBot="1">
      <c r="B16" s="4" t="s">
        <v>15</v>
      </c>
      <c r="C16" s="8">
        <v>0</v>
      </c>
      <c r="D16" s="8">
        <f>2*10</f>
        <v>20</v>
      </c>
      <c r="E16" s="8">
        <f>3*10</f>
        <v>30</v>
      </c>
    </row>
    <row r="17" spans="2:5" ht="21.75" thickBot="1">
      <c r="B17" s="5" t="s">
        <v>16</v>
      </c>
      <c r="C17" s="6">
        <f>SUM(C3:C16)</f>
        <v>500</v>
      </c>
      <c r="D17" s="6">
        <f t="shared" ref="D17:E17" si="0">SUM(D3:D16)</f>
        <v>1040</v>
      </c>
      <c r="E17" s="6">
        <f t="shared" si="0"/>
        <v>420</v>
      </c>
    </row>
  </sheetData>
  <pageMargins left="0.28000000000000003" right="0.18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7"/>
  <sheetViews>
    <sheetView tabSelected="1" zoomScale="154" zoomScaleNormal="154" workbookViewId="0">
      <selection activeCell="D14" sqref="D14"/>
    </sheetView>
  </sheetViews>
  <sheetFormatPr baseColWidth="10" defaultRowHeight="15"/>
  <cols>
    <col min="1" max="1" width="3.28515625" customWidth="1"/>
    <col min="2" max="2" width="5.42578125" customWidth="1"/>
    <col min="3" max="3" width="47" customWidth="1"/>
    <col min="4" max="4" width="7.5703125" customWidth="1"/>
    <col min="5" max="6" width="9.5703125" customWidth="1"/>
    <col min="7" max="7" width="17.28515625" customWidth="1"/>
  </cols>
  <sheetData>
    <row r="1" spans="2:9" ht="18.75">
      <c r="C1" s="27" t="s">
        <v>34</v>
      </c>
      <c r="D1" s="27"/>
      <c r="E1" s="27"/>
      <c r="F1" s="27"/>
      <c r="G1" s="27"/>
    </row>
    <row r="2" spans="2:9">
      <c r="C2" s="9"/>
    </row>
    <row r="3" spans="2:9">
      <c r="B3" s="28" t="s">
        <v>35</v>
      </c>
      <c r="C3" s="28"/>
      <c r="D3" s="28"/>
      <c r="E3" s="28"/>
      <c r="F3" s="28"/>
      <c r="G3" s="28"/>
    </row>
    <row r="4" spans="2:9" ht="28.5" customHeight="1" thickBot="1">
      <c r="B4" s="29"/>
      <c r="C4" s="29"/>
      <c r="D4" s="29"/>
      <c r="E4" s="29"/>
      <c r="F4" s="29"/>
      <c r="G4" s="29"/>
    </row>
    <row r="5" spans="2:9" ht="19.5" thickBot="1">
      <c r="B5" s="15"/>
      <c r="C5" s="16"/>
      <c r="D5" s="15"/>
      <c r="E5" s="16"/>
      <c r="F5" s="15"/>
      <c r="G5" s="15"/>
    </row>
    <row r="6" spans="2:9" ht="26.25" customHeight="1" thickBot="1">
      <c r="B6" s="23" t="s">
        <v>19</v>
      </c>
      <c r="C6" s="24" t="s">
        <v>20</v>
      </c>
      <c r="D6" s="23" t="s">
        <v>21</v>
      </c>
      <c r="E6" s="25" t="s">
        <v>22</v>
      </c>
      <c r="F6" s="23" t="s">
        <v>32</v>
      </c>
      <c r="G6" s="26" t="s">
        <v>33</v>
      </c>
    </row>
    <row r="7" spans="2:9" ht="30" customHeight="1" thickBot="1">
      <c r="B7" s="10">
        <v>1</v>
      </c>
      <c r="C7" s="11" t="s">
        <v>30</v>
      </c>
      <c r="D7" s="18" t="s">
        <v>28</v>
      </c>
      <c r="E7" s="17">
        <v>330</v>
      </c>
      <c r="F7" s="17"/>
      <c r="G7" s="22"/>
      <c r="H7" s="20"/>
      <c r="I7" s="19"/>
    </row>
    <row r="8" spans="2:9" ht="30" customHeight="1" thickBot="1">
      <c r="B8" s="10">
        <v>2</v>
      </c>
      <c r="C8" s="11" t="s">
        <v>31</v>
      </c>
      <c r="D8" s="18" t="s">
        <v>28</v>
      </c>
      <c r="E8" s="17">
        <v>70</v>
      </c>
      <c r="F8" s="17"/>
      <c r="G8" s="22"/>
      <c r="H8" s="20"/>
      <c r="I8" s="19"/>
    </row>
    <row r="9" spans="2:9" ht="30" customHeight="1" thickBot="1">
      <c r="B9" s="10">
        <v>3</v>
      </c>
      <c r="C9" s="11" t="s">
        <v>29</v>
      </c>
      <c r="D9" s="18" t="s">
        <v>21</v>
      </c>
      <c r="E9" s="17">
        <v>2</v>
      </c>
      <c r="F9" s="17"/>
      <c r="G9" s="22"/>
      <c r="H9" s="20"/>
      <c r="I9" s="19"/>
    </row>
    <row r="10" spans="2:9" ht="30" customHeight="1" thickBot="1">
      <c r="E10" s="30" t="s">
        <v>23</v>
      </c>
      <c r="F10" s="31"/>
      <c r="G10" s="21">
        <v>1085720</v>
      </c>
    </row>
    <row r="11" spans="2:9" ht="30" customHeight="1" thickBot="1">
      <c r="E11" s="32" t="s">
        <v>24</v>
      </c>
      <c r="F11" s="32"/>
      <c r="G11" s="13">
        <f>+G10*20%</f>
        <v>217144</v>
      </c>
    </row>
    <row r="12" spans="2:9" ht="30" customHeight="1" thickBot="1">
      <c r="E12" s="33" t="s">
        <v>25</v>
      </c>
      <c r="F12" s="34"/>
      <c r="G12" s="12">
        <f>+G11+G10</f>
        <v>1302864</v>
      </c>
    </row>
    <row r="13" spans="2:9">
      <c r="C13" s="14"/>
    </row>
    <row r="14" spans="2:9">
      <c r="F14" t="s">
        <v>27</v>
      </c>
    </row>
    <row r="15" spans="2:9">
      <c r="G15" t="s">
        <v>27</v>
      </c>
    </row>
    <row r="17" spans="7:7">
      <c r="G17" t="s">
        <v>26</v>
      </c>
    </row>
  </sheetData>
  <mergeCells count="5">
    <mergeCell ref="C1:G1"/>
    <mergeCell ref="B3:G4"/>
    <mergeCell ref="E10:F10"/>
    <mergeCell ref="E11:F11"/>
    <mergeCell ref="E12:F12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2026-09-13T18:26:43Z</dcterms:modified>
</cp:coreProperties>
</file>