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arches\2026\01. Appels d'offres ouverts\AOO 17-ANEPCEST-2026 CRC ERRACHIDIA\"/>
    </mc:Choice>
  </mc:AlternateContent>
  <bookViews>
    <workbookView xWindow="-90" yWindow="-90" windowWidth="25785" windowHeight="13860"/>
  </bookViews>
  <sheets>
    <sheet name="Bordereau" sheetId="1" r:id="rId1"/>
  </sheets>
  <definedNames>
    <definedName name="_log1">#REF!</definedName>
    <definedName name="_Toc48125358" localSheetId="0">Bordereau!#REF!</definedName>
    <definedName name="ENTREPRISE_AIT_HAMOU_LAHCEN">#REF!</definedName>
    <definedName name="o">#REF!</definedName>
    <definedName name="TEST">#REF!</definedName>
    <definedName name="u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fOkoWfuOPhgp4WwKGL8vyi906ZpEMv11NfdgzwEWDc="/>
    </ext>
  </extLst>
</workbook>
</file>

<file path=xl/calcChain.xml><?xml version="1.0" encoding="utf-8"?>
<calcChain xmlns="http://schemas.openxmlformats.org/spreadsheetml/2006/main">
  <c r="A1026" i="1" l="1"/>
  <c r="F1127" i="1" l="1"/>
  <c r="F1128" i="1"/>
  <c r="F1129" i="1"/>
  <c r="F1125" i="1"/>
  <c r="F859" i="1"/>
  <c r="F860" i="1"/>
  <c r="F861" i="1"/>
  <c r="F862" i="1"/>
  <c r="F863" i="1"/>
  <c r="F864" i="1"/>
  <c r="F865" i="1"/>
  <c r="F866" i="1"/>
  <c r="F867" i="1"/>
  <c r="F868" i="1"/>
  <c r="F869" i="1"/>
  <c r="F857" i="1"/>
  <c r="F850" i="1"/>
  <c r="F851" i="1"/>
  <c r="F852" i="1"/>
  <c r="F853" i="1"/>
  <c r="F854" i="1"/>
  <c r="F855" i="1"/>
  <c r="F848" i="1"/>
  <c r="F843" i="1"/>
  <c r="F845" i="1"/>
  <c r="F841" i="1"/>
  <c r="F828" i="1"/>
  <c r="F829" i="1"/>
  <c r="F830" i="1"/>
  <c r="F831" i="1"/>
  <c r="F832" i="1"/>
  <c r="F833" i="1"/>
  <c r="F834" i="1"/>
  <c r="F835" i="1"/>
  <c r="F836" i="1"/>
  <c r="F822" i="1"/>
  <c r="F823" i="1"/>
  <c r="F824" i="1"/>
  <c r="F825" i="1"/>
  <c r="F826" i="1"/>
  <c r="F827" i="1"/>
  <c r="F820" i="1"/>
  <c r="F420" i="1"/>
  <c r="F418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45" i="1"/>
  <c r="F336" i="1"/>
  <c r="F338" i="1"/>
  <c r="F340" i="1"/>
  <c r="F342" i="1"/>
  <c r="F330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7" i="1"/>
  <c r="F236" i="1"/>
  <c r="F237" i="1"/>
  <c r="F238" i="1"/>
  <c r="F239" i="1"/>
  <c r="F240" i="1"/>
  <c r="F241" i="1"/>
  <c r="F242" i="1"/>
  <c r="F234" i="1"/>
  <c r="F231" i="1"/>
  <c r="F1025" i="1"/>
  <c r="F1117" i="1"/>
  <c r="F1114" i="1"/>
  <c r="F1112" i="1"/>
  <c r="F1110" i="1"/>
  <c r="F1108" i="1"/>
  <c r="F1106" i="1"/>
  <c r="F1103" i="1"/>
  <c r="F1101" i="1"/>
  <c r="F1099" i="1"/>
  <c r="F1097" i="1"/>
  <c r="F1095" i="1"/>
  <c r="F1093" i="1"/>
  <c r="F1090" i="1"/>
  <c r="F1087" i="1"/>
  <c r="F1085" i="1"/>
  <c r="F1083" i="1"/>
  <c r="F1081" i="1"/>
  <c r="F1079" i="1"/>
  <c r="F1077" i="1"/>
  <c r="F1075" i="1"/>
  <c r="F1073" i="1"/>
  <c r="F1070" i="1"/>
  <c r="F1068" i="1"/>
  <c r="F1064" i="1"/>
  <c r="F1061" i="1"/>
  <c r="F1059" i="1"/>
  <c r="F1056" i="1"/>
  <c r="F1054" i="1"/>
  <c r="F1052" i="1"/>
  <c r="F1050" i="1"/>
  <c r="F1048" i="1"/>
  <c r="F1045" i="1"/>
  <c r="F1043" i="1"/>
  <c r="F1041" i="1"/>
  <c r="F1039" i="1"/>
  <c r="F1037" i="1"/>
  <c r="F1035" i="1"/>
  <c r="F1033" i="1"/>
  <c r="F1030" i="1"/>
  <c r="F1027" i="1"/>
  <c r="A1118" i="1"/>
  <c r="F858" i="1"/>
  <c r="F856" i="1"/>
  <c r="F849" i="1"/>
  <c r="F847" i="1"/>
  <c r="F846" i="1"/>
  <c r="A870" i="1"/>
  <c r="A837" i="1"/>
  <c r="F802" i="1"/>
  <c r="F804" i="1"/>
  <c r="F806" i="1"/>
  <c r="F808" i="1"/>
  <c r="F810" i="1"/>
  <c r="F812" i="1"/>
  <c r="F814" i="1"/>
  <c r="F816" i="1"/>
  <c r="A817" i="1"/>
  <c r="F758" i="1"/>
  <c r="F745" i="1"/>
  <c r="F747" i="1"/>
  <c r="F749" i="1"/>
  <c r="F751" i="1"/>
  <c r="F753" i="1"/>
  <c r="F755" i="1"/>
  <c r="F743" i="1"/>
  <c r="F718" i="1"/>
  <c r="F720" i="1"/>
  <c r="F716" i="1"/>
  <c r="F711" i="1"/>
  <c r="F713" i="1"/>
  <c r="F709" i="1"/>
  <c r="F678" i="1"/>
  <c r="F680" i="1"/>
  <c r="F682" i="1"/>
  <c r="F676" i="1"/>
  <c r="F643" i="1"/>
  <c r="F645" i="1"/>
  <c r="F647" i="1"/>
  <c r="F649" i="1"/>
  <c r="F651" i="1"/>
  <c r="F653" i="1"/>
  <c r="F655" i="1"/>
  <c r="F657" i="1"/>
  <c r="F659" i="1"/>
  <c r="F661" i="1"/>
  <c r="F663" i="1"/>
  <c r="F665" i="1"/>
  <c r="F667" i="1"/>
  <c r="F669" i="1"/>
  <c r="F671" i="1"/>
  <c r="F673" i="1"/>
  <c r="F684" i="1"/>
  <c r="F686" i="1"/>
  <c r="F688" i="1"/>
  <c r="F690" i="1"/>
  <c r="F692" i="1"/>
  <c r="F694" i="1"/>
  <c r="F696" i="1"/>
  <c r="F698" i="1"/>
  <c r="F700" i="1"/>
  <c r="F702" i="1"/>
  <c r="F704" i="1"/>
  <c r="F706" i="1"/>
  <c r="F722" i="1"/>
  <c r="F724" i="1"/>
  <c r="F726" i="1"/>
  <c r="F728" i="1"/>
  <c r="F730" i="1"/>
  <c r="F732" i="1"/>
  <c r="F734" i="1"/>
  <c r="F736" i="1"/>
  <c r="F738" i="1"/>
  <c r="F762" i="1"/>
  <c r="F764" i="1"/>
  <c r="F766" i="1"/>
  <c r="F768" i="1"/>
  <c r="F770" i="1"/>
  <c r="F772" i="1"/>
  <c r="F774" i="1"/>
  <c r="F778" i="1"/>
  <c r="F780" i="1"/>
  <c r="F782" i="1"/>
  <c r="F784" i="1"/>
  <c r="F786" i="1"/>
  <c r="F788" i="1"/>
  <c r="F790" i="1"/>
  <c r="F792" i="1"/>
  <c r="F794" i="1"/>
  <c r="F796" i="1"/>
  <c r="F798" i="1"/>
  <c r="F800" i="1"/>
  <c r="F821" i="1"/>
  <c r="F637" i="1"/>
  <c r="F639" i="1"/>
  <c r="F641" i="1"/>
  <c r="F635" i="1"/>
  <c r="F620" i="1"/>
  <c r="F614" i="1"/>
  <c r="F616" i="1"/>
  <c r="F618" i="1"/>
  <c r="F612" i="1"/>
  <c r="F605" i="1"/>
  <c r="F607" i="1"/>
  <c r="F609" i="1"/>
  <c r="F603" i="1"/>
  <c r="F1118" i="1" l="1"/>
  <c r="F870" i="1"/>
  <c r="F837" i="1"/>
  <c r="F759" i="1"/>
  <c r="E1144" i="1" s="1"/>
  <c r="F775" i="1"/>
  <c r="F817" i="1"/>
  <c r="A1130" i="1" l="1"/>
  <c r="B1152" i="1" s="1"/>
  <c r="F1126" i="1"/>
  <c r="A1122" i="1"/>
  <c r="B1151" i="1" s="1"/>
  <c r="F1121" i="1"/>
  <c r="F1122" i="1" s="1"/>
  <c r="E1151" i="1" s="1"/>
  <c r="B1150" i="1"/>
  <c r="A1020" i="1"/>
  <c r="B1149" i="1" s="1"/>
  <c r="F1019" i="1"/>
  <c r="F1017" i="1"/>
  <c r="F1015" i="1"/>
  <c r="F1013" i="1"/>
  <c r="F1011" i="1"/>
  <c r="F1009" i="1"/>
  <c r="F1006" i="1"/>
  <c r="F1004" i="1"/>
  <c r="F1002" i="1"/>
  <c r="F1000" i="1"/>
  <c r="F997" i="1"/>
  <c r="F994" i="1"/>
  <c r="F992" i="1"/>
  <c r="F990" i="1"/>
  <c r="F988" i="1"/>
  <c r="F986" i="1"/>
  <c r="F984" i="1"/>
  <c r="F981" i="1"/>
  <c r="F979" i="1"/>
  <c r="F977" i="1"/>
  <c r="F974" i="1"/>
  <c r="F972" i="1"/>
  <c r="F970" i="1"/>
  <c r="F968" i="1"/>
  <c r="F966" i="1"/>
  <c r="F964" i="1"/>
  <c r="F962" i="1"/>
  <c r="F960" i="1"/>
  <c r="F958" i="1"/>
  <c r="F956" i="1"/>
  <c r="F954" i="1"/>
  <c r="F952" i="1"/>
  <c r="F949" i="1"/>
  <c r="F947" i="1"/>
  <c r="F945" i="1"/>
  <c r="F943" i="1"/>
  <c r="F941" i="1"/>
  <c r="F939" i="1"/>
  <c r="F937" i="1"/>
  <c r="F934" i="1"/>
  <c r="F932" i="1"/>
  <c r="F930" i="1"/>
  <c r="F928" i="1"/>
  <c r="F926" i="1"/>
  <c r="F924" i="1"/>
  <c r="F922" i="1"/>
  <c r="F919" i="1"/>
  <c r="F917" i="1"/>
  <c r="F914" i="1"/>
  <c r="F912" i="1"/>
  <c r="F910" i="1"/>
  <c r="F907" i="1"/>
  <c r="F905" i="1"/>
  <c r="F903" i="1"/>
  <c r="F901" i="1"/>
  <c r="F899" i="1"/>
  <c r="F897" i="1"/>
  <c r="F895" i="1"/>
  <c r="F893" i="1"/>
  <c r="F890" i="1"/>
  <c r="F888" i="1"/>
  <c r="F886" i="1"/>
  <c r="F884" i="1"/>
  <c r="F882" i="1"/>
  <c r="F880" i="1"/>
  <c r="F878" i="1"/>
  <c r="F876" i="1"/>
  <c r="F874" i="1"/>
  <c r="B1148" i="1"/>
  <c r="B1147" i="1"/>
  <c r="B1146" i="1"/>
  <c r="A775" i="1"/>
  <c r="B1145" i="1" s="1"/>
  <c r="A759" i="1"/>
  <c r="B1144" i="1" s="1"/>
  <c r="A739" i="1"/>
  <c r="B1143" i="1" s="1"/>
  <c r="F632" i="1"/>
  <c r="F630" i="1"/>
  <c r="F628" i="1"/>
  <c r="F626" i="1"/>
  <c r="F624" i="1"/>
  <c r="F622" i="1"/>
  <c r="F600" i="1"/>
  <c r="F598" i="1"/>
  <c r="F596" i="1"/>
  <c r="F594" i="1"/>
  <c r="F592" i="1"/>
  <c r="F590" i="1"/>
  <c r="F588" i="1"/>
  <c r="F586" i="1"/>
  <c r="F584" i="1"/>
  <c r="F582" i="1"/>
  <c r="F580" i="1"/>
  <c r="F578" i="1"/>
  <c r="F576" i="1"/>
  <c r="F574" i="1"/>
  <c r="F572" i="1"/>
  <c r="F570" i="1"/>
  <c r="F568" i="1"/>
  <c r="F566" i="1"/>
  <c r="F563" i="1"/>
  <c r="F560" i="1"/>
  <c r="F558" i="1"/>
  <c r="F556" i="1"/>
  <c r="F554" i="1"/>
  <c r="F552" i="1"/>
  <c r="F550" i="1"/>
  <c r="F548" i="1"/>
  <c r="F546" i="1"/>
  <c r="F544" i="1"/>
  <c r="F542" i="1"/>
  <c r="F540" i="1"/>
  <c r="F538" i="1"/>
  <c r="F536" i="1"/>
  <c r="F534" i="1"/>
  <c r="F532" i="1"/>
  <c r="F530" i="1"/>
  <c r="F528" i="1"/>
  <c r="F526" i="1"/>
  <c r="F524" i="1"/>
  <c r="F522" i="1"/>
  <c r="F520" i="1"/>
  <c r="F518" i="1"/>
  <c r="F516" i="1"/>
  <c r="F514" i="1"/>
  <c r="F512" i="1"/>
  <c r="F510" i="1"/>
  <c r="F508" i="1"/>
  <c r="F506" i="1"/>
  <c r="F504" i="1"/>
  <c r="F502" i="1"/>
  <c r="F500" i="1"/>
  <c r="F498" i="1"/>
  <c r="F496" i="1"/>
  <c r="F494" i="1"/>
  <c r="F492" i="1"/>
  <c r="F489" i="1"/>
  <c r="F487" i="1"/>
  <c r="F485" i="1"/>
  <c r="F483" i="1"/>
  <c r="F481" i="1"/>
  <c r="F479" i="1"/>
  <c r="F476" i="1"/>
  <c r="F474" i="1"/>
  <c r="F472" i="1"/>
  <c r="A469" i="1"/>
  <c r="B1142" i="1" s="1"/>
  <c r="F468" i="1"/>
  <c r="F466" i="1"/>
  <c r="F464" i="1"/>
  <c r="F462" i="1"/>
  <c r="F460" i="1"/>
  <c r="F458" i="1"/>
  <c r="F456" i="1"/>
  <c r="F454" i="1"/>
  <c r="F452" i="1"/>
  <c r="A449" i="1"/>
  <c r="B1141" i="1" s="1"/>
  <c r="F448" i="1"/>
  <c r="F446" i="1"/>
  <c r="F444" i="1"/>
  <c r="F442" i="1"/>
  <c r="F440" i="1"/>
  <c r="F438" i="1"/>
  <c r="F436" i="1"/>
  <c r="F434" i="1"/>
  <c r="F432" i="1"/>
  <c r="F430" i="1"/>
  <c r="F428" i="1"/>
  <c r="F426" i="1"/>
  <c r="F424" i="1"/>
  <c r="A421" i="1"/>
  <c r="B1140" i="1" s="1"/>
  <c r="F416" i="1"/>
  <c r="F414" i="1"/>
  <c r="F412" i="1"/>
  <c r="F410" i="1"/>
  <c r="F408" i="1"/>
  <c r="F406" i="1"/>
  <c r="F404" i="1"/>
  <c r="F402" i="1"/>
  <c r="F400" i="1"/>
  <c r="F398" i="1"/>
  <c r="F396" i="1"/>
  <c r="F394" i="1"/>
  <c r="F392" i="1"/>
  <c r="F390" i="1"/>
  <c r="F388" i="1"/>
  <c r="F385" i="1"/>
  <c r="F383" i="1"/>
  <c r="F381" i="1"/>
  <c r="F379" i="1"/>
  <c r="F377" i="1"/>
  <c r="F375" i="1"/>
  <c r="F372" i="1"/>
  <c r="F370" i="1"/>
  <c r="F368" i="1"/>
  <c r="F365" i="1"/>
  <c r="F363" i="1"/>
  <c r="F361" i="1"/>
  <c r="F346" i="1"/>
  <c r="F344" i="1"/>
  <c r="F334" i="1"/>
  <c r="F332" i="1"/>
  <c r="F328" i="1"/>
  <c r="F326" i="1"/>
  <c r="F324" i="1"/>
  <c r="F322" i="1"/>
  <c r="F320" i="1"/>
  <c r="F318" i="1"/>
  <c r="F313" i="1"/>
  <c r="F311" i="1"/>
  <c r="F309" i="1"/>
  <c r="F306" i="1"/>
  <c r="F303" i="1"/>
  <c r="F300" i="1"/>
  <c r="F298" i="1"/>
  <c r="F295" i="1"/>
  <c r="F293" i="1"/>
  <c r="F290" i="1"/>
  <c r="F288" i="1"/>
  <c r="F285" i="1"/>
  <c r="F283" i="1"/>
  <c r="F281" i="1"/>
  <c r="F277" i="1"/>
  <c r="F275" i="1"/>
  <c r="A272" i="1"/>
  <c r="B1139" i="1" s="1"/>
  <c r="F271" i="1"/>
  <c r="F269" i="1"/>
  <c r="F267" i="1"/>
  <c r="F265" i="1"/>
  <c r="F263" i="1"/>
  <c r="F261" i="1"/>
  <c r="A258" i="1"/>
  <c r="B1138" i="1" s="1"/>
  <c r="F243" i="1"/>
  <c r="F235" i="1"/>
  <c r="F233" i="1"/>
  <c r="F229" i="1"/>
  <c r="F228" i="1"/>
  <c r="F227" i="1"/>
  <c r="F225" i="1"/>
  <c r="F223" i="1"/>
  <c r="F221" i="1"/>
  <c r="F219" i="1"/>
  <c r="F217" i="1"/>
  <c r="F215" i="1"/>
  <c r="F213" i="1"/>
  <c r="F211" i="1"/>
  <c r="F209" i="1"/>
  <c r="F207" i="1"/>
  <c r="F205" i="1"/>
  <c r="F202" i="1"/>
  <c r="F200" i="1"/>
  <c r="F198" i="1"/>
  <c r="F196" i="1"/>
  <c r="F194" i="1"/>
  <c r="F192" i="1"/>
  <c r="F190" i="1"/>
  <c r="F188" i="1"/>
  <c r="F186" i="1"/>
  <c r="A183" i="1"/>
  <c r="B1137" i="1" s="1"/>
  <c r="F182" i="1"/>
  <c r="F180" i="1"/>
  <c r="F177" i="1"/>
  <c r="F175" i="1"/>
  <c r="F173" i="1"/>
  <c r="F171" i="1"/>
  <c r="F169" i="1"/>
  <c r="F167" i="1"/>
  <c r="F165" i="1"/>
  <c r="A161" i="1"/>
  <c r="B1136" i="1" s="1"/>
  <c r="F160" i="1"/>
  <c r="F158" i="1"/>
  <c r="F156" i="1"/>
  <c r="F154" i="1"/>
  <c r="F152" i="1"/>
  <c r="F150" i="1"/>
  <c r="F148" i="1"/>
  <c r="A145" i="1"/>
  <c r="B1135" i="1" s="1"/>
  <c r="F144" i="1"/>
  <c r="F142" i="1"/>
  <c r="F140" i="1"/>
  <c r="F138" i="1"/>
  <c r="F136" i="1"/>
  <c r="F134" i="1"/>
  <c r="F132" i="1"/>
  <c r="F130" i="1"/>
  <c r="F128" i="1"/>
  <c r="F126" i="1"/>
  <c r="F124" i="1"/>
  <c r="A121" i="1"/>
  <c r="B1134" i="1" s="1"/>
  <c r="F120" i="1"/>
  <c r="F118" i="1"/>
  <c r="F116" i="1"/>
  <c r="F114" i="1"/>
  <c r="F112" i="1"/>
  <c r="F110" i="1"/>
  <c r="F108" i="1"/>
  <c r="F106" i="1"/>
  <c r="F103" i="1"/>
  <c r="F101" i="1"/>
  <c r="F99" i="1"/>
  <c r="F97" i="1"/>
  <c r="F94" i="1"/>
  <c r="F92" i="1"/>
  <c r="F90" i="1"/>
  <c r="F88" i="1"/>
  <c r="F86" i="1"/>
  <c r="F83" i="1"/>
  <c r="F81" i="1"/>
  <c r="F78" i="1"/>
  <c r="F76" i="1"/>
  <c r="F74" i="1"/>
  <c r="F72" i="1"/>
  <c r="F69" i="1"/>
  <c r="F67" i="1"/>
  <c r="F65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39" i="1"/>
  <c r="F36" i="1"/>
  <c r="F34" i="1"/>
  <c r="F32" i="1"/>
  <c r="F30" i="1"/>
  <c r="F28" i="1"/>
  <c r="F25" i="1"/>
  <c r="F23" i="1"/>
  <c r="F21" i="1"/>
  <c r="F18" i="1"/>
  <c r="F16" i="1"/>
  <c r="F14" i="1"/>
  <c r="F12" i="1"/>
  <c r="A11" i="1"/>
  <c r="A13" i="1" s="1"/>
  <c r="A15" i="1" s="1"/>
  <c r="A17" i="1" s="1"/>
  <c r="A20" i="1" s="1"/>
  <c r="A22" i="1" s="1"/>
  <c r="A24" i="1" s="1"/>
  <c r="A27" i="1" s="1"/>
  <c r="A29" i="1" s="1"/>
  <c r="A31" i="1" s="1"/>
  <c r="A33" i="1" s="1"/>
  <c r="A35" i="1" s="1"/>
  <c r="A38" i="1" s="1"/>
  <c r="A40" i="1" s="1"/>
  <c r="A44" i="1" s="1"/>
  <c r="A46" i="1" s="1"/>
  <c r="A49" i="1" s="1"/>
  <c r="A51" i="1" s="1"/>
  <c r="A53" i="1" s="1"/>
  <c r="A55" i="1" s="1"/>
  <c r="A57" i="1" s="1"/>
  <c r="A59" i="1" s="1"/>
  <c r="A61" i="1" s="1"/>
  <c r="A64" i="1" s="1"/>
  <c r="A66" i="1" s="1"/>
  <c r="A68" i="1" s="1"/>
  <c r="A71" i="1" s="1"/>
  <c r="A73" i="1" s="1"/>
  <c r="A75" i="1" s="1"/>
  <c r="A77" i="1" s="1"/>
  <c r="A80" i="1" s="1"/>
  <c r="A82" i="1" s="1"/>
  <c r="A85" i="1" s="1"/>
  <c r="A87" i="1" s="1"/>
  <c r="A89" i="1" s="1"/>
  <c r="A91" i="1" s="1"/>
  <c r="A93" i="1" s="1"/>
  <c r="A96" i="1" s="1"/>
  <c r="A98" i="1" s="1"/>
  <c r="A100" i="1" s="1"/>
  <c r="A102" i="1" s="1"/>
  <c r="A105" i="1" s="1"/>
  <c r="A107" i="1" s="1"/>
  <c r="A109" i="1" s="1"/>
  <c r="A111" i="1" s="1"/>
  <c r="A113" i="1" s="1"/>
  <c r="A115" i="1" s="1"/>
  <c r="A117" i="1" s="1"/>
  <c r="A119" i="1" s="1"/>
  <c r="A123" i="1" s="1"/>
  <c r="A125" i="1" s="1"/>
  <c r="A127" i="1" s="1"/>
  <c r="A129" i="1" s="1"/>
  <c r="A131" i="1" s="1"/>
  <c r="A133" i="1" s="1"/>
  <c r="A135" i="1" s="1"/>
  <c r="A137" i="1" s="1"/>
  <c r="A139" i="1" s="1"/>
  <c r="A141" i="1" s="1"/>
  <c r="A143" i="1" s="1"/>
  <c r="A147" i="1" s="1"/>
  <c r="A149" i="1" s="1"/>
  <c r="A151" i="1" s="1"/>
  <c r="A153" i="1" s="1"/>
  <c r="A155" i="1" s="1"/>
  <c r="A157" i="1" s="1"/>
  <c r="A159" i="1" s="1"/>
  <c r="A164" i="1" s="1"/>
  <c r="A166" i="1" s="1"/>
  <c r="A168" i="1" s="1"/>
  <c r="A170" i="1" s="1"/>
  <c r="A172" i="1" s="1"/>
  <c r="A174" i="1" s="1"/>
  <c r="A176" i="1" s="1"/>
  <c r="A179" i="1" s="1"/>
  <c r="A181" i="1" s="1"/>
  <c r="A185" i="1" s="1"/>
  <c r="A187" i="1" s="1"/>
  <c r="A189" i="1" s="1"/>
  <c r="A191" i="1" s="1"/>
  <c r="A193" i="1" s="1"/>
  <c r="A195" i="1" s="1"/>
  <c r="A197" i="1" s="1"/>
  <c r="A199" i="1" s="1"/>
  <c r="A201" i="1" s="1"/>
  <c r="A204" i="1" s="1"/>
  <c r="A206" i="1" s="1"/>
  <c r="A208" i="1" s="1"/>
  <c r="A210" i="1" s="1"/>
  <c r="A212" i="1" s="1"/>
  <c r="A214" i="1" s="1"/>
  <c r="A216" i="1" s="1"/>
  <c r="A218" i="1" s="1"/>
  <c r="A220" i="1" s="1"/>
  <c r="A222" i="1" s="1"/>
  <c r="A224" i="1" s="1"/>
  <c r="A226" i="1" s="1"/>
  <c r="A228" i="1" s="1"/>
  <c r="A230" i="1" s="1"/>
  <c r="A233" i="1" s="1"/>
  <c r="A235" i="1" s="1"/>
  <c r="A237" i="1" s="1"/>
  <c r="A239" i="1" s="1"/>
  <c r="A241" i="1" s="1"/>
  <c r="A243" i="1" s="1"/>
  <c r="A245" i="1" s="1"/>
  <c r="A247" i="1" s="1"/>
  <c r="A249" i="1" s="1"/>
  <c r="A251" i="1" s="1"/>
  <c r="A253" i="1" s="1"/>
  <c r="A256" i="1" s="1"/>
  <c r="A260" i="1" s="1"/>
  <c r="A262" i="1" s="1"/>
  <c r="A264" i="1" s="1"/>
  <c r="A266" i="1" s="1"/>
  <c r="A268" i="1" s="1"/>
  <c r="A270" i="1" s="1"/>
  <c r="A274" i="1" s="1"/>
  <c r="A276" i="1" s="1"/>
  <c r="A280" i="1" s="1"/>
  <c r="A282" i="1" s="1"/>
  <c r="A284" i="1" s="1"/>
  <c r="A287" i="1" s="1"/>
  <c r="A289" i="1" s="1"/>
  <c r="A292" i="1" s="1"/>
  <c r="A294" i="1" s="1"/>
  <c r="A297" i="1" s="1"/>
  <c r="A299" i="1" s="1"/>
  <c r="A302" i="1" s="1"/>
  <c r="A305" i="1" s="1"/>
  <c r="A308" i="1" s="1"/>
  <c r="A310" i="1" s="1"/>
  <c r="A312" i="1" s="1"/>
  <c r="A315" i="1" s="1"/>
  <c r="A317" i="1" s="1"/>
  <c r="A319" i="1" s="1"/>
  <c r="A321" i="1" s="1"/>
  <c r="A323" i="1" s="1"/>
  <c r="A325" i="1" s="1"/>
  <c r="A327" i="1" s="1"/>
  <c r="A329" i="1" s="1"/>
  <c r="A331" i="1" s="1"/>
  <c r="A333" i="1" s="1"/>
  <c r="A335" i="1" s="1"/>
  <c r="A337" i="1" s="1"/>
  <c r="A339" i="1" s="1"/>
  <c r="A341" i="1" s="1"/>
  <c r="A344" i="1" s="1"/>
  <c r="A346" i="1" s="1"/>
  <c r="A348" i="1" s="1"/>
  <c r="A350" i="1" s="1"/>
  <c r="A352" i="1" s="1"/>
  <c r="A354" i="1" s="1"/>
  <c r="A356" i="1" s="1"/>
  <c r="A360" i="1" s="1"/>
  <c r="A362" i="1" s="1"/>
  <c r="A364" i="1" s="1"/>
  <c r="A367" i="1" s="1"/>
  <c r="A369" i="1" s="1"/>
  <c r="A371" i="1" s="1"/>
  <c r="A374" i="1" s="1"/>
  <c r="A376" i="1" s="1"/>
  <c r="A378" i="1" s="1"/>
  <c r="A380" i="1" s="1"/>
  <c r="A382" i="1" s="1"/>
  <c r="A384" i="1" s="1"/>
  <c r="A387" i="1" s="1"/>
  <c r="A389" i="1" s="1"/>
  <c r="A391" i="1" s="1"/>
  <c r="A393" i="1" s="1"/>
  <c r="A395" i="1" s="1"/>
  <c r="A397" i="1" s="1"/>
  <c r="A399" i="1" s="1"/>
  <c r="A401" i="1" s="1"/>
  <c r="A403" i="1" s="1"/>
  <c r="A405" i="1" s="1"/>
  <c r="A407" i="1" s="1"/>
  <c r="A409" i="1" s="1"/>
  <c r="A411" i="1" s="1"/>
  <c r="A413" i="1" s="1"/>
  <c r="A415" i="1" s="1"/>
  <c r="A417" i="1" s="1"/>
  <c r="A419" i="1" s="1"/>
  <c r="A423" i="1" s="1"/>
  <c r="A425" i="1" s="1"/>
  <c r="A427" i="1" s="1"/>
  <c r="A429" i="1" s="1"/>
  <c r="A431" i="1" s="1"/>
  <c r="A433" i="1" s="1"/>
  <c r="A435" i="1" s="1"/>
  <c r="A437" i="1" s="1"/>
  <c r="A439" i="1" s="1"/>
  <c r="A441" i="1" s="1"/>
  <c r="A443" i="1" s="1"/>
  <c r="A445" i="1" s="1"/>
  <c r="A447" i="1" s="1"/>
  <c r="A8" i="1"/>
  <c r="B1133" i="1" s="1"/>
  <c r="F7" i="1"/>
  <c r="F8" i="1" s="1"/>
  <c r="E1133" i="1" s="1"/>
  <c r="F183" i="1" l="1"/>
  <c r="F41" i="1"/>
  <c r="F121" i="1" s="1"/>
  <c r="E1134" i="1" s="1"/>
  <c r="F739" i="1"/>
  <c r="E1143" i="1" s="1"/>
  <c r="A451" i="1"/>
  <c r="A453" i="1" s="1"/>
  <c r="A455" i="1" s="1"/>
  <c r="A457" i="1" s="1"/>
  <c r="A459" i="1" s="1"/>
  <c r="A461" i="1" s="1"/>
  <c r="A463" i="1" s="1"/>
  <c r="A465" i="1" s="1"/>
  <c r="A467" i="1" s="1"/>
  <c r="E1147" i="1"/>
  <c r="F161" i="1"/>
  <c r="E1136" i="1" s="1"/>
  <c r="F316" i="1"/>
  <c r="F421" i="1" s="1"/>
  <c r="E1140" i="1" s="1"/>
  <c r="F1130" i="1"/>
  <c r="E1152" i="1" s="1"/>
  <c r="F469" i="1"/>
  <c r="E1142" i="1" s="1"/>
  <c r="E1137" i="1"/>
  <c r="E1146" i="1"/>
  <c r="F272" i="1"/>
  <c r="E1139" i="1" s="1"/>
  <c r="E1148" i="1"/>
  <c r="E1145" i="1"/>
  <c r="F1020" i="1"/>
  <c r="E1149" i="1" s="1"/>
  <c r="F258" i="1"/>
  <c r="E1138" i="1" s="1"/>
  <c r="E1150" i="1"/>
  <c r="F145" i="1"/>
  <c r="E1135" i="1" s="1"/>
  <c r="F449" i="1"/>
  <c r="E1141" i="1" s="1"/>
  <c r="E1154" i="1" l="1"/>
  <c r="A471" i="1"/>
  <c r="A473" i="1" s="1"/>
  <c r="A475" i="1" s="1"/>
  <c r="A478" i="1" s="1"/>
  <c r="A480" i="1" s="1"/>
  <c r="A482" i="1" s="1"/>
  <c r="A484" i="1" s="1"/>
  <c r="A486" i="1" s="1"/>
  <c r="A488" i="1" s="1"/>
  <c r="A491" i="1" s="1"/>
  <c r="A493" i="1" s="1"/>
  <c r="A495" i="1" s="1"/>
  <c r="A497" i="1" s="1"/>
  <c r="A499" i="1" s="1"/>
  <c r="A501" i="1" s="1"/>
  <c r="A503" i="1" s="1"/>
  <c r="A505" i="1" s="1"/>
  <c r="A507" i="1" s="1"/>
  <c r="A509" i="1" s="1"/>
  <c r="A511" i="1" s="1"/>
  <c r="A513" i="1" s="1"/>
  <c r="A515" i="1" s="1"/>
  <c r="A517" i="1" s="1"/>
  <c r="A519" i="1" s="1"/>
  <c r="A521" i="1" s="1"/>
  <c r="A523" i="1" s="1"/>
  <c r="A525" i="1" s="1"/>
  <c r="A527" i="1" s="1"/>
  <c r="A529" i="1" s="1"/>
  <c r="A531" i="1" s="1"/>
  <c r="A533" i="1" s="1"/>
  <c r="A535" i="1" s="1"/>
  <c r="A537" i="1" s="1"/>
  <c r="A539" i="1" s="1"/>
  <c r="A541" i="1" s="1"/>
  <c r="A543" i="1" s="1"/>
  <c r="A545" i="1" s="1"/>
  <c r="A547" i="1" s="1"/>
  <c r="A549" i="1" s="1"/>
  <c r="A551" i="1" s="1"/>
  <c r="A553" i="1" s="1"/>
  <c r="A555" i="1" s="1"/>
  <c r="A557" i="1" s="1"/>
  <c r="A559" i="1" s="1"/>
  <c r="A562" i="1" s="1"/>
  <c r="A565" i="1" s="1"/>
  <c r="A567" i="1" s="1"/>
  <c r="A569" i="1" s="1"/>
  <c r="A571" i="1" s="1"/>
  <c r="A573" i="1" s="1"/>
  <c r="A575" i="1" s="1"/>
  <c r="A577" i="1" s="1"/>
  <c r="A579" i="1" s="1"/>
  <c r="A581" i="1" s="1"/>
  <c r="A583" i="1" s="1"/>
  <c r="A585" i="1" s="1"/>
  <c r="A587" i="1" s="1"/>
  <c r="A589" i="1" s="1"/>
  <c r="A591" i="1" s="1"/>
  <c r="A593" i="1" s="1"/>
  <c r="A595" i="1" s="1"/>
  <c r="A597" i="1" s="1"/>
  <c r="A599" i="1" s="1"/>
  <c r="A602" i="1" s="1"/>
  <c r="A604" i="1" s="1"/>
  <c r="A606" i="1" s="1"/>
  <c r="A608" i="1" s="1"/>
  <c r="A611" i="1" s="1"/>
  <c r="A613" i="1" s="1"/>
  <c r="A615" i="1" s="1"/>
  <c r="A617" i="1" s="1"/>
  <c r="A619" i="1" s="1"/>
  <c r="A621" i="1" s="1"/>
  <c r="A623" i="1" s="1"/>
  <c r="A625" i="1" s="1"/>
  <c r="A627" i="1" s="1"/>
  <c r="A629" i="1" s="1"/>
  <c r="A631" i="1" s="1"/>
  <c r="A634" i="1" s="1"/>
  <c r="A636" i="1" s="1"/>
  <c r="A638" i="1" s="1"/>
  <c r="A640" i="1" s="1"/>
  <c r="A642" i="1" s="1"/>
  <c r="A644" i="1" s="1"/>
  <c r="A646" i="1" s="1"/>
  <c r="A648" i="1" s="1"/>
  <c r="A650" i="1" s="1"/>
  <c r="A652" i="1" s="1"/>
  <c r="A654" i="1" s="1"/>
  <c r="A656" i="1" s="1"/>
  <c r="A658" i="1" s="1"/>
  <c r="A660" i="1" s="1"/>
  <c r="A662" i="1" s="1"/>
  <c r="A664" i="1" s="1"/>
  <c r="A666" i="1" s="1"/>
  <c r="A668" i="1" s="1"/>
  <c r="A670" i="1" s="1"/>
  <c r="A672" i="1" s="1"/>
  <c r="A675" i="1" s="1"/>
  <c r="A677" i="1" s="1"/>
  <c r="A679" i="1" s="1"/>
  <c r="A681" i="1" s="1"/>
  <c r="A683" i="1" s="1"/>
  <c r="A685" i="1" s="1"/>
  <c r="A687" i="1" s="1"/>
  <c r="A689" i="1" s="1"/>
  <c r="A691" i="1" s="1"/>
  <c r="A693" i="1" s="1"/>
  <c r="A695" i="1" s="1"/>
  <c r="A697" i="1" s="1"/>
  <c r="A699" i="1" s="1"/>
  <c r="A701" i="1" s="1"/>
  <c r="A703" i="1" s="1"/>
  <c r="A705" i="1" s="1"/>
  <c r="A708" i="1" s="1"/>
  <c r="A710" i="1" s="1"/>
  <c r="A712" i="1" s="1"/>
  <c r="A715" i="1" s="1"/>
  <c r="A717" i="1" s="1"/>
  <c r="A719" i="1" s="1"/>
  <c r="A721" i="1" s="1"/>
  <c r="A723" i="1" s="1"/>
  <c r="A725" i="1" s="1"/>
  <c r="A727" i="1" s="1"/>
  <c r="A729" i="1" s="1"/>
  <c r="A731" i="1" s="1"/>
  <c r="A733" i="1" s="1"/>
  <c r="A735" i="1" s="1"/>
  <c r="A737" i="1" s="1"/>
  <c r="A742" i="1" l="1"/>
  <c r="A744" i="1" s="1"/>
  <c r="A746" i="1" s="1"/>
  <c r="A748" i="1" s="1"/>
  <c r="A750" i="1" s="1"/>
  <c r="A752" i="1" s="1"/>
  <c r="A754" i="1" s="1"/>
  <c r="A757" i="1" s="1"/>
  <c r="A761" i="1" s="1"/>
  <c r="A763" i="1" s="1"/>
  <c r="A765" i="1" s="1"/>
  <c r="A767" i="1" s="1"/>
  <c r="A769" i="1" s="1"/>
  <c r="A771" i="1" s="1"/>
  <c r="A773" i="1" s="1"/>
  <c r="E1155" i="1"/>
  <c r="E1156" i="1" l="1"/>
  <c r="A777" i="1"/>
  <c r="A779" i="1" s="1"/>
  <c r="A781" i="1" s="1"/>
  <c r="A783" i="1" s="1"/>
  <c r="A785" i="1" s="1"/>
  <c r="A787" i="1" s="1"/>
  <c r="A789" i="1" s="1"/>
  <c r="A791" i="1" s="1"/>
  <c r="A793" i="1" s="1"/>
  <c r="A795" i="1" s="1"/>
  <c r="A797" i="1" s="1"/>
  <c r="A799" i="1" s="1"/>
  <c r="A801" i="1" s="1"/>
  <c r="A803" i="1" s="1"/>
  <c r="A805" i="1" s="1"/>
  <c r="A807" i="1" s="1"/>
  <c r="A809" i="1" s="1"/>
  <c r="A811" i="1" s="1"/>
  <c r="A813" i="1" s="1"/>
  <c r="A815" i="1" s="1"/>
  <c r="A819" i="1" s="1"/>
  <c r="A821" i="1" s="1"/>
  <c r="A823" i="1" s="1"/>
  <c r="A825" i="1" s="1"/>
  <c r="A827" i="1" s="1"/>
  <c r="A829" i="1" s="1"/>
  <c r="A831" i="1" s="1"/>
  <c r="A833" i="1" s="1"/>
  <c r="A835" i="1" s="1"/>
  <c r="A840" i="1" l="1"/>
  <c r="A842" i="1" s="1"/>
  <c r="A844" i="1" s="1"/>
  <c r="A847" i="1" s="1"/>
  <c r="A849" i="1" s="1"/>
  <c r="A851" i="1" s="1"/>
  <c r="A853" i="1" s="1"/>
  <c r="A856" i="1" s="1"/>
  <c r="A858" i="1" s="1"/>
  <c r="A860" i="1" s="1"/>
  <c r="A862" i="1" s="1"/>
  <c r="A864" i="1" s="1"/>
  <c r="A866" i="1" s="1"/>
  <c r="A868" i="1" s="1"/>
  <c r="A873" i="1" s="1"/>
  <c r="A875" i="1" s="1"/>
  <c r="A877" i="1" s="1"/>
  <c r="A879" i="1" s="1"/>
  <c r="A881" i="1" s="1"/>
  <c r="A883" i="1" s="1"/>
  <c r="A885" i="1" s="1"/>
  <c r="A887" i="1" s="1"/>
  <c r="A889" i="1" s="1"/>
  <c r="A892" i="1" s="1"/>
  <c r="A894" i="1" s="1"/>
  <c r="A896" i="1" s="1"/>
  <c r="A898" i="1" s="1"/>
  <c r="A900" i="1" s="1"/>
  <c r="A902" i="1" s="1"/>
  <c r="A904" i="1" s="1"/>
  <c r="A906" i="1" s="1"/>
  <c r="A909" i="1" s="1"/>
  <c r="A911" i="1" s="1"/>
  <c r="A913" i="1" s="1"/>
  <c r="A916" i="1" s="1"/>
  <c r="A918" i="1" s="1"/>
  <c r="A921" i="1" s="1"/>
  <c r="A923" i="1" s="1"/>
  <c r="A925" i="1" s="1"/>
  <c r="A927" i="1" s="1"/>
  <c r="A929" i="1" s="1"/>
  <c r="A931" i="1" s="1"/>
  <c r="A933" i="1" s="1"/>
  <c r="A936" i="1" s="1"/>
  <c r="A938" i="1" s="1"/>
  <c r="A940" i="1" s="1"/>
  <c r="A942" i="1" s="1"/>
  <c r="A944" i="1" s="1"/>
  <c r="A946" i="1" s="1"/>
  <c r="A948" i="1" s="1"/>
  <c r="A951" i="1" s="1"/>
  <c r="A953" i="1" s="1"/>
  <c r="A955" i="1" s="1"/>
  <c r="A957" i="1" s="1"/>
  <c r="A959" i="1" s="1"/>
  <c r="A961" i="1" s="1"/>
  <c r="A963" i="1" s="1"/>
  <c r="A965" i="1" s="1"/>
  <c r="A967" i="1" s="1"/>
  <c r="A969" i="1" s="1"/>
  <c r="A971" i="1" s="1"/>
  <c r="A973" i="1" s="1"/>
  <c r="A976" i="1" s="1"/>
  <c r="A978" i="1" s="1"/>
  <c r="A980" i="1" s="1"/>
  <c r="A983" i="1" s="1"/>
  <c r="A985" i="1" s="1"/>
  <c r="A987" i="1" s="1"/>
  <c r="A989" i="1" s="1"/>
  <c r="A991" i="1" s="1"/>
  <c r="A993" i="1" s="1"/>
  <c r="A996" i="1" s="1"/>
  <c r="A999" i="1" s="1"/>
  <c r="A1001" i="1" s="1"/>
  <c r="A1003" i="1" s="1"/>
  <c r="A1005" i="1" s="1"/>
  <c r="A1008" i="1" s="1"/>
  <c r="A1010" i="1" s="1"/>
  <c r="A1012" i="1" s="1"/>
  <c r="A1014" i="1" s="1"/>
  <c r="A1016" i="1" s="1"/>
  <c r="A1018" i="1" s="1"/>
  <c r="A1024" i="1" l="1"/>
  <c r="A1029" i="1" s="1"/>
  <c r="A1032" i="1" s="1"/>
  <c r="A1034" i="1" s="1"/>
  <c r="A1036" i="1" s="1"/>
  <c r="A1038" i="1" s="1"/>
  <c r="A1040" i="1" s="1"/>
  <c r="A1042" i="1" s="1"/>
  <c r="A1044" i="1" s="1"/>
  <c r="A1047" i="1" s="1"/>
  <c r="A1049" i="1" s="1"/>
  <c r="A1051" i="1" s="1"/>
  <c r="A1053" i="1" s="1"/>
  <c r="A1055" i="1" s="1"/>
  <c r="A1058" i="1" s="1"/>
  <c r="A1060" i="1" s="1"/>
  <c r="A1063" i="1" s="1"/>
  <c r="A1067" i="1" s="1"/>
  <c r="A1069" i="1" s="1"/>
  <c r="A1072" i="1" s="1"/>
  <c r="A1074" i="1" s="1"/>
  <c r="A1076" i="1" s="1"/>
  <c r="A1078" i="1" s="1"/>
  <c r="A1080" i="1" s="1"/>
  <c r="A1082" i="1" s="1"/>
  <c r="A1084" i="1" s="1"/>
  <c r="A1086" i="1" s="1"/>
  <c r="A1089" i="1" s="1"/>
  <c r="A1092" i="1" s="1"/>
  <c r="A1094" i="1" s="1"/>
  <c r="A1096" i="1" s="1"/>
  <c r="A1098" i="1" s="1"/>
  <c r="A1100" i="1" s="1"/>
  <c r="A1102" i="1" s="1"/>
  <c r="A1105" i="1" s="1"/>
  <c r="A1107" i="1" s="1"/>
  <c r="A1109" i="1" s="1"/>
  <c r="A1111" i="1" s="1"/>
  <c r="A1113" i="1" s="1"/>
  <c r="A1116" i="1" s="1"/>
  <c r="A1120" i="1" s="1"/>
  <c r="A1124" i="1" s="1"/>
  <c r="A1126" i="1" s="1"/>
  <c r="A1128" i="1" s="1"/>
</calcChain>
</file>

<file path=xl/sharedStrings.xml><?xml version="1.0" encoding="utf-8"?>
<sst xmlns="http://schemas.openxmlformats.org/spreadsheetml/2006/main" count="1625" uniqueCount="656">
  <si>
    <t>TRAVAUX DE CONSTRUCTION DU SIEGE DE LA COUR REGIONALE DES COMPTES DE LA REGION DE DRAA-TAFILALET A ERRACHIDIA</t>
  </si>
  <si>
    <t>Prix n°</t>
  </si>
  <si>
    <t>Désignations des ouvrages</t>
  </si>
  <si>
    <t>Unité</t>
  </si>
  <si>
    <t>Quantité</t>
  </si>
  <si>
    <t>P.U (H.TVA) en Dhs</t>
  </si>
  <si>
    <t>P.T (H.TVA) en Dhs</t>
  </si>
  <si>
    <t>1-SOUS LOT : DEMOLITION ET DEPOSE</t>
  </si>
  <si>
    <t>Travaux de dépose et de Démolition de la construction existante y/c évacuation à la décharge publique</t>
  </si>
  <si>
    <t>le forfait : …………………………...…....…………….………………………..</t>
  </si>
  <si>
    <t>F</t>
  </si>
  <si>
    <t xml:space="preserve">2- SOUS LOT : GROS ŒUVRES </t>
  </si>
  <si>
    <t>I/TERRASSEMENT</t>
  </si>
  <si>
    <t>Fouilles en pleine masse dans tout terrain y compris rocheux</t>
  </si>
  <si>
    <t>le mètre cube : …………………………...…....…………….………………………..</t>
  </si>
  <si>
    <t>M3</t>
  </si>
  <si>
    <t xml:space="preserve">Fouilles en tranchées, en rigoles ou en puits y compris rocher et terrrain de toutes natures </t>
  </si>
  <si>
    <t>Remblaiement ou évacuation à la décharge publique</t>
  </si>
  <si>
    <t>Remblai d'apport en terre selectionnée</t>
  </si>
  <si>
    <t>II/OUVRAGES EN FONDATION</t>
  </si>
  <si>
    <t>Béton de propreté</t>
  </si>
  <si>
    <t>Gros béton</t>
  </si>
  <si>
    <t>Arase étanche</t>
  </si>
  <si>
    <t>le mètre carré : …………………………...…....…………….………………………..</t>
  </si>
  <si>
    <t>M2</t>
  </si>
  <si>
    <t>III/DALLAGE ET FORME</t>
  </si>
  <si>
    <t>Couche de forme sous dallage en T.V. type GNF1 (0/60) d'épaisseur 0,20m</t>
  </si>
  <si>
    <t>Dallage en béton armé de 0,13 m d'épaisseur y/c  aciers et film polyane</t>
  </si>
  <si>
    <t>Dallage en béton armé de 0,15 m d'épaisseur y/c  aciers et film polyane</t>
  </si>
  <si>
    <t>Dallage péripherique en béton armé de 0,12 m d'épaisseur y/c aciers et film polyane</t>
  </si>
  <si>
    <t xml:space="preserve">Chape de ciment lissée à l'hélicoptère </t>
  </si>
  <si>
    <t>IV/Béton pour béton arme et açiers en fondation</t>
  </si>
  <si>
    <t>Béton  pour béton armé en fondations C30/37</t>
  </si>
  <si>
    <t xml:space="preserve">Armature H.A (Fe E500) pour béton armé en fondations </t>
  </si>
  <si>
    <t>Le kilogramme:………………………………………………………………………</t>
  </si>
  <si>
    <t>KG</t>
  </si>
  <si>
    <t>V/ASSAINISSEMENT</t>
  </si>
  <si>
    <t xml:space="preserve">Canalisation en PVC Série I pour assainissement y/c terrassements </t>
  </si>
  <si>
    <t xml:space="preserve">Canalisation en PVC Série I de diam 200 mm pour assainissement y/c terrassements  </t>
  </si>
  <si>
    <t>le mètre linéaire : ………………………..………………………………………………</t>
  </si>
  <si>
    <t>ML</t>
  </si>
  <si>
    <t xml:space="preserve">Canalisation en PVC Série I de diam 250 mm pour assainissement y/c terrassements  </t>
  </si>
  <si>
    <t xml:space="preserve">Regard pour assainissement  y/c terrassement </t>
  </si>
  <si>
    <t>Regards non visitable de 0,40x0,40</t>
  </si>
  <si>
    <t>l'unité : …………………………...…....…………….…………………………………..</t>
  </si>
  <si>
    <t>U</t>
  </si>
  <si>
    <t xml:space="preserve">Regards non visitable de 0,50x0,50 </t>
  </si>
  <si>
    <t>Regards non visitable de 0,60x0,60</t>
  </si>
  <si>
    <t xml:space="preserve">Regards non visitable de 0,80x0,80 </t>
  </si>
  <si>
    <t>Fosse de relevage</t>
  </si>
  <si>
    <t>l'unité : ………………………………………………………………………………….</t>
  </si>
  <si>
    <t>Caniveau pour évacuation des eaux avec tampon en béton armé</t>
  </si>
  <si>
    <t>le mètre linéaire : ………………………………………………………………………………….</t>
  </si>
  <si>
    <t>ml</t>
  </si>
  <si>
    <t>Caniveau étanche en béton armé avec grille en fonte</t>
  </si>
  <si>
    <t>VI/Béton armé en élévation</t>
  </si>
  <si>
    <t>Béton pour béton armé en élévation C30/37</t>
  </si>
  <si>
    <t>Béton  pour béton armé hydrofuge</t>
  </si>
  <si>
    <t>Armature H.A (Fe E500) pour béton armé en élévation</t>
  </si>
  <si>
    <t xml:space="preserve"> Plancher corps creux y compris dalle de compression et aciers</t>
  </si>
  <si>
    <t xml:space="preserve">De 16+4 cm d’épaisseur </t>
  </si>
  <si>
    <t>Le mètre carré: …………………………...…....…………….………………..………</t>
  </si>
  <si>
    <t xml:space="preserve">De 20+5 cm d’épaisseur </t>
  </si>
  <si>
    <t xml:space="preserve">De 25+5 cm d’épaisseur </t>
  </si>
  <si>
    <t>De 25+5 cm d’épaisseur  jumleés</t>
  </si>
  <si>
    <t xml:space="preserve">DALLE ALVEOLE </t>
  </si>
  <si>
    <t>Dalle alveole 20+5 cm</t>
  </si>
  <si>
    <t>Dalle alveole 25+5 cm</t>
  </si>
  <si>
    <t>VII/ MACONNERIES ET CLOISONNEMENTS</t>
  </si>
  <si>
    <t>DOUBLE CLOISON EN EN BRIQUES CREUSES  10+10 CM</t>
  </si>
  <si>
    <t>CLOISON SIMPLE DE 10CM OU DE 7CM EN BRIQUES CREUSES</t>
  </si>
  <si>
    <t>CLOISON SIMPLE DE 15CM EN BRIQUES CREUSES</t>
  </si>
  <si>
    <t>CLOISON SIMPLE DE 20CM EN BRIQUES CREUSES</t>
  </si>
  <si>
    <t>VIII/ ENDUITS</t>
  </si>
  <si>
    <t xml:space="preserve">Enduit extérieur au mortier de ciment </t>
  </si>
  <si>
    <t>Enduit intérieur au mortier de ciment sur murs  et plafonds</t>
  </si>
  <si>
    <t>Courronnement d'acrotères</t>
  </si>
  <si>
    <t>le mètre linéaire : ………………………..…………………………………………</t>
  </si>
  <si>
    <t xml:space="preserve">Façon d'appui de fenêtre </t>
  </si>
  <si>
    <t>le mètre linéaire : ………………………..………………………………………………………………</t>
  </si>
  <si>
    <t>IX/ DIVERS</t>
  </si>
  <si>
    <t>Dallette en béton armé</t>
  </si>
  <si>
    <t>Souche de gaine technique en terrasse</t>
  </si>
  <si>
    <t>l'unité : ………………………..………………………………………………………….</t>
  </si>
  <si>
    <t>Renformis en béton maigre y/c chape lissée ou bouchardée pour  placards, placard sous paillasse</t>
  </si>
  <si>
    <t>Plus value pour béton strié pour rampe</t>
  </si>
  <si>
    <t>Traitement des joints de dilatation aux sols y/c couvre joint</t>
  </si>
  <si>
    <t>Le mètre linéaire: ………………………………………………………………………………….</t>
  </si>
  <si>
    <t>Traitement des joints de dilatation aux murs et plafonds y/c couvre joint</t>
  </si>
  <si>
    <t>Traitement des joints étanches en façades</t>
  </si>
  <si>
    <t>Drainage périphérique</t>
  </si>
  <si>
    <t xml:space="preserve">3- SOUS LOT : ETANCHEITE </t>
  </si>
  <si>
    <t xml:space="preserve">Frome de pente et chape de lissage  </t>
  </si>
  <si>
    <t>Isolation thermique</t>
  </si>
  <si>
    <t>Ecran pare-vapeur</t>
  </si>
  <si>
    <t>Complexe d’étanchéite en bicouche</t>
  </si>
  <si>
    <t>Relevés d’étanchéité en bicouche</t>
  </si>
  <si>
    <t>le mètre linéaire : ………………………..………………………………………………………………………………….</t>
  </si>
  <si>
    <t>Protection des relevés d'étanchéité</t>
  </si>
  <si>
    <t>Protection lourde en dallettes</t>
  </si>
  <si>
    <t>Etancheité légère y/c releves</t>
  </si>
  <si>
    <t>Etancheité verticale des voiles enterrées</t>
  </si>
  <si>
    <t>Etancheité jardinière</t>
  </si>
  <si>
    <t>Revêtement d'impéméabilisation</t>
  </si>
  <si>
    <t>4- SOUS LOT : FAUX PLAFOND</t>
  </si>
  <si>
    <t>Faux plafond en staff lisse y/c joints creux</t>
  </si>
  <si>
    <t>Le mètre  carré: …………………………...…....…………….………………..………</t>
  </si>
  <si>
    <t>Faux plafond en Armstrong (modulaire)</t>
  </si>
  <si>
    <t>Faux plafond en staff lisse avec motif en plâtre sculpté</t>
  </si>
  <si>
    <t>Faux plafond en bois</t>
  </si>
  <si>
    <t>Faux plafond en BA13 hydrofuge</t>
  </si>
  <si>
    <t>Plâtre taloché</t>
  </si>
  <si>
    <t>Trappe de visite</t>
  </si>
  <si>
    <t>Unité: …………………………...…....…………….………………..………</t>
  </si>
  <si>
    <t>5- SOUS LOT : REVETEMENTS SOLS ET MURS</t>
  </si>
  <si>
    <t>REVETEMENTS DE SOLS</t>
  </si>
  <si>
    <t xml:space="preserve">Revêtement en carreaux compacto y/c plinthe </t>
  </si>
  <si>
    <t xml:space="preserve">Revêtement en carreaux grés cérame antidérapants y/c plinthe </t>
  </si>
  <si>
    <t xml:space="preserve">Revêtement sol en peinture époxydiqiue </t>
  </si>
  <si>
    <t>Revêtement sol en marbre crema royal y compris insert et motifs en marbre imperial</t>
  </si>
  <si>
    <t>Marche en crema royal et contre marche en imperial</t>
  </si>
  <si>
    <t>le mètre linéaire: …………………………...…....…………….………………..………</t>
  </si>
  <si>
    <t>Parquet en bois semi massif</t>
  </si>
  <si>
    <t>Revêtement sol en marbre de Taza bouchardé</t>
  </si>
  <si>
    <t>REVETEMENTS DE MURS</t>
  </si>
  <si>
    <t>Revêtement murale en carreaux compacto</t>
  </si>
  <si>
    <t>Revêtement mural en marbre travertin volubilis</t>
  </si>
  <si>
    <t>6- SOUS LOT : MENUISERIE BOIS - ALUMINUIM ET METALIQUE</t>
  </si>
  <si>
    <t>Porte en bois latté de chêne 1er choix</t>
  </si>
  <si>
    <t>Porte en bois isoplane plaqué chene</t>
  </si>
  <si>
    <t>Cloison amovible coulissante en bois</t>
  </si>
  <si>
    <t>Placard et placard sous paillasse avec caisson en HPL effet chêne et porte isoplane en bois latté de chêne 1er choix</t>
  </si>
  <si>
    <t>Habillage murale en bois chêne</t>
  </si>
  <si>
    <t>Estrade en bois pour salle de jugement</t>
  </si>
  <si>
    <t>Estrade mobile en bois</t>
  </si>
  <si>
    <t>Porte en bois coupe feu 1/2h</t>
  </si>
  <si>
    <t>MENUISERIE MÉTALLIQUE-ALLUMINIUM</t>
  </si>
  <si>
    <t xml:space="preserve">Fenêtre et châssis en aluminium en double vitrage </t>
  </si>
  <si>
    <t>Ensemble vitré en aluminium en double vitrage</t>
  </si>
  <si>
    <t>Mur rideau VEC</t>
  </si>
  <si>
    <t>Mur rideau VEC pare-flamme 1/2 heure</t>
  </si>
  <si>
    <t>Panneaux en aluminium composites pour façades</t>
  </si>
  <si>
    <t>Porte sectionnelle motorisée</t>
  </si>
  <si>
    <t>Grille  metallique avec motif en tole decoupe laser</t>
  </si>
  <si>
    <t>Garde corps en inox</t>
  </si>
  <si>
    <t>Main courante en inox brossé</t>
  </si>
  <si>
    <t xml:space="preserve">Moucharabieh en GRC </t>
  </si>
  <si>
    <t>Cloison amovible alluminium y compris double vitrage</t>
  </si>
  <si>
    <t xml:space="preserve">Echelle metallique </t>
  </si>
  <si>
    <t>l'unité : …………………………...…....…………….………………..………</t>
  </si>
  <si>
    <t>Stores à enroulement</t>
  </si>
  <si>
    <t>SIGNALETIQUE -ELEMENTS DECORATIFS</t>
  </si>
  <si>
    <t>Fourniture et pose enseigne en laiton</t>
  </si>
  <si>
    <t>l'unité :: …………………………...…....…………….………………..………</t>
  </si>
  <si>
    <t>Fourniture et pose de profilés décoratifs en laiton</t>
  </si>
  <si>
    <t>Plaque signalétique type 1</t>
  </si>
  <si>
    <t>l'unité: …………………………...…....…………….………………..………</t>
  </si>
  <si>
    <t>Plaque signalétique type 2</t>
  </si>
  <si>
    <t>l'unité.: …………………………...…....…………….………………..………</t>
  </si>
  <si>
    <t>Plaque signalétique type 3</t>
  </si>
  <si>
    <t>Plaque signalétique type 4</t>
  </si>
  <si>
    <t>Enseigne intérieure en lettre en laiton brossé</t>
  </si>
  <si>
    <t>Fourniture et pose logo Cour des Comptes</t>
  </si>
  <si>
    <t>Fourniture et pose mât pour drapeau en inox</t>
  </si>
  <si>
    <t>Fourniture et pose porte drapeau mural en inox</t>
  </si>
  <si>
    <t>DIVERS</t>
  </si>
  <si>
    <t>comptoir d'acceuil</t>
  </si>
  <si>
    <t>7- SOUS LOT : PEINTURE</t>
  </si>
  <si>
    <t>Enduit monocouche teinté dans la masse</t>
  </si>
  <si>
    <t>Le mètre  carré</t>
  </si>
  <si>
    <t>Peinture vinylique sur murs et plafond extérieurs</t>
  </si>
  <si>
    <t>Peinture vinylique sur murs et plafond intérieurs</t>
  </si>
  <si>
    <t>Peinture glycérophtalique laquée sur mur et plafond</t>
  </si>
  <si>
    <t>Vernis polyurethane mat sur menuiserie bois</t>
  </si>
  <si>
    <t>Peinture glycérophtalique laquée sur menuiserie métallique et ferronnerie</t>
  </si>
  <si>
    <t>8- SOUS LOT : AMÉNAGEMENT EXTÉRIEUR-DIVERS</t>
  </si>
  <si>
    <t>Mur de clôture grillagé</t>
  </si>
  <si>
    <t>Mur de clôture en agglos</t>
  </si>
  <si>
    <t>MUR DE CLÔTURE DE LA FAÇADE ARRIÈRE  EN AGGLOS SUR MUR DE SOUTÈNEMENT</t>
  </si>
  <si>
    <t>I-TERRASSEMENT</t>
  </si>
  <si>
    <t>Fouilles en tranchées, en rigoles ou en puits y compris rocher et terrrain de toutes natures</t>
  </si>
  <si>
    <t>II-OUVRAGES EN FONDATION</t>
  </si>
  <si>
    <t>III-Béton pour béton arme et açiers en fondation</t>
  </si>
  <si>
    <t>Béton pour béton armé en fondations C25/30</t>
  </si>
  <si>
    <t>Armature H.A (Fe E500) pour béton armé en fondations</t>
  </si>
  <si>
    <t>IV-Béton armé en élévation</t>
  </si>
  <si>
    <t>Béton pour béton armé en élévation C25/30</t>
  </si>
  <si>
    <t>V-MACONNERIES ET CLOISONNEMENTS</t>
  </si>
  <si>
    <t>Cloison en agglos de 20 cm</t>
  </si>
  <si>
    <t>VI/ ENDUITS</t>
  </si>
  <si>
    <t>Enduit extérieur au mortier de ciment</t>
  </si>
  <si>
    <t>VII-PEINTURE</t>
  </si>
  <si>
    <t>Peinture vinylique sur murs extérieurs</t>
  </si>
  <si>
    <t>Le mètre carré</t>
  </si>
  <si>
    <t>Portail coulissant motorisé</t>
  </si>
  <si>
    <t>Portail metallique ouvrant à la fançaise</t>
  </si>
  <si>
    <t>I-  REVETEMENT  ET PARKINGS INTERIEURS</t>
  </si>
  <si>
    <t>Terrassement en déblais</t>
  </si>
  <si>
    <t>Remblais</t>
  </si>
  <si>
    <t xml:space="preserve">Réglage et compactage du fond de forme </t>
  </si>
  <si>
    <t xml:space="preserve">Couche de base GNA (0/31.5mm) pour corps de chausse </t>
  </si>
  <si>
    <t>Couche  de fondation en GNF1 (0/60mm)</t>
  </si>
  <si>
    <t>la couche d'imprégnation</t>
  </si>
  <si>
    <t>Traçage des parkings</t>
  </si>
  <si>
    <t>l'ensemble : ………………………..………………………………………………………………………………….</t>
  </si>
  <si>
    <t>ENS</t>
  </si>
  <si>
    <t>Cunette CC1</t>
  </si>
  <si>
    <t>Pavé autobloquant 8CM</t>
  </si>
  <si>
    <t>Revêtement sol en béton desactivé</t>
  </si>
  <si>
    <t>Abri métallique pour parking</t>
  </si>
  <si>
    <t>Bordure de trottoir type T2</t>
  </si>
  <si>
    <t>Bordure de trottoir type T4</t>
  </si>
  <si>
    <t>ESPACE VERT</t>
  </si>
  <si>
    <t>Apport en terre vegetal et engazonnement</t>
  </si>
  <si>
    <t>Fourniture et pose arbuste yucca</t>
  </si>
  <si>
    <t>Fourniture et pose d'echinocactus grusonni</t>
  </si>
  <si>
    <t>Fourniture et pose d'euphobes cactiforme</t>
  </si>
  <si>
    <t>Fourniture et pose de strelitizia reginae</t>
  </si>
  <si>
    <t>Fourniture et pose d'agave americana</t>
  </si>
  <si>
    <t>Fourniture et pose arbre aligement (palmier)</t>
  </si>
  <si>
    <t>II- ASSAINISSEMENT  ET EAU POTABLE</t>
  </si>
  <si>
    <t xml:space="preserve">Canalisation en PVC série I pour évacuation y compris terrassements  </t>
  </si>
  <si>
    <t>P.V.C  Série I de DN 200 mm</t>
  </si>
  <si>
    <t>le mètre linéaire : ………………………..……………………………………………</t>
  </si>
  <si>
    <t>P.V.C  Série I de DN  315 mm</t>
  </si>
  <si>
    <t>P.V.C  Série I de DN 400 mm</t>
  </si>
  <si>
    <t>Regard pour assainissement  y/c terrassement</t>
  </si>
  <si>
    <t xml:space="preserve">Regards visitable </t>
  </si>
  <si>
    <t>Regard borgne y/c tampon en B.A</t>
  </si>
  <si>
    <t xml:space="preserve">Regard à grille </t>
  </si>
  <si>
    <t>EQUIPEMENTS POUR REGARD</t>
  </si>
  <si>
    <t>Caniveaux en béton armé avec grille métallique galvanisée</t>
  </si>
  <si>
    <t xml:space="preserve">Cadre et tampon en fonte ductile D400 </t>
  </si>
  <si>
    <t xml:space="preserve">Cadre et grille en fonte ductile D400 </t>
  </si>
  <si>
    <t>Appareil siphoïde en fonte ductile</t>
  </si>
  <si>
    <t xml:space="preserve">Regard de chute </t>
  </si>
  <si>
    <t>Branchement au réseau existant</t>
  </si>
  <si>
    <t>l'ensemble</t>
  </si>
  <si>
    <t>ALIMENTATION EN PEHD PN16 Y COMPRIS TRANCHE</t>
  </si>
  <si>
    <t>Canalisation en PEHD PN16 DN 110</t>
  </si>
  <si>
    <t>Canalisation en PEHD PN16 DN 90</t>
  </si>
  <si>
    <t>Canalisation en PEHD PN16 DN 75</t>
  </si>
  <si>
    <t>Canalisation en PEHD PN16 DN 63</t>
  </si>
  <si>
    <t>Canalisation en PEHD PN16 DN 50</t>
  </si>
  <si>
    <t>Canalisation en PEHD PN16 DN 40</t>
  </si>
  <si>
    <t>Canalisation en PEHD PN16 DN 32</t>
  </si>
  <si>
    <t>Canalisation en PEHD PN16 DN 25</t>
  </si>
  <si>
    <t>Vannes d'arrêt  tous diamètres</t>
  </si>
  <si>
    <t>Regard pour vanne de sectionnement</t>
  </si>
  <si>
    <t xml:space="preserve">Robinet de puisage </t>
  </si>
  <si>
    <t>Bouche d'arrosage</t>
  </si>
  <si>
    <t>L'unité : …………………………...…....……………………………………..….……………………………………...……</t>
  </si>
  <si>
    <t>Branchement particulier</t>
  </si>
  <si>
    <t>Raccordement sur réseau existant</t>
  </si>
  <si>
    <t>l'ensemble : …………………………...…....…………….………………..………</t>
  </si>
  <si>
    <t>l’ensemble : …………………………...…....…………….………………..…………..</t>
  </si>
  <si>
    <t>Ens</t>
  </si>
  <si>
    <t>l'Ensemble : …………………………...…....…………….………………..…………..</t>
  </si>
  <si>
    <t>Equipements annexes</t>
  </si>
  <si>
    <t>l'unité : …………………………...…....…………….………………..…………..</t>
  </si>
  <si>
    <t>Compensation fixe de l’énérgie reactive</t>
  </si>
  <si>
    <t>Poste asservi</t>
  </si>
  <si>
    <t>Armoire de compensation automatique</t>
  </si>
  <si>
    <t>10- SOUS LOT : GROUPE ELECTROGENE</t>
  </si>
  <si>
    <t>Génie civil, aménagement, menuiseries métalliques et mise à la terre  du local groupe électrogène</t>
  </si>
  <si>
    <t>Inverseur automatique</t>
  </si>
  <si>
    <t>l'ensemble : …………………………...…....…………….………………..……...……</t>
  </si>
  <si>
    <t>11-SOUS LOT : ELECTRICITE COURANT FORT</t>
  </si>
  <si>
    <t>Circuit de terre</t>
  </si>
  <si>
    <t>l'ensemble : …………………………...…....…………….………………..…………..</t>
  </si>
  <si>
    <t>TABLEAU GENERAL BASSE TENSION</t>
  </si>
  <si>
    <t>Armoire  général basse tension normal AGBT</t>
  </si>
  <si>
    <t>Tableau général basse tension normal TGBT-N</t>
  </si>
  <si>
    <t>Tableau  général basse tension normal de climatisation TGBT CLIM</t>
  </si>
  <si>
    <t>Tableau général basse tension normal/secours TGBT-N/S</t>
  </si>
  <si>
    <t>Tableau  général basse tension normal/secours ondule TGBT-O</t>
  </si>
  <si>
    <t>Tableau  général basse tension normal/secours de sécurité TGS</t>
  </si>
  <si>
    <t>TABLEAUX ELECTRIQUES DIVISIONNAIRES</t>
  </si>
  <si>
    <t>Tableau éléctrique normal  (TE)</t>
  </si>
  <si>
    <t>Tableau éléctrique normal RDC (TEN RDC1)</t>
  </si>
  <si>
    <t>Tableau éléctrique normal RDC (TEN RDC2)</t>
  </si>
  <si>
    <t>Tableau éléctrique normal ETG1 (TEN ET1-1)</t>
  </si>
  <si>
    <t>Tableau éléctrique normal ETG1 (TEN ET1-2)</t>
  </si>
  <si>
    <t>Tableau éléctrique normal ETG2 (TEN ET2-1)</t>
  </si>
  <si>
    <t>Tableau éléctrique normal ETG3 (TEN ET3-1)</t>
  </si>
  <si>
    <t>Tableau éléctrique normal ETG3 (TEN ET3-2)</t>
  </si>
  <si>
    <t>Tableau éléctrique normal terrasse  (TET)</t>
  </si>
  <si>
    <t>Tableau éléctrique normal/secours ondulé RDC  (TO RDC1)</t>
  </si>
  <si>
    <t>Tableau éléctrique normal/secours ondulé RDC  (TO RDC2)</t>
  </si>
  <si>
    <t>Tableau éléctrique normal/secours ondulé ETG1 (TO ET1-1)</t>
  </si>
  <si>
    <t>Tableau éléctrique normal/secours ondulé ETG1 (TO ET1-2)</t>
  </si>
  <si>
    <t>Tableau éléctrique normal/secours ondulé ETG2 (TO ET2-1)</t>
  </si>
  <si>
    <t>Tableau éléctrique normal/secours ondulé ETG2 (TO ET2-2)</t>
  </si>
  <si>
    <t>Tableau éléctrique normal/secours ondulé ETG3 (TO ET3-1)</t>
  </si>
  <si>
    <t>Tableau éléctrique normal/secours ondulé ETG3 (TO ET3-2)</t>
  </si>
  <si>
    <t>Tableau éléctrique normal/secours SS zone N°1 (TEN/S SS)</t>
  </si>
  <si>
    <t>Tableau éléctrique normal/secours éclairage RDC (TECL RDC1)</t>
  </si>
  <si>
    <t>Tableau éléctrique normal/secours éclairage RDC (TECL RDC2)</t>
  </si>
  <si>
    <t>Tableau éléctrique normal/secours éclairage ETG1 (TECL ET1-1)</t>
  </si>
  <si>
    <t>Tableau éléctrique normal/secours éclairage ETG1 (TECL ET1-2)</t>
  </si>
  <si>
    <t>Tableau éléctrique normal/secours éclairage ETG2 (TECL ET2-1)</t>
  </si>
  <si>
    <t>Tableau éléctrique normal/secours éclairage ETG2 (TECL ET2-2)</t>
  </si>
  <si>
    <t>Tableau éléctrique normal/secours éclairage ETG3 (TECL ET3-1)</t>
  </si>
  <si>
    <t>Tableau éléctrique normal/secours éclairage ETG3 (TECL ET3-2)</t>
  </si>
  <si>
    <t>Tableau éléctrique normal de climatisation RDC  (TEC RDC1)</t>
  </si>
  <si>
    <t>Tableau éléctrique normal de climatisation RDC  (TEC RDC2)</t>
  </si>
  <si>
    <t>Tableau éléctrique normal de climatisation ET1 (TEC ET1-1)</t>
  </si>
  <si>
    <t>Tableau éléctrique normal de climatisation ET1 (TEC ET1-2)</t>
  </si>
  <si>
    <t>Tableau éléctrique normal de climatisation ET2 (TEC ET2-1)</t>
  </si>
  <si>
    <t>Tableau éléctrique normal de climatisation ET2 (TEC ET2-2)</t>
  </si>
  <si>
    <t>Tableau éléctrique normal de climatisation ET3 (TEC ET3-1)</t>
  </si>
  <si>
    <t>Tableau éléctrique normal de climatisation ET3 (TEC ET3-2)</t>
  </si>
  <si>
    <t xml:space="preserve">ALIMENTATION STATIQUE SANS INTERRUPTION (ASI) </t>
  </si>
  <si>
    <t>CABLES ELECTRIQUES DE DISTRIBUTION BT</t>
  </si>
  <si>
    <t xml:space="preserve">U1000 RO2V  – 1 x 240 mm² </t>
  </si>
  <si>
    <t>le mètre linéaire : ………………………..…………………………………………………</t>
  </si>
  <si>
    <t xml:space="preserve">U1000 RO2V  – 1 x 185 mm² </t>
  </si>
  <si>
    <t xml:space="preserve">U1000 RO2V  – 1 x 150 mm² </t>
  </si>
  <si>
    <t xml:space="preserve">U1000 RO2V  – 1 x 120 mm² </t>
  </si>
  <si>
    <t xml:space="preserve">U1000 RO2V  – 1 x 95 mm² </t>
  </si>
  <si>
    <t xml:space="preserve">U1000 RO2V – 1 x 70  mm² </t>
  </si>
  <si>
    <t>U1000  RO2V – 5 x 16 mm²</t>
  </si>
  <si>
    <t>U1000  RO2V – 5 x 10 mm²</t>
  </si>
  <si>
    <t xml:space="preserve">U1000  RO2V – 5 x 6 mm² </t>
  </si>
  <si>
    <t>CR1 - 4 x 50 mm²+T</t>
  </si>
  <si>
    <t>CR1 – 4 x 35 mm²+T</t>
  </si>
  <si>
    <t>CR1 – 4 x 25 mm²+T</t>
  </si>
  <si>
    <t>CHEMINS DE CABLES</t>
  </si>
  <si>
    <t>DISTRIBUTION ECLAIRAGE</t>
  </si>
  <si>
    <t>Foyer lumineux par télérupteur ou minuterie</t>
  </si>
  <si>
    <t xml:space="preserve">Foyer interrupteur poussoir lumineux </t>
  </si>
  <si>
    <t>Foyer interrupteur poussoir lumineux étanche</t>
  </si>
  <si>
    <t xml:space="preserve">Foyer lumineux par détecteur de présence  </t>
  </si>
  <si>
    <t>Foyer lumineux simple allumage</t>
  </si>
  <si>
    <t>Foyer lumineux double allumage</t>
  </si>
  <si>
    <t>Foyer lumineux simple allumage étanche</t>
  </si>
  <si>
    <t>Foyer lumineux double allumage étanche</t>
  </si>
  <si>
    <t xml:space="preserve">Foyer lumineux simple va et vient </t>
  </si>
  <si>
    <t xml:space="preserve">Foyer lumineux  double va et vient </t>
  </si>
  <si>
    <t>Foyer lumineux supplémentaire</t>
  </si>
  <si>
    <t>DISTRIBUTION PRISES DE COURANT ET ALIMENTATIONS</t>
  </si>
  <si>
    <t>Foyer prise de courant normal 2x16A  - 2P+T</t>
  </si>
  <si>
    <t xml:space="preserve">Foyer prise de courant 2x16A  - 2P+T étanche </t>
  </si>
  <si>
    <t>Foyer prise de courant  3x20A 3P+N+T</t>
  </si>
  <si>
    <t>Foyer prise de courant étanche 2P+T 16A supplémentaire</t>
  </si>
  <si>
    <t>Attentes en cable 3x6 mm²</t>
  </si>
  <si>
    <t>Attentes en cable 3x4 mm²</t>
  </si>
  <si>
    <t>Attentes en cable 3x2.5 mm²</t>
  </si>
  <si>
    <t>Alimentation pour scanner</t>
  </si>
  <si>
    <t>Alimentation pour porte d'accès coulissant</t>
  </si>
  <si>
    <t>Alimentation pour la centrale de détection incendie</t>
  </si>
  <si>
    <t>Alimentation ascenseur</t>
  </si>
  <si>
    <t>Alimentation caisson de désenfumage</t>
  </si>
  <si>
    <t>Alimentation surpresseur incendie</t>
  </si>
  <si>
    <t>Alimentation pompe fosse de relevage</t>
  </si>
  <si>
    <t>LUSTRERIE</t>
  </si>
  <si>
    <t>Applique murale étanche</t>
  </si>
  <si>
    <t>Grand lustre traditionnel</t>
  </si>
  <si>
    <t>Panel LED 60x60</t>
  </si>
  <si>
    <t>Spot à LED</t>
  </si>
  <si>
    <t>Spot à LED étanche</t>
  </si>
  <si>
    <t>Réglette LED</t>
  </si>
  <si>
    <t>Réglette LED étanche</t>
  </si>
  <si>
    <t>Projecteur LED sur rail</t>
  </si>
  <si>
    <t>Spot LED étanche au sol</t>
  </si>
  <si>
    <t>Ruban LED</t>
  </si>
  <si>
    <t>Ecran de projection 75 pouces</t>
  </si>
  <si>
    <t>Ecran de projection pour salle de conférence</t>
  </si>
  <si>
    <t>Ecran de projection intéractif pour salle de réinion du président</t>
  </si>
  <si>
    <t>ECLAIRAGE DE SECURITE</t>
  </si>
  <si>
    <t>RESEAU EXTERIEUR</t>
  </si>
  <si>
    <t>Borne lumineuse</t>
  </si>
  <si>
    <t>Lampadaire solaire de 6m</t>
  </si>
  <si>
    <t>Projecteur étanche LED</t>
  </si>
  <si>
    <t>Paratonnere</t>
  </si>
  <si>
    <t>12- SOUS LOT : SYSTÈME DE VIDEOSURVEILLENCE ET CONTRÔLE D'ACCES</t>
  </si>
  <si>
    <t>SYSTÈME DE VIDEOSURVEILLENCE</t>
  </si>
  <si>
    <t>Serveur et baie de stockage</t>
  </si>
  <si>
    <t>Moniteur de visualisation LED avec support</t>
  </si>
  <si>
    <t>SYSTÈME DE CONTRÔLE D'ACCES</t>
  </si>
  <si>
    <t>CABLAGE, RESERVATIONS, INTEGRATION, INSTALLATION ET MISE EN SERVICE DE LA SOLUTION DE CONTROLE D'ACCES</t>
  </si>
  <si>
    <t>l'ensemble : …………………………...…....…………….…………………………………..</t>
  </si>
  <si>
    <t>13- SOUS LOT : DETECTION INCENDIE</t>
  </si>
  <si>
    <t>Centrale de détection incendie adressable (C.D.I)</t>
  </si>
  <si>
    <t>Centrale de mise en sécurité incendie (C.M.S.I) y/c câblage d'asservissement</t>
  </si>
  <si>
    <t>Détecteur optique de fumée adressable</t>
  </si>
  <si>
    <t>Détecteur thermovélocimétrique d'incendie adressable</t>
  </si>
  <si>
    <t>Déclencheur manuel adressable</t>
  </si>
  <si>
    <t>Indicateur  d'action</t>
  </si>
  <si>
    <t>Avertisseur sonore</t>
  </si>
  <si>
    <t>14- SOUS LOT :  INFORMATIQUE ET TELEPHONIE</t>
  </si>
  <si>
    <t>Plancher technique</t>
  </si>
  <si>
    <t>le mètre carré : ………………………..………………………………………………………………………………….</t>
  </si>
  <si>
    <t>Armoire sous-répartiteur informatique 24U</t>
  </si>
  <si>
    <t>Jarretière optique duplex SC-LC</t>
  </si>
  <si>
    <t>Panneau de brassage 48 ports CAT 6A</t>
  </si>
  <si>
    <t>Panneau de brassage 24 ports CAT 6A</t>
  </si>
  <si>
    <t>Poste téléphonique type 1</t>
  </si>
  <si>
    <t>Poste téléphonique type 2</t>
  </si>
  <si>
    <t>15- SOUS LOT :  SYSTÈME DE PRODUCTION D'ENERGIE PAR L'INSTALLATION SOLAIRE</t>
  </si>
  <si>
    <t>l'ensemble : …………………………...…....…………….……………………………..</t>
  </si>
  <si>
    <t>SONORISATION D’AMBIANCE</t>
  </si>
  <si>
    <t>Micro HF à main filaire</t>
  </si>
  <si>
    <t>Micro HF cravate filaire</t>
  </si>
  <si>
    <t>PUPITRE AVEC MICROS ORATEUR INTEGRE</t>
  </si>
  <si>
    <t>SYSTÈME DE CONFERENCE</t>
  </si>
  <si>
    <t>Micro président</t>
  </si>
  <si>
    <t>Micro délégué</t>
  </si>
  <si>
    <t>Rack de 19’’</t>
  </si>
  <si>
    <t>ALIMENTATION EN PEHD PN16</t>
  </si>
  <si>
    <t>PEHD Ø25</t>
  </si>
  <si>
    <t>PEHD Ø32</t>
  </si>
  <si>
    <t>PEHD Ø40</t>
  </si>
  <si>
    <t>PEHD Ø50</t>
  </si>
  <si>
    <t>PEHD Ø63</t>
  </si>
  <si>
    <t>PEHD Ø75</t>
  </si>
  <si>
    <t>PEHD Ø90</t>
  </si>
  <si>
    <t>PEHD Ø110</t>
  </si>
  <si>
    <t>Vannes d'arrêt tous diametres</t>
  </si>
  <si>
    <t>DISTRIBUTION EN TUBE PPR PN20</t>
  </si>
  <si>
    <t>PPR  Ø20</t>
  </si>
  <si>
    <t>PPR  Ø25</t>
  </si>
  <si>
    <t>PPR  Ø32</t>
  </si>
  <si>
    <t>PPR  Ø40</t>
  </si>
  <si>
    <t>PPR  Ø50</t>
  </si>
  <si>
    <t>PPR  Ø63</t>
  </si>
  <si>
    <t>PPR  Ø75</t>
  </si>
  <si>
    <t>Vannes d'arret en PPR PN20 tous diametres</t>
  </si>
  <si>
    <t>DISTRIBUTION EN TUBE PER PN20</t>
  </si>
  <si>
    <t>PER  Ø13/16</t>
  </si>
  <si>
    <t>PER  Ø16/20</t>
  </si>
  <si>
    <t>PER  Ø20/25</t>
  </si>
  <si>
    <t>COLLECTEUR DE DISTRIBUTION ET COFFRET</t>
  </si>
  <si>
    <t>Collecteur de distribution en bronze à plusieurs departs</t>
  </si>
  <si>
    <t>Coffret en plastique</t>
  </si>
  <si>
    <t>DESCENTE D'EVACUATION EN TUBE ( PVC)</t>
  </si>
  <si>
    <t>PVC  Ø75</t>
  </si>
  <si>
    <t>PVC  Ø110</t>
  </si>
  <si>
    <t>PVC  Ø125</t>
  </si>
  <si>
    <t>PVC  Ø160</t>
  </si>
  <si>
    <t>PVC  Ø200</t>
  </si>
  <si>
    <t>PVC  Ø250</t>
  </si>
  <si>
    <t>PVC  Ø315</t>
  </si>
  <si>
    <t>APPAREILS SANITAIRES</t>
  </si>
  <si>
    <t>Lavabo vasque à encastrer</t>
  </si>
  <si>
    <t>Lave-main sur meuble</t>
  </si>
  <si>
    <t>WC à l'anglaise avec réservoir chasse</t>
  </si>
  <si>
    <t>Évier avec mitigeur et égouttoir</t>
  </si>
  <si>
    <t>Robinet de service</t>
  </si>
  <si>
    <t>Douche à l'italienne</t>
  </si>
  <si>
    <t>ACCESSOIRES SANITAIRES</t>
  </si>
  <si>
    <t>Douchette pour WC</t>
  </si>
  <si>
    <t>Distributeur de savon liquide</t>
  </si>
  <si>
    <t>Mirroir</t>
  </si>
  <si>
    <t>Porte papier hygiénique</t>
  </si>
  <si>
    <t>Brosse sanitaire</t>
  </si>
  <si>
    <t xml:space="preserve">Sèche main </t>
  </si>
  <si>
    <t>Siphon de sol</t>
  </si>
  <si>
    <t xml:space="preserve">Gargouille en plomb </t>
  </si>
  <si>
    <t xml:space="preserve">Crapaudine </t>
  </si>
  <si>
    <t xml:space="preserve">Trop plein de terasse </t>
  </si>
  <si>
    <t>Antibelier</t>
  </si>
  <si>
    <t>PRODUCTION EAU CHAUDE</t>
  </si>
  <si>
    <t>Chauffe eau électrique instantané</t>
  </si>
  <si>
    <t>Chauffe eau électrique 50l</t>
  </si>
  <si>
    <t>Chauffe eau solaire 200l</t>
  </si>
  <si>
    <t>EXTERIEUR</t>
  </si>
  <si>
    <t>Poteau d'incendie y compris raccordement</t>
  </si>
  <si>
    <t>Séparateur hydrocarbure</t>
  </si>
  <si>
    <t>Pompes de relevage et équipements de fosse de relevage</t>
  </si>
  <si>
    <t xml:space="preserve">Equipements de la bâche à eau incendie et eau potable </t>
  </si>
  <si>
    <t>Station de surpression eau incendie</t>
  </si>
  <si>
    <t>Station de surpression eau potable</t>
  </si>
  <si>
    <t>PROTECTION INCENDIE</t>
  </si>
  <si>
    <t>Poste robinet incendie arme (RIA) DN25</t>
  </si>
  <si>
    <t>EXTINCTEUR</t>
  </si>
  <si>
    <t xml:space="preserve">Extincteur à eau pulverise de 6l </t>
  </si>
  <si>
    <t>Extincteur à poudre polyvalente de 6 kg</t>
  </si>
  <si>
    <t>Extincteur CO2 de 5 kg</t>
  </si>
  <si>
    <t>Bac à sable de 100L</t>
  </si>
  <si>
    <t>TUBE ACIER GALVANISE</t>
  </si>
  <si>
    <t xml:space="preserve">T.A.G  DN  80 </t>
  </si>
  <si>
    <t xml:space="preserve">T.A.G  DN  65 </t>
  </si>
  <si>
    <t>T.A.G  DN  50</t>
  </si>
  <si>
    <t>T.A.G  DN  40</t>
  </si>
  <si>
    <t>T.A.G  DN  32</t>
  </si>
  <si>
    <t>T.A.G  DN  25</t>
  </si>
  <si>
    <t>I-CLIMATISATION</t>
  </si>
  <si>
    <t>SPLIT SYSTÈME MURAL</t>
  </si>
  <si>
    <t>Split système mural inverter 18 000 BTU</t>
  </si>
  <si>
    <t>UNITE EXTERIEURE DRV</t>
  </si>
  <si>
    <t>Unité extérieure DRV de puissance frigorifigue nominale = 140 à 190 KW</t>
  </si>
  <si>
    <t>UNITE INTERIEURE DRV TYPE GAINABLE</t>
  </si>
  <si>
    <t>Unité interieure type gainable  P.F =  2,8 KW</t>
  </si>
  <si>
    <t>Unité interieure type gainable  P.F =  3,6 KW</t>
  </si>
  <si>
    <t>Unité interieure type gainable  P.F =  4,5 KW</t>
  </si>
  <si>
    <t>Unité interieure type gainable  P.F =  7,1 KW</t>
  </si>
  <si>
    <t>Unité interieure type gainable  P.F =  8 KW</t>
  </si>
  <si>
    <t>Unité interieure type gainable  P.F =  10,6 KW</t>
  </si>
  <si>
    <t>Unité interieure type gainable  P.F =  14,1 KW</t>
  </si>
  <si>
    <t>SYSTÈME GAINABLE</t>
  </si>
  <si>
    <t>Gaine flexible de soufflage/reprise calorufigee Ø160</t>
  </si>
  <si>
    <t>Gaine flexible de soufflage/reprise calorufigee Ø200</t>
  </si>
  <si>
    <t>Gaine flexible de soufflage/reprise calorufigee Ø250</t>
  </si>
  <si>
    <t xml:space="preserve">Fente de reprise </t>
  </si>
  <si>
    <t>l'unité : …………………………...…....…………….……………………………</t>
  </si>
  <si>
    <t>Diffuseur lineaire à fente</t>
  </si>
  <si>
    <t>CIRCUITS ET COMMANDE</t>
  </si>
  <si>
    <t>Circuit frigorifigue cuivre et de condensat PVC</t>
  </si>
  <si>
    <t>Commande centralisé de climatisation pour système DRV</t>
  </si>
  <si>
    <t>TRAITEMENT D'AIR DES ARCHIVES</t>
  </si>
  <si>
    <t>Déshumidificateur d’air murale débit d'air = 130 l/j à 150 l/j</t>
  </si>
  <si>
    <t>II-VENTILATION</t>
  </si>
  <si>
    <t>VENTILATION MECANIQUE CONTROLEE (VMC)</t>
  </si>
  <si>
    <t xml:space="preserve">Gaine flexible nue en aluminium </t>
  </si>
  <si>
    <t xml:space="preserve">Bouche d'extraction autoréglable </t>
  </si>
  <si>
    <t xml:space="preserve">GAINE EN TOLE ACIER GALVANISE </t>
  </si>
  <si>
    <t>Gaine en tole acier galvanisé  Ø 100</t>
  </si>
  <si>
    <t>Gaine en tole acier galvanisé   Ø 125</t>
  </si>
  <si>
    <t>Gaine en tole acier galvanisé    Ø 160</t>
  </si>
  <si>
    <t>Gaine en tole acier galvanisé    Ø 200</t>
  </si>
  <si>
    <t>Gaine en tole acier galvanisé    Ø 250</t>
  </si>
  <si>
    <t>Gaine en tole acier galvanisé    Ø 315</t>
  </si>
  <si>
    <t>Ventilateur de gaine VMC</t>
  </si>
  <si>
    <t>Clapet coupe-feu</t>
  </si>
  <si>
    <t>CAISSON DE VENTILATION</t>
  </si>
  <si>
    <t>Caisson d'extraction VMC débit= 300 m3/h à 1200 m3/h</t>
  </si>
  <si>
    <t>III/ DESENFUMAGE</t>
  </si>
  <si>
    <t>Gaine en tôle lisse galvanisé 12/10</t>
  </si>
  <si>
    <t>le mètre carré : ………………………..…………………………………………</t>
  </si>
  <si>
    <t>Gaine en tôle lisse galvanisé 8/10</t>
  </si>
  <si>
    <t>Gaine en staff 5cm</t>
  </si>
  <si>
    <t>Gaine en staff 3cm</t>
  </si>
  <si>
    <t>Grille d'extraction et air neuf</t>
  </si>
  <si>
    <t>Ouvrant de façade</t>
  </si>
  <si>
    <t>CAISSON DE DESENFUMAGE</t>
  </si>
  <si>
    <t>Exutoire de désenfumage</t>
  </si>
  <si>
    <t>TRAVAUX DIVERS</t>
  </si>
  <si>
    <t>Travaux de maçonnerie</t>
  </si>
  <si>
    <t>Ascenseur service simple à 8 personnes</t>
  </si>
  <si>
    <t>l'Ensemble: …………………………...…....…………….………………..…………..</t>
  </si>
  <si>
    <t xml:space="preserve">Raccordement au réseau d’assainissement </t>
  </si>
  <si>
    <t>Regard de Branchement au reseau  public eau potable et incendie</t>
  </si>
  <si>
    <t>Raccordement au reseau  informatique</t>
  </si>
  <si>
    <t>DESIGNATION DES LOTS</t>
  </si>
  <si>
    <t>MONTANT HT</t>
  </si>
  <si>
    <t xml:space="preserve">TOTAL H.T </t>
  </si>
  <si>
    <t>TVA 20%</t>
  </si>
  <si>
    <t xml:space="preserve">TOTAL T.T.C </t>
  </si>
  <si>
    <t xml:space="preserve">Travaux de forage et creusement de puit </t>
  </si>
  <si>
    <t xml:space="preserve">Equipements de puit y/c pompe immergee  </t>
  </si>
  <si>
    <t xml:space="preserve">Barrière levante électrique automatique </t>
  </si>
  <si>
    <t>Construction, aménagement et équipement du local poste de transformation</t>
  </si>
  <si>
    <t xml:space="preserve">Cellule HTA arrivée/départ etanche extensible motorisee   </t>
  </si>
  <si>
    <t>Cellule HTA de protection etanche extensible</t>
  </si>
  <si>
    <t>Controleur de defaut des cables HTA</t>
  </si>
  <si>
    <t>Liaison HTA</t>
  </si>
  <si>
    <t>Equipements de securite du poste</t>
  </si>
  <si>
    <t>Eclairage, prises, Ventillation et auxiliaires du poste</t>
  </si>
  <si>
    <t>Comptage d'energie</t>
  </si>
  <si>
    <t>Disjoncteur BT debrochable</t>
  </si>
  <si>
    <t>Eclairage, prises, Ventillation et auxiliaires du local groupe</t>
  </si>
  <si>
    <t>Citerne à gasoil 1 000 L</t>
  </si>
  <si>
    <t>Disjoncteur BT boitier moulé 160 A</t>
  </si>
  <si>
    <t>Disjoncteur BT boitier moulé 250 A</t>
  </si>
  <si>
    <t>Disjoncteur BT boitier moulé 400A</t>
  </si>
  <si>
    <t>Liaison équipotentielle principale</t>
  </si>
  <si>
    <t>Liaison équipotentielle supplémentaire</t>
  </si>
  <si>
    <t>Onduleur online double conversion 20 kVA – autonomie 30 min</t>
  </si>
  <si>
    <t>U1000 RO2V – 1 x 50 mm²</t>
  </si>
  <si>
    <t>U1000 RO2V – 5x 35 mm²</t>
  </si>
  <si>
    <t>U1000  RO2V – 5 x 25 mm²</t>
  </si>
  <si>
    <t>CR1 – 5x 10 mm²</t>
  </si>
  <si>
    <t>CR1 – 5 x 6 mm²</t>
  </si>
  <si>
    <t>CR1 – 5 x 4 mm²</t>
  </si>
  <si>
    <t>Chemin de câbles  300x63 mm</t>
  </si>
  <si>
    <t>Chemin de câbles  215x63 mm</t>
  </si>
  <si>
    <t>Chemin de câbles  150x63 mm</t>
  </si>
  <si>
    <t>Chemin de cables  95x63 mm</t>
  </si>
  <si>
    <t>Foyer prise de courant ondule 2x16A  - 2P+T</t>
  </si>
  <si>
    <t>Foyer prise de courant normal 2P+T 16A supplémentaire</t>
  </si>
  <si>
    <t>Foyer prise de courant ondule 2P+T 16A supplémentaire</t>
  </si>
  <si>
    <t>Foyer boite au sol (2PCN+PCO+2RJ45)</t>
  </si>
  <si>
    <t>Foyer boite au sol (2PCN+PCO+2RJ45) supplémentaire</t>
  </si>
  <si>
    <t>Alimentation d'unité extérieur de climatisation DRV</t>
  </si>
  <si>
    <t>Applique murale à LED</t>
  </si>
  <si>
    <t xml:space="preserve">VIDÉOPROJECTEUR </t>
  </si>
  <si>
    <t>ÉCRAN DE PROJECTION ÉLECTRIQUE NWC</t>
  </si>
  <si>
    <t>BEAS en LED</t>
  </si>
  <si>
    <t>Bloc d'ambiance 360 lumens</t>
  </si>
  <si>
    <t>Télécommande centralisée de mise au repos des BAES</t>
  </si>
  <si>
    <t>Regard de tirage 80x80</t>
  </si>
  <si>
    <t>Regard de tirage 60x60</t>
  </si>
  <si>
    <t>Regard de tirage 40x40</t>
  </si>
  <si>
    <t xml:space="preserve">Tranchée en fouille dans terrain de toute nature </t>
  </si>
  <si>
    <t xml:space="preserve">Caniveau 150 X 80 CM </t>
  </si>
  <si>
    <t>Camera IP fixe dome interieure y/c cablage</t>
  </si>
  <si>
    <t>Camera IP exterieure y/c cablage</t>
  </si>
  <si>
    <t>Poste de visualisation et de supervision</t>
  </si>
  <si>
    <t>Camera fixe 360° y/c cablage</t>
  </si>
  <si>
    <t xml:space="preserve">Enregistreur numérique y/c stockage </t>
  </si>
  <si>
    <t>Cable fibre optique OM4 multimodes</t>
  </si>
  <si>
    <t xml:space="preserve">Tiroir optique 24 ports duplex </t>
  </si>
  <si>
    <t xml:space="preserve">Tiroir optique 12 ports duplex </t>
  </si>
  <si>
    <t>Câblage de distribution 4 paires CAT 6A F/UTP</t>
  </si>
  <si>
    <t>Prise informatique RJ45 y/c cablage</t>
  </si>
  <si>
    <t>Cordons de brassage FTP CAT 6A</t>
  </si>
  <si>
    <t>PBX / PABX IP POUR 100 EXTENSIONS</t>
  </si>
  <si>
    <t>PASSERELLE TÉLÉPHONIQUE SIP / FXO / FXS</t>
  </si>
  <si>
    <t>ONDULEUR DÉDIÉ TÉLÉPHONIE ET RÉSEAU</t>
  </si>
  <si>
    <t>CÂBLAGE ET RACCORDEMENT TÉLÉPHONIQUE IP CAT6A</t>
  </si>
  <si>
    <t>LICENCES ET EXTENSIONS DE TÉLÉPHONIE IP</t>
  </si>
  <si>
    <t>Structure support des modules PV</t>
  </si>
  <si>
    <t>Module photovoltaïques mono 650 Wc</t>
  </si>
  <si>
    <t>Câblage DC/AC, chemins de câbles et accessoires</t>
  </si>
  <si>
    <t>Coffrets DC et AC, protections, parafoudres, mise à la terre et équipotentialité</t>
  </si>
  <si>
    <t>Onduleurs photovoltaïques triphasés 16KW</t>
  </si>
  <si>
    <t>Armoire générale PV depart TGBT</t>
  </si>
  <si>
    <t>Raccordement au TGBT par disjoncteur compact</t>
  </si>
  <si>
    <t>Supervision, comptage et suivi de la production</t>
  </si>
  <si>
    <t>Essais, mise en service et réception</t>
  </si>
  <si>
    <t>16- SOUS LOT :  SONORISATION ET VIDEOPROJECTION</t>
  </si>
  <si>
    <t>SYSTÈME DE DIFFUSION – SALLE DE JUGEMENT</t>
  </si>
  <si>
    <t>Haut-parleur plafonnier</t>
  </si>
  <si>
    <t>Enceinte de diffusion</t>
  </si>
  <si>
    <t>Amplificateur 100 V</t>
  </si>
  <si>
    <t>Processeur audio numérique DSP avec AEC</t>
  </si>
  <si>
    <t>Unité centrale de contrôle du système de conférence</t>
  </si>
  <si>
    <t xml:space="preserve">Système de visio conférence  </t>
  </si>
  <si>
    <t>Écran professionnel de visualisation</t>
  </si>
  <si>
    <t>Câblage, installation, mise en service et formation</t>
  </si>
  <si>
    <t>17- SOUS LOT :  PLOMBERIE - SANITAIRE - PROTECTION INCENDIE</t>
  </si>
  <si>
    <t>Poubelle sanitaire premier choix</t>
  </si>
  <si>
    <t>18- SOUS LOT : CLIMATISATION, VENTILATION ET DESENFUMAGE</t>
  </si>
  <si>
    <t>19- SOUS LOT : ASCENSEUR</t>
  </si>
  <si>
    <t>20- SOUS LOT : BRANCHEMENT DIVERS</t>
  </si>
  <si>
    <t>Bloc porte pare-flamme  PPF 1/2H finition effet chene y/c motif découpe laser</t>
  </si>
  <si>
    <t xml:space="preserve">DOUBLE CLOISON EN BRIQUES CREUSES DE 10CM+ EN AGGLOS DE 15CM </t>
  </si>
  <si>
    <r>
      <rPr>
        <b/>
        <sz val="10"/>
        <rFont val="Cambria"/>
        <family val="1"/>
      </rPr>
      <t xml:space="preserve">Tube </t>
    </r>
    <r>
      <rPr>
        <b/>
        <sz val="10"/>
        <rFont val="Book Antiqua"/>
        <family val="1"/>
      </rPr>
      <t>PVC</t>
    </r>
    <r>
      <rPr>
        <b/>
        <sz val="10"/>
        <rFont val="Cambria"/>
        <family val="1"/>
      </rPr>
      <t xml:space="preserve"> double paroi Ø 200MM</t>
    </r>
  </si>
  <si>
    <r>
      <rPr>
        <b/>
        <sz val="10"/>
        <rFont val="Cambria"/>
        <family val="1"/>
      </rPr>
      <t xml:space="preserve">Tube </t>
    </r>
    <r>
      <rPr>
        <b/>
        <sz val="10"/>
        <rFont val="Book Antiqua"/>
        <family val="1"/>
      </rPr>
      <t>PVC</t>
    </r>
    <r>
      <rPr>
        <b/>
        <sz val="10"/>
        <rFont val="Cambria"/>
        <family val="1"/>
      </rPr>
      <t xml:space="preserve"> double paroi Ø 160MM</t>
    </r>
  </si>
  <si>
    <r>
      <rPr>
        <b/>
        <sz val="10"/>
        <rFont val="Cambria"/>
        <family val="1"/>
      </rPr>
      <t xml:space="preserve">Tube </t>
    </r>
    <r>
      <rPr>
        <b/>
        <sz val="10"/>
        <rFont val="Book Antiqua"/>
        <family val="1"/>
      </rPr>
      <t>PVC</t>
    </r>
    <r>
      <rPr>
        <b/>
        <sz val="10"/>
        <rFont val="Cambria"/>
        <family val="1"/>
      </rPr>
      <t xml:space="preserve"> double paroi Ø 110MM</t>
    </r>
  </si>
  <si>
    <r>
      <rPr>
        <b/>
        <sz val="10"/>
        <rFont val="Book Antiqua"/>
        <family val="1"/>
      </rPr>
      <t>SWITCH ETHERNET POE 48 PORTS GIGABIT</t>
    </r>
  </si>
  <si>
    <r>
      <t xml:space="preserve">Pack sanitaire pmr complet </t>
    </r>
    <r>
      <rPr>
        <b/>
        <sz val="9"/>
        <rFont val="Cambria"/>
        <family val="1"/>
      </rPr>
      <t>(WC SUSPENDU + LAVE-MAINS + ACCESSOIRES PMR)</t>
    </r>
  </si>
  <si>
    <t>Porte en aluminium y compris vitrage</t>
  </si>
  <si>
    <t>Totem lumineux</t>
  </si>
  <si>
    <t>Revêtement en enrobé bitumineux à chaud eb (0/10mm) ep 5cm</t>
  </si>
  <si>
    <t>Groupe électrogène capoté insonorisé 63 KVA</t>
  </si>
  <si>
    <t>Armoire répartiteur informatique 42 U</t>
  </si>
  <si>
    <t>Caisson d'extraction de désenfumage débit 27 000 - 32 000 m3/h</t>
  </si>
  <si>
    <t>Caisson d'extraction de désenfumage débit 20 000 - 22 000 m3/h</t>
  </si>
  <si>
    <t>Caisson d'air neuf de désenfumage débit 19 000 - 24 000 m3/h</t>
  </si>
  <si>
    <t>Caisson d'air neuf de désenfumage débit 14 500 - 16 500 m3/h</t>
  </si>
  <si>
    <t>Clim redondant pour local technique</t>
  </si>
  <si>
    <t>Transformateur MT/BT 250 KVA</t>
  </si>
  <si>
    <t>9- SOUS LOT : POSTE DE TRANSFORMATION HTA/BT</t>
  </si>
  <si>
    <t>BOREDERAU DES PRIX - DETAIL ESTIMATIF
AO/17/ANEPCEST/2026
Marche N°:,,,,,,,,,,,,,,,,,,,,,,,,,,,,,,,,,,,,,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</si>
</sst>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د_._م_._‏_-;\-* #,##0.00\ _د_._م_._‏_-;_-* &quot;-&quot;??\ _د_._م_._‏_-;_-@"/>
    <numFmt numFmtId="165" formatCode="_-* #,##0.00\ _€_-;\-* #,##0.00\ _€_-;_-* &quot;-&quot;??\ _€_-;_-@"/>
    <numFmt numFmtId="166" formatCode="_-* #,##0.00\ _€_-;\-* #,##0.00\ _€_-;_-* &quot;-&quot;??\ _€_-;_-@_-"/>
  </numFmts>
  <fonts count="4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mbria"/>
      <family val="1"/>
    </font>
    <font>
      <b/>
      <sz val="11"/>
      <color theme="1"/>
      <name val="Calibri"/>
      <family val="2"/>
    </font>
    <font>
      <sz val="11"/>
      <color theme="1"/>
      <name val="Cambria"/>
      <family val="1"/>
    </font>
    <font>
      <sz val="11"/>
      <color rgb="FFFF0000"/>
      <name val="Calibri"/>
      <family val="2"/>
    </font>
    <font>
      <sz val="10"/>
      <color theme="1"/>
      <name val="Quattrocento Sans"/>
      <family val="2"/>
    </font>
    <font>
      <sz val="12"/>
      <color theme="1"/>
      <name val="Cambria"/>
      <family val="1"/>
    </font>
    <font>
      <sz val="12"/>
      <color theme="1"/>
      <name val="Calibri"/>
      <family val="2"/>
    </font>
    <font>
      <sz val="11"/>
      <color rgb="FFFF0000"/>
      <name val="Cambria"/>
      <family val="1"/>
    </font>
    <font>
      <sz val="12"/>
      <color rgb="FFFF0000"/>
      <name val="Cambria"/>
      <family val="1"/>
    </font>
    <font>
      <sz val="12"/>
      <color rgb="FFFF0000"/>
      <name val="Calibri"/>
      <family val="2"/>
    </font>
    <font>
      <sz val="16"/>
      <color theme="1"/>
      <name val="Calibri"/>
      <family val="2"/>
    </font>
    <font>
      <b/>
      <sz val="12"/>
      <color rgb="FFFF0000"/>
      <name val="Cambria"/>
      <family val="1"/>
    </font>
    <font>
      <sz val="11"/>
      <name val="Calibri"/>
      <family val="2"/>
    </font>
    <font>
      <b/>
      <sz val="11"/>
      <name val="Cambria"/>
      <family val="1"/>
    </font>
    <font>
      <b/>
      <u/>
      <sz val="12"/>
      <name val="Cambria"/>
      <family val="1"/>
    </font>
    <font>
      <sz val="11"/>
      <name val="Cambria"/>
      <family val="1"/>
    </font>
    <font>
      <b/>
      <sz val="10"/>
      <name val="Book Antiqua"/>
      <family val="1"/>
    </font>
    <font>
      <b/>
      <u/>
      <sz val="11"/>
      <name val="Cambria"/>
      <family val="1"/>
    </font>
    <font>
      <b/>
      <sz val="11"/>
      <name val="Calibri"/>
      <family val="2"/>
    </font>
    <font>
      <b/>
      <i/>
      <sz val="11"/>
      <name val="Cambria"/>
      <family val="1"/>
    </font>
    <font>
      <i/>
      <u/>
      <sz val="11"/>
      <name val="Cambria"/>
      <family val="1"/>
    </font>
    <font>
      <b/>
      <i/>
      <u/>
      <sz val="11"/>
      <name val="Cambria"/>
      <family val="1"/>
    </font>
    <font>
      <b/>
      <sz val="12"/>
      <name val="Cambria"/>
      <family val="1"/>
    </font>
    <font>
      <b/>
      <sz val="14"/>
      <name val="Cambria"/>
      <family val="1"/>
    </font>
    <font>
      <sz val="12"/>
      <name val="Cambria"/>
      <family val="1"/>
    </font>
    <font>
      <sz val="11"/>
      <name val="Calibri"/>
      <family val="2"/>
      <scheme val="minor"/>
    </font>
    <font>
      <b/>
      <i/>
      <u/>
      <sz val="11"/>
      <name val="Calibri"/>
      <family val="2"/>
    </font>
    <font>
      <u/>
      <sz val="11"/>
      <name val="Cambria"/>
      <family val="1"/>
    </font>
    <font>
      <b/>
      <u/>
      <sz val="10"/>
      <name val="Book Antiqua"/>
      <family val="1"/>
    </font>
    <font>
      <b/>
      <sz val="10"/>
      <name val="Cambria"/>
      <family val="1"/>
    </font>
    <font>
      <b/>
      <sz val="9"/>
      <name val="Cambria"/>
      <family val="1"/>
    </font>
    <font>
      <i/>
      <u/>
      <sz val="12"/>
      <name val="Calibri"/>
      <family val="2"/>
    </font>
    <font>
      <sz val="12"/>
      <name val="Calibri"/>
      <family val="2"/>
    </font>
    <font>
      <b/>
      <sz val="13"/>
      <name val="Cambria"/>
      <family val="1"/>
    </font>
    <font>
      <b/>
      <i/>
      <sz val="14"/>
      <name val="Cambria"/>
      <family val="1"/>
    </font>
    <font>
      <b/>
      <sz val="12"/>
      <color rgb="FFFF0000"/>
      <name val="Cambria"/>
      <family val="1"/>
    </font>
    <font>
      <sz val="11"/>
      <color rgb="FFFF0000"/>
      <name val="Calibri"/>
      <family val="2"/>
      <scheme val="minor"/>
    </font>
    <font>
      <b/>
      <u/>
      <sz val="16"/>
      <name val="Cambria"/>
      <family val="1"/>
    </font>
    <font>
      <sz val="16"/>
      <name val="Calibri"/>
      <family val="2"/>
    </font>
    <font>
      <b/>
      <i/>
      <sz val="18"/>
      <name val="Cambria"/>
      <family val="1"/>
    </font>
    <font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8">
    <xf numFmtId="0" fontId="0" fillId="0" borderId="0" xfId="0"/>
    <xf numFmtId="2" fontId="2" fillId="0" borderId="0" xfId="0" applyNumberFormat="1" applyFont="1"/>
    <xf numFmtId="0" fontId="2" fillId="0" borderId="0" xfId="0" applyFont="1"/>
    <xf numFmtId="0" fontId="6" fillId="0" borderId="0" xfId="0" applyFont="1"/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4" borderId="16" xfId="0" applyFont="1" applyFill="1" applyBorder="1"/>
    <xf numFmtId="0" fontId="5" fillId="0" borderId="0" xfId="0" applyFont="1"/>
    <xf numFmtId="2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8" fillId="0" borderId="0" xfId="0" applyNumberFormat="1" applyFont="1"/>
    <xf numFmtId="0" fontId="9" fillId="0" borderId="0" xfId="0" applyFont="1"/>
    <xf numFmtId="2" fontId="9" fillId="0" borderId="0" xfId="0" applyNumberFormat="1" applyFont="1"/>
    <xf numFmtId="2" fontId="5" fillId="0" borderId="0" xfId="0" applyNumberFormat="1" applyFont="1"/>
    <xf numFmtId="2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/>
    <xf numFmtId="2" fontId="11" fillId="0" borderId="0" xfId="0" applyNumberFormat="1" applyFont="1"/>
    <xf numFmtId="0" fontId="12" fillId="0" borderId="0" xfId="0" applyFont="1"/>
    <xf numFmtId="0" fontId="5" fillId="4" borderId="16" xfId="0" applyFont="1" applyFill="1" applyBorder="1"/>
    <xf numFmtId="165" fontId="8" fillId="0" borderId="0" xfId="0" applyNumberFormat="1" applyFont="1"/>
    <xf numFmtId="0" fontId="13" fillId="0" borderId="0" xfId="0" applyFont="1"/>
    <xf numFmtId="4" fontId="13" fillId="0" borderId="0" xfId="0" applyNumberFormat="1" applyFont="1"/>
    <xf numFmtId="4" fontId="2" fillId="0" borderId="0" xfId="0" applyNumberFormat="1" applyFont="1"/>
    <xf numFmtId="0" fontId="14" fillId="0" borderId="0" xfId="0" applyFont="1"/>
    <xf numFmtId="0" fontId="16" fillId="0" borderId="29" xfId="0" applyFont="1" applyBorder="1" applyAlignment="1">
      <alignment horizontal="center"/>
    </xf>
    <xf numFmtId="0" fontId="17" fillId="0" borderId="21" xfId="0" applyFont="1" applyBorder="1" applyAlignment="1">
      <alignment horizontal="left" vertical="center"/>
    </xf>
    <xf numFmtId="0" fontId="16" fillId="0" borderId="20" xfId="0" applyFont="1" applyBorder="1" applyAlignment="1">
      <alignment horizontal="center" vertical="center"/>
    </xf>
    <xf numFmtId="165" fontId="16" fillId="0" borderId="20" xfId="0" applyNumberFormat="1" applyFont="1" applyBorder="1" applyAlignment="1">
      <alignment horizontal="center" vertical="center" wrapText="1"/>
    </xf>
    <xf numFmtId="4" fontId="16" fillId="0" borderId="20" xfId="0" applyNumberFormat="1" applyFont="1" applyBorder="1" applyAlignment="1">
      <alignment horizontal="center" vertical="center"/>
    </xf>
    <xf numFmtId="1" fontId="16" fillId="0" borderId="24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/>
    </xf>
    <xf numFmtId="4" fontId="16" fillId="0" borderId="22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4" fontId="16" fillId="0" borderId="1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16" fillId="3" borderId="10" xfId="0" applyFont="1" applyFill="1" applyBorder="1" applyAlignment="1">
      <alignment horizontal="center" vertical="center"/>
    </xf>
    <xf numFmtId="2" fontId="16" fillId="3" borderId="10" xfId="0" applyNumberFormat="1" applyFont="1" applyFill="1" applyBorder="1" applyAlignment="1">
      <alignment horizontal="center" vertical="center" wrapText="1"/>
    </xf>
    <xf numFmtId="49" fontId="21" fillId="0" borderId="11" xfId="0" applyNumberFormat="1" applyFont="1" applyBorder="1" applyAlignment="1">
      <alignment horizontal="center" vertical="center"/>
    </xf>
    <xf numFmtId="0" fontId="20" fillId="0" borderId="12" xfId="0" applyFont="1" applyBorder="1" applyAlignment="1">
      <alignment vertical="center"/>
    </xf>
    <xf numFmtId="0" fontId="15" fillId="0" borderId="13" xfId="0" applyFont="1" applyBorder="1"/>
    <xf numFmtId="164" fontId="15" fillId="0" borderId="13" xfId="0" applyNumberFormat="1" applyFont="1" applyBorder="1"/>
    <xf numFmtId="0" fontId="21" fillId="0" borderId="11" xfId="0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4" fontId="21" fillId="0" borderId="11" xfId="0" applyNumberFormat="1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4" fontId="16" fillId="0" borderId="12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/>
    </xf>
    <xf numFmtId="2" fontId="20" fillId="0" borderId="11" xfId="0" applyNumberFormat="1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164" fontId="18" fillId="0" borderId="11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20" fontId="16" fillId="0" borderId="11" xfId="0" applyNumberFormat="1" applyFont="1" applyBorder="1" applyAlignment="1">
      <alignment vertical="center" wrapText="1"/>
    </xf>
    <xf numFmtId="0" fontId="16" fillId="0" borderId="11" xfId="0" applyFont="1" applyBorder="1" applyAlignment="1">
      <alignment horizontal="center"/>
    </xf>
    <xf numFmtId="0" fontId="25" fillId="0" borderId="11" xfId="0" applyFont="1" applyBorder="1" applyAlignment="1">
      <alignment horizontal="center" vertical="center"/>
    </xf>
    <xf numFmtId="4" fontId="26" fillId="0" borderId="11" xfId="0" applyNumberFormat="1" applyFont="1" applyBorder="1" applyAlignment="1">
      <alignment horizontal="center" vertical="center"/>
    </xf>
    <xf numFmtId="164" fontId="16" fillId="4" borderId="11" xfId="0" applyNumberFormat="1" applyFont="1" applyFill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 applyAlignment="1">
      <alignment horizontal="center" vertical="center"/>
    </xf>
    <xf numFmtId="164" fontId="16" fillId="0" borderId="15" xfId="0" applyNumberFormat="1" applyFont="1" applyBorder="1" applyAlignment="1">
      <alignment horizontal="center" vertical="center"/>
    </xf>
    <xf numFmtId="4" fontId="16" fillId="0" borderId="15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vertical="center"/>
    </xf>
    <xf numFmtId="0" fontId="18" fillId="4" borderId="11" xfId="0" applyFont="1" applyFill="1" applyBorder="1" applyAlignment="1">
      <alignment vertical="center"/>
    </xf>
    <xf numFmtId="4" fontId="16" fillId="4" borderId="11" xfId="0" applyNumberFormat="1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 wrapText="1"/>
    </xf>
    <xf numFmtId="0" fontId="16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164" fontId="16" fillId="0" borderId="13" xfId="0" applyNumberFormat="1" applyFont="1" applyBorder="1" applyAlignment="1">
      <alignment horizontal="center" vertical="center"/>
    </xf>
    <xf numFmtId="4" fontId="16" fillId="0" borderId="13" xfId="0" applyNumberFormat="1" applyFont="1" applyBorder="1" applyAlignment="1">
      <alignment horizontal="center" vertical="center"/>
    </xf>
    <xf numFmtId="2" fontId="16" fillId="4" borderId="11" xfId="0" applyNumberFormat="1" applyFont="1" applyFill="1" applyBorder="1" applyAlignment="1">
      <alignment vertical="center"/>
    </xf>
    <xf numFmtId="0" fontId="16" fillId="4" borderId="17" xfId="0" applyFont="1" applyFill="1" applyBorder="1" applyAlignment="1">
      <alignment horizontal="center" vertical="center"/>
    </xf>
    <xf numFmtId="4" fontId="16" fillId="4" borderId="17" xfId="0" applyNumberFormat="1" applyFont="1" applyFill="1" applyBorder="1" applyAlignment="1">
      <alignment horizontal="center" vertical="center"/>
    </xf>
    <xf numFmtId="0" fontId="16" fillId="0" borderId="14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/>
    </xf>
    <xf numFmtId="0" fontId="25" fillId="0" borderId="14" xfId="0" applyFont="1" applyBorder="1" applyAlignment="1">
      <alignment horizontal="left" vertical="center" wrapText="1"/>
    </xf>
    <xf numFmtId="0" fontId="27" fillId="0" borderId="11" xfId="0" applyFont="1" applyBorder="1" applyAlignment="1">
      <alignment vertical="center"/>
    </xf>
    <xf numFmtId="0" fontId="16" fillId="0" borderId="14" xfId="0" applyFont="1" applyBorder="1" applyAlignment="1">
      <alignment horizontal="center" wrapText="1"/>
    </xf>
    <xf numFmtId="0" fontId="16" fillId="0" borderId="11" xfId="0" applyFont="1" applyBorder="1"/>
    <xf numFmtId="0" fontId="15" fillId="0" borderId="11" xfId="0" applyFont="1" applyBorder="1"/>
    <xf numFmtId="4" fontId="15" fillId="0" borderId="11" xfId="0" applyNumberFormat="1" applyFont="1" applyBorder="1"/>
    <xf numFmtId="0" fontId="15" fillId="0" borderId="14" xfId="0" applyFont="1" applyBorder="1"/>
    <xf numFmtId="0" fontId="27" fillId="0" borderId="11" xfId="0" applyFont="1" applyBorder="1"/>
    <xf numFmtId="0" fontId="16" fillId="0" borderId="15" xfId="0" applyFont="1" applyBorder="1" applyAlignment="1">
      <alignment horizontal="center"/>
    </xf>
    <xf numFmtId="4" fontId="16" fillId="0" borderId="11" xfId="0" applyNumberFormat="1" applyFont="1" applyBorder="1" applyAlignment="1">
      <alignment horizontal="center"/>
    </xf>
    <xf numFmtId="0" fontId="28" fillId="0" borderId="0" xfId="0" applyFont="1"/>
    <xf numFmtId="0" fontId="16" fillId="4" borderId="12" xfId="0" applyFont="1" applyFill="1" applyBorder="1" applyAlignment="1">
      <alignment vertical="center"/>
    </xf>
    <xf numFmtId="0" fontId="18" fillId="4" borderId="14" xfId="0" applyFont="1" applyFill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4" fontId="16" fillId="0" borderId="14" xfId="0" applyNumberFormat="1" applyFont="1" applyBorder="1" applyAlignment="1">
      <alignment horizontal="center" vertical="center"/>
    </xf>
    <xf numFmtId="0" fontId="25" fillId="5" borderId="20" xfId="0" applyFont="1" applyFill="1" applyBorder="1" applyAlignment="1">
      <alignment horizontal="left" vertical="center" wrapText="1"/>
    </xf>
    <xf numFmtId="0" fontId="25" fillId="5" borderId="22" xfId="0" applyFont="1" applyFill="1" applyBorder="1" applyAlignment="1">
      <alignment horizontal="left" vertical="center"/>
    </xf>
    <xf numFmtId="4" fontId="16" fillId="5" borderId="11" xfId="0" applyNumberFormat="1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vertical="center"/>
    </xf>
    <xf numFmtId="0" fontId="16" fillId="5" borderId="11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vertical="center"/>
    </xf>
    <xf numFmtId="0" fontId="16" fillId="5" borderId="17" xfId="0" applyFont="1" applyFill="1" applyBorder="1" applyAlignment="1">
      <alignment horizontal="center" vertical="center"/>
    </xf>
    <xf numFmtId="0" fontId="29" fillId="0" borderId="11" xfId="0" applyFont="1" applyBorder="1" applyAlignment="1">
      <alignment vertical="center"/>
    </xf>
    <xf numFmtId="4" fontId="21" fillId="0" borderId="23" xfId="0" applyNumberFormat="1" applyFont="1" applyBorder="1" applyAlignment="1">
      <alignment horizontal="center" vertical="center"/>
    </xf>
    <xf numFmtId="0" fontId="17" fillId="4" borderId="11" xfId="0" applyFont="1" applyFill="1" applyBorder="1" applyAlignment="1">
      <alignment vertical="center"/>
    </xf>
    <xf numFmtId="4" fontId="16" fillId="0" borderId="23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" fontId="16" fillId="0" borderId="21" xfId="0" applyNumberFormat="1" applyFont="1" applyBorder="1" applyAlignment="1">
      <alignment horizontal="center" vertical="center"/>
    </xf>
    <xf numFmtId="0" fontId="18" fillId="0" borderId="17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4" fontId="16" fillId="0" borderId="17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65" fontId="16" fillId="0" borderId="25" xfId="0" applyNumberFormat="1" applyFont="1" applyBorder="1" applyAlignment="1">
      <alignment horizontal="center" vertical="center" wrapText="1"/>
    </xf>
    <xf numFmtId="0" fontId="30" fillId="0" borderId="11" xfId="0" applyFont="1" applyBorder="1" applyAlignment="1">
      <alignment vertical="center"/>
    </xf>
    <xf numFmtId="0" fontId="31" fillId="0" borderId="0" xfId="0" applyFont="1" applyAlignment="1">
      <alignment horizontal="justify" vertical="center"/>
    </xf>
    <xf numFmtId="0" fontId="32" fillId="0" borderId="0" xfId="0" applyFont="1" applyAlignment="1">
      <alignment horizontal="justify" vertical="center"/>
    </xf>
    <xf numFmtId="1" fontId="16" fillId="0" borderId="26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1" fontId="16" fillId="0" borderId="27" xfId="0" applyNumberFormat="1" applyFont="1" applyBorder="1" applyAlignment="1">
      <alignment horizontal="center" vertical="center"/>
    </xf>
    <xf numFmtId="165" fontId="16" fillId="0" borderId="28" xfId="0" applyNumberFormat="1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/>
    </xf>
    <xf numFmtId="0" fontId="18" fillId="0" borderId="11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/>
    </xf>
    <xf numFmtId="165" fontId="22" fillId="0" borderId="23" xfId="0" applyNumberFormat="1" applyFont="1" applyBorder="1" applyAlignment="1">
      <alignment horizontal="center" vertical="center"/>
    </xf>
    <xf numFmtId="4" fontId="22" fillId="0" borderId="11" xfId="0" applyNumberFormat="1" applyFont="1" applyBorder="1" applyAlignment="1">
      <alignment horizontal="center" vertical="center"/>
    </xf>
    <xf numFmtId="0" fontId="34" fillId="0" borderId="11" xfId="0" applyFont="1" applyBorder="1" applyAlignment="1">
      <alignment vertical="center"/>
    </xf>
    <xf numFmtId="0" fontId="22" fillId="0" borderId="23" xfId="0" applyFont="1" applyBorder="1" applyAlignment="1">
      <alignment horizontal="center" vertical="center"/>
    </xf>
    <xf numFmtId="0" fontId="35" fillId="0" borderId="11" xfId="0" applyFont="1" applyBorder="1" applyAlignment="1">
      <alignment vertical="center"/>
    </xf>
    <xf numFmtId="1" fontId="16" fillId="0" borderId="19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165" fontId="16" fillId="0" borderId="25" xfId="0" applyNumberFormat="1" applyFont="1" applyBorder="1" applyAlignment="1">
      <alignment horizontal="center" vertical="center"/>
    </xf>
    <xf numFmtId="0" fontId="16" fillId="0" borderId="0" xfId="0" applyFont="1"/>
    <xf numFmtId="0" fontId="18" fillId="0" borderId="0" xfId="0" applyFont="1"/>
    <xf numFmtId="164" fontId="18" fillId="0" borderId="0" xfId="0" applyNumberFormat="1" applyFont="1" applyAlignment="1">
      <alignment horizontal="center" vertical="center"/>
    </xf>
    <xf numFmtId="165" fontId="22" fillId="6" borderId="31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Alignment="1">
      <alignment horizontal="center"/>
    </xf>
    <xf numFmtId="165" fontId="16" fillId="0" borderId="0" xfId="0" applyNumberFormat="1" applyFont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5" fillId="0" borderId="0" xfId="0" applyFont="1"/>
    <xf numFmtId="165" fontId="27" fillId="0" borderId="0" xfId="0" applyNumberFormat="1" applyFont="1" applyAlignment="1">
      <alignment horizontal="left"/>
    </xf>
    <xf numFmtId="0" fontId="27" fillId="0" borderId="0" xfId="0" applyFont="1"/>
    <xf numFmtId="166" fontId="2" fillId="0" borderId="0" xfId="0" applyNumberFormat="1" applyFont="1"/>
    <xf numFmtId="0" fontId="38" fillId="0" borderId="0" xfId="0" applyFont="1"/>
    <xf numFmtId="10" fontId="2" fillId="0" borderId="0" xfId="0" applyNumberFormat="1" applyFont="1"/>
    <xf numFmtId="0" fontId="39" fillId="0" borderId="0" xfId="0" applyFont="1"/>
    <xf numFmtId="0" fontId="1" fillId="0" borderId="0" xfId="0" applyFont="1"/>
    <xf numFmtId="0" fontId="5" fillId="0" borderId="16" xfId="0" applyFont="1" applyFill="1" applyBorder="1"/>
    <xf numFmtId="0" fontId="1" fillId="0" borderId="0" xfId="0" applyFont="1" applyFill="1"/>
    <xf numFmtId="1" fontId="16" fillId="0" borderId="24" xfId="0" applyNumberFormat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horizontal="center" vertical="center"/>
    </xf>
    <xf numFmtId="4" fontId="16" fillId="0" borderId="22" xfId="0" applyNumberFormat="1" applyFont="1" applyFill="1" applyBorder="1" applyAlignment="1">
      <alignment horizontal="center" vertical="center"/>
    </xf>
    <xf numFmtId="43" fontId="16" fillId="3" borderId="10" xfId="0" applyNumberFormat="1" applyFont="1" applyFill="1" applyBorder="1" applyAlignment="1">
      <alignment horizontal="center" vertical="center" wrapText="1"/>
    </xf>
    <xf numFmtId="43" fontId="15" fillId="0" borderId="13" xfId="0" applyNumberFormat="1" applyFont="1" applyBorder="1" applyAlignment="1">
      <alignment horizontal="center"/>
    </xf>
    <xf numFmtId="43" fontId="21" fillId="0" borderId="11" xfId="0" applyNumberFormat="1" applyFont="1" applyBorder="1" applyAlignment="1">
      <alignment horizontal="center" vertical="center"/>
    </xf>
    <xf numFmtId="43" fontId="16" fillId="0" borderId="11" xfId="0" applyNumberFormat="1" applyFont="1" applyBorder="1" applyAlignment="1">
      <alignment horizontal="center" vertical="center"/>
    </xf>
    <xf numFmtId="43" fontId="22" fillId="3" borderId="10" xfId="0" applyNumberFormat="1" applyFont="1" applyFill="1" applyBorder="1" applyAlignment="1">
      <alignment horizontal="center" vertical="center"/>
    </xf>
    <xf numFmtId="43" fontId="16" fillId="0" borderId="12" xfId="0" applyNumberFormat="1" applyFont="1" applyBorder="1" applyAlignment="1">
      <alignment horizontal="center" vertical="center"/>
    </xf>
    <xf numFmtId="43" fontId="18" fillId="0" borderId="11" xfId="0" applyNumberFormat="1" applyFont="1" applyBorder="1" applyAlignment="1">
      <alignment horizontal="center" vertical="center"/>
    </xf>
    <xf numFmtId="43" fontId="16" fillId="0" borderId="15" xfId="0" applyNumberFormat="1" applyFont="1" applyBorder="1" applyAlignment="1">
      <alignment horizontal="center" vertical="center"/>
    </xf>
    <xf numFmtId="43" fontId="16" fillId="0" borderId="13" xfId="0" applyNumberFormat="1" applyFont="1" applyBorder="1" applyAlignment="1">
      <alignment horizontal="center" vertical="center"/>
    </xf>
    <xf numFmtId="43" fontId="16" fillId="4" borderId="11" xfId="0" applyNumberFormat="1" applyFont="1" applyFill="1" applyBorder="1" applyAlignment="1">
      <alignment horizontal="center" vertical="center"/>
    </xf>
    <xf numFmtId="43" fontId="15" fillId="0" borderId="11" xfId="0" applyNumberFormat="1" applyFont="1" applyBorder="1"/>
    <xf numFmtId="43" fontId="16" fillId="0" borderId="11" xfId="0" applyNumberFormat="1" applyFont="1" applyBorder="1" applyAlignment="1">
      <alignment horizontal="center"/>
    </xf>
    <xf numFmtId="43" fontId="16" fillId="5" borderId="11" xfId="0" applyNumberFormat="1" applyFont="1" applyFill="1" applyBorder="1" applyAlignment="1">
      <alignment horizontal="center" vertical="center"/>
    </xf>
    <xf numFmtId="43" fontId="16" fillId="0" borderId="14" xfId="0" applyNumberFormat="1" applyFont="1" applyBorder="1" applyAlignment="1">
      <alignment horizontal="center" vertical="center"/>
    </xf>
    <xf numFmtId="43" fontId="22" fillId="3" borderId="10" xfId="0" applyNumberFormat="1" applyFont="1" applyFill="1" applyBorder="1" applyAlignment="1">
      <alignment vertical="center"/>
    </xf>
    <xf numFmtId="43" fontId="16" fillId="0" borderId="14" xfId="0" applyNumberFormat="1" applyFont="1" applyFill="1" applyBorder="1" applyAlignment="1">
      <alignment horizontal="center" vertical="center"/>
    </xf>
    <xf numFmtId="43" fontId="28" fillId="0" borderId="0" xfId="0" applyNumberFormat="1" applyFont="1"/>
    <xf numFmtId="43" fontId="16" fillId="0" borderId="18" xfId="0" applyNumberFormat="1" applyFont="1" applyBorder="1" applyAlignment="1">
      <alignment horizontal="center" vertical="center"/>
    </xf>
    <xf numFmtId="43" fontId="16" fillId="0" borderId="22" xfId="0" applyNumberFormat="1" applyFont="1" applyBorder="1" applyAlignment="1">
      <alignment horizontal="center" vertical="center"/>
    </xf>
    <xf numFmtId="43" fontId="22" fillId="0" borderId="11" xfId="0" applyNumberFormat="1" applyFont="1" applyBorder="1" applyAlignment="1">
      <alignment horizontal="center" vertical="center"/>
    </xf>
    <xf numFmtId="43" fontId="18" fillId="0" borderId="0" xfId="0" applyNumberFormat="1" applyFont="1" applyAlignment="1">
      <alignment horizontal="center"/>
    </xf>
    <xf numFmtId="43" fontId="18" fillId="0" borderId="0" xfId="0" applyNumberFormat="1" applyFont="1"/>
    <xf numFmtId="43" fontId="27" fillId="0" borderId="0" xfId="0" applyNumberFormat="1" applyFont="1"/>
    <xf numFmtId="0" fontId="22" fillId="0" borderId="7" xfId="0" applyFont="1" applyBorder="1" applyAlignment="1">
      <alignment horizontal="left" vertical="center" wrapText="1"/>
    </xf>
    <xf numFmtId="0" fontId="15" fillId="0" borderId="8" xfId="0" applyFont="1" applyBorder="1"/>
    <xf numFmtId="0" fontId="15" fillId="0" borderId="9" xfId="0" applyFont="1" applyBorder="1"/>
    <xf numFmtId="43" fontId="36" fillId="0" borderId="7" xfId="0" applyNumberFormat="1" applyFont="1" applyBorder="1" applyAlignment="1">
      <alignment horizontal="center" vertical="center"/>
    </xf>
    <xf numFmtId="43" fontId="15" fillId="0" borderId="9" xfId="0" applyNumberFormat="1" applyFont="1" applyBorder="1"/>
    <xf numFmtId="0" fontId="22" fillId="3" borderId="7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 wrapText="1"/>
    </xf>
    <xf numFmtId="0" fontId="15" fillId="0" borderId="30" xfId="0" applyFont="1" applyBorder="1"/>
    <xf numFmtId="0" fontId="20" fillId="6" borderId="7" xfId="0" applyFont="1" applyFill="1" applyBorder="1" applyAlignment="1">
      <alignment horizontal="center" vertical="center"/>
    </xf>
    <xf numFmtId="43" fontId="37" fillId="0" borderId="7" xfId="0" applyNumberFormat="1" applyFont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 wrapText="1"/>
    </xf>
    <xf numFmtId="0" fontId="41" fillId="0" borderId="8" xfId="0" applyFont="1" applyBorder="1"/>
    <xf numFmtId="0" fontId="41" fillId="0" borderId="9" xfId="0" applyFont="1" applyBorder="1"/>
    <xf numFmtId="0" fontId="42" fillId="2" borderId="1" xfId="0" applyFont="1" applyFill="1" applyBorder="1" applyAlignment="1">
      <alignment horizontal="center" vertical="center" wrapText="1"/>
    </xf>
    <xf numFmtId="0" fontId="43" fillId="0" borderId="2" xfId="0" applyFont="1" applyBorder="1"/>
    <xf numFmtId="0" fontId="43" fillId="0" borderId="3" xfId="0" applyFont="1" applyBorder="1"/>
    <xf numFmtId="0" fontId="43" fillId="0" borderId="4" xfId="0" applyFont="1" applyBorder="1"/>
    <xf numFmtId="0" fontId="43" fillId="0" borderId="5" xfId="0" applyFont="1" applyBorder="1"/>
    <xf numFmtId="0" fontId="43" fillId="0" borderId="6" xfId="0" applyFont="1" applyBorder="1"/>
  </cellXfs>
  <cellStyles count="1">
    <cellStyle name="Normal" xfId="0" builtinId="0"/>
  </cellStyles>
  <dxfs count="4">
    <dxf>
      <font>
        <color rgb="FF0070C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b/>
      </font>
      <fill>
        <patternFill patternType="none"/>
      </fill>
    </dxf>
    <dxf>
      <font>
        <b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1192"/>
  <sheetViews>
    <sheetView tabSelected="1" view="pageBreakPreview" zoomScale="60" zoomScaleNormal="90" workbookViewId="0">
      <selection activeCell="A3" sqref="A3:F3"/>
    </sheetView>
  </sheetViews>
  <sheetFormatPr baseColWidth="10" defaultColWidth="14.28515625" defaultRowHeight="15" customHeight="1"/>
  <cols>
    <col min="1" max="1" width="6.85546875" style="99" customWidth="1"/>
    <col min="2" max="2" width="92.7109375" style="99" customWidth="1"/>
    <col min="3" max="3" width="7.28515625" style="99" customWidth="1"/>
    <col min="4" max="4" width="22.140625" style="99" customWidth="1"/>
    <col min="5" max="5" width="18.5703125" style="99" customWidth="1"/>
    <col min="6" max="6" width="23.28515625" style="180" customWidth="1"/>
    <col min="7" max="7" width="27.28515625" customWidth="1"/>
    <col min="8" max="8" width="27.7109375" customWidth="1"/>
    <col min="9" max="9" width="22.28515625" customWidth="1"/>
    <col min="10" max="10" width="26" customWidth="1"/>
    <col min="11" max="11" width="24" customWidth="1"/>
    <col min="12" max="12" width="12.28515625" customWidth="1"/>
    <col min="13" max="14" width="11.28515625" customWidth="1"/>
    <col min="15" max="15" width="18.28515625" customWidth="1"/>
    <col min="16" max="16" width="11.28515625" customWidth="1"/>
    <col min="17" max="17" width="28" customWidth="1"/>
    <col min="18" max="18" width="11.28515625" customWidth="1"/>
    <col min="19" max="24" width="10" customWidth="1"/>
  </cols>
  <sheetData>
    <row r="1" spans="1:24" ht="20.25" customHeight="1">
      <c r="A1" s="202" t="s">
        <v>0</v>
      </c>
      <c r="B1" s="203"/>
      <c r="C1" s="203"/>
      <c r="D1" s="203"/>
      <c r="E1" s="203"/>
      <c r="F1" s="204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1.5" customHeight="1">
      <c r="A2" s="205"/>
      <c r="B2" s="206"/>
      <c r="C2" s="206"/>
      <c r="D2" s="206"/>
      <c r="E2" s="206"/>
      <c r="F2" s="207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69.75" customHeight="1">
      <c r="A3" s="199" t="s">
        <v>655</v>
      </c>
      <c r="B3" s="200"/>
      <c r="C3" s="200"/>
      <c r="D3" s="200"/>
      <c r="E3" s="200"/>
      <c r="F3" s="20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7.75" customHeight="1">
      <c r="A4" s="40" t="s">
        <v>1</v>
      </c>
      <c r="B4" s="40" t="s">
        <v>2</v>
      </c>
      <c r="C4" s="40" t="s">
        <v>3</v>
      </c>
      <c r="D4" s="41" t="s">
        <v>4</v>
      </c>
      <c r="E4" s="41" t="s">
        <v>5</v>
      </c>
      <c r="F4" s="164" t="s">
        <v>6</v>
      </c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.75" customHeight="1">
      <c r="A5" s="42"/>
      <c r="B5" s="43" t="s">
        <v>7</v>
      </c>
      <c r="C5" s="44"/>
      <c r="D5" s="45"/>
      <c r="E5" s="44"/>
      <c r="F5" s="16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4" ht="40.5" customHeight="1">
      <c r="A6" s="35">
        <v>1</v>
      </c>
      <c r="B6" s="34" t="s">
        <v>8</v>
      </c>
      <c r="C6" s="46"/>
      <c r="D6" s="47"/>
      <c r="E6" s="48"/>
      <c r="F6" s="16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4" ht="18" customHeight="1">
      <c r="A7" s="46"/>
      <c r="B7" s="37" t="s">
        <v>9</v>
      </c>
      <c r="C7" s="35" t="s">
        <v>10</v>
      </c>
      <c r="D7" s="49">
        <v>1</v>
      </c>
      <c r="E7" s="38"/>
      <c r="F7" s="167">
        <f>D7*E7</f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4" ht="18" customHeight="1">
      <c r="A8" s="192" t="str">
        <f>+"TOTAL "&amp;B5</f>
        <v>TOTAL 1-SOUS LOT : DEMOLITION ET DEPOSE</v>
      </c>
      <c r="B8" s="188"/>
      <c r="C8" s="188"/>
      <c r="D8" s="188"/>
      <c r="E8" s="189"/>
      <c r="F8" s="168">
        <f>F7</f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4" ht="18.75" customHeight="1">
      <c r="A9" s="50"/>
      <c r="B9" s="43" t="s">
        <v>11</v>
      </c>
      <c r="C9" s="50"/>
      <c r="D9" s="51"/>
      <c r="E9" s="52"/>
      <c r="F9" s="16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4" ht="30.75" customHeight="1">
      <c r="A10" s="35"/>
      <c r="B10" s="53" t="s">
        <v>12</v>
      </c>
      <c r="C10" s="35"/>
      <c r="D10" s="49"/>
      <c r="E10" s="49"/>
      <c r="F10" s="16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4" ht="18" customHeight="1">
      <c r="A11" s="35">
        <f>+A6+1</f>
        <v>2</v>
      </c>
      <c r="B11" s="34" t="s">
        <v>13</v>
      </c>
      <c r="C11" s="54"/>
      <c r="D11" s="49"/>
      <c r="E11" s="49"/>
      <c r="F11" s="16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4" ht="18" customHeight="1">
      <c r="A12" s="35"/>
      <c r="B12" s="37" t="s">
        <v>14</v>
      </c>
      <c r="C12" s="35" t="s">
        <v>15</v>
      </c>
      <c r="D12" s="49">
        <v>5710</v>
      </c>
      <c r="E12" s="38"/>
      <c r="F12" s="167">
        <f>D12*E12</f>
        <v>0</v>
      </c>
      <c r="G12" s="15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4" ht="18" customHeight="1">
      <c r="A13" s="35">
        <f>+A11+1</f>
        <v>3</v>
      </c>
      <c r="B13" s="34" t="s">
        <v>16</v>
      </c>
      <c r="C13" s="54"/>
      <c r="D13" s="49"/>
      <c r="E13" s="49"/>
      <c r="F13" s="167"/>
      <c r="G13" s="15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4" ht="18" customHeight="1">
      <c r="A14" s="35"/>
      <c r="B14" s="37" t="s">
        <v>14</v>
      </c>
      <c r="C14" s="35" t="s">
        <v>15</v>
      </c>
      <c r="D14" s="49">
        <v>1875</v>
      </c>
      <c r="E14" s="38"/>
      <c r="F14" s="167">
        <f>D14*E14</f>
        <v>0</v>
      </c>
      <c r="G14" s="15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4" ht="18" customHeight="1">
      <c r="A15" s="35">
        <f>+A13+1</f>
        <v>4</v>
      </c>
      <c r="B15" s="55" t="s">
        <v>17</v>
      </c>
      <c r="C15" s="35"/>
      <c r="D15" s="49"/>
      <c r="E15" s="49"/>
      <c r="F15" s="167"/>
      <c r="G15" s="153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4" ht="18" customHeight="1">
      <c r="A16" s="35"/>
      <c r="B16" s="37" t="s">
        <v>14</v>
      </c>
      <c r="C16" s="35" t="s">
        <v>15</v>
      </c>
      <c r="D16" s="49">
        <v>7585</v>
      </c>
      <c r="E16" s="38"/>
      <c r="F16" s="167">
        <f>D16*E16</f>
        <v>0</v>
      </c>
      <c r="G16" s="15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4" ht="18" customHeight="1">
      <c r="A17" s="35">
        <f>+A15+1</f>
        <v>5</v>
      </c>
      <c r="B17" s="55" t="s">
        <v>18</v>
      </c>
      <c r="C17" s="35"/>
      <c r="D17" s="49"/>
      <c r="E17" s="49"/>
      <c r="F17" s="167"/>
      <c r="G17" s="15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4" ht="18" customHeight="1">
      <c r="A18" s="35"/>
      <c r="B18" s="37" t="s">
        <v>14</v>
      </c>
      <c r="C18" s="35" t="s">
        <v>15</v>
      </c>
      <c r="D18" s="49">
        <v>255</v>
      </c>
      <c r="E18" s="38"/>
      <c r="F18" s="167">
        <f>D18*E18</f>
        <v>0</v>
      </c>
      <c r="G18" s="15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4" ht="18" customHeight="1">
      <c r="A19" s="35"/>
      <c r="B19" s="53" t="s">
        <v>19</v>
      </c>
      <c r="C19" s="35"/>
      <c r="D19" s="49"/>
      <c r="E19" s="49"/>
      <c r="F19" s="16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4" ht="18" customHeight="1">
      <c r="A20" s="35">
        <f>+A17+1</f>
        <v>6</v>
      </c>
      <c r="B20" s="55" t="s">
        <v>20</v>
      </c>
      <c r="C20" s="35"/>
      <c r="D20" s="49"/>
      <c r="E20" s="38"/>
      <c r="F20" s="16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4" ht="18" customHeight="1">
      <c r="A21" s="35"/>
      <c r="B21" s="37" t="s">
        <v>14</v>
      </c>
      <c r="C21" s="35" t="s">
        <v>15</v>
      </c>
      <c r="D21" s="49">
        <v>151</v>
      </c>
      <c r="E21" s="38"/>
      <c r="F21" s="167">
        <f>D21*E21</f>
        <v>0</v>
      </c>
      <c r="G21" s="15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35">
        <f>+A20+1</f>
        <v>7</v>
      </c>
      <c r="B22" s="55" t="s">
        <v>21</v>
      </c>
      <c r="C22" s="35"/>
      <c r="D22" s="49"/>
      <c r="E22" s="49"/>
      <c r="F22" s="167"/>
      <c r="G22" s="15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35"/>
      <c r="B23" s="37" t="s">
        <v>14</v>
      </c>
      <c r="C23" s="35" t="s">
        <v>15</v>
      </c>
      <c r="D23" s="49">
        <v>215</v>
      </c>
      <c r="E23" s="38"/>
      <c r="F23" s="167">
        <f>D23*E23</f>
        <v>0</v>
      </c>
      <c r="G23" s="15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4" ht="18" customHeight="1">
      <c r="A24" s="35">
        <f>+A22+1</f>
        <v>8</v>
      </c>
      <c r="B24" s="55" t="s">
        <v>22</v>
      </c>
      <c r="C24" s="35"/>
      <c r="D24" s="49"/>
      <c r="E24" s="49"/>
      <c r="F24" s="167"/>
      <c r="G24" s="15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4" ht="18" customHeight="1">
      <c r="A25" s="35"/>
      <c r="B25" s="37" t="s">
        <v>23</v>
      </c>
      <c r="C25" s="35" t="s">
        <v>24</v>
      </c>
      <c r="D25" s="49">
        <v>155</v>
      </c>
      <c r="E25" s="38"/>
      <c r="F25" s="167">
        <f>D25*E25</f>
        <v>0</v>
      </c>
      <c r="G25" s="15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4" ht="36.75" customHeight="1">
      <c r="A26" s="35"/>
      <c r="B26" s="53" t="s">
        <v>25</v>
      </c>
      <c r="C26" s="35"/>
      <c r="D26" s="49"/>
      <c r="E26" s="49"/>
      <c r="F26" s="16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4" ht="18" customHeight="1">
      <c r="A27" s="35">
        <f>+A24+1</f>
        <v>9</v>
      </c>
      <c r="B27" s="55" t="s">
        <v>26</v>
      </c>
      <c r="C27" s="35"/>
      <c r="D27" s="49"/>
      <c r="E27" s="38"/>
      <c r="F27" s="167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4">
      <c r="A28" s="35"/>
      <c r="B28" s="37" t="s">
        <v>23</v>
      </c>
      <c r="C28" s="35" t="s">
        <v>24</v>
      </c>
      <c r="D28" s="49">
        <v>2035</v>
      </c>
      <c r="E28" s="38"/>
      <c r="F28" s="167">
        <f>D28*E28</f>
        <v>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4" ht="18" customHeight="1">
      <c r="A29" s="35">
        <f>+A27+1</f>
        <v>10</v>
      </c>
      <c r="B29" s="34" t="s">
        <v>27</v>
      </c>
      <c r="C29" s="54"/>
      <c r="D29" s="49"/>
      <c r="E29" s="38"/>
      <c r="F29" s="167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4">
      <c r="A30" s="35"/>
      <c r="B30" s="37" t="s">
        <v>23</v>
      </c>
      <c r="C30" s="35" t="s">
        <v>24</v>
      </c>
      <c r="D30" s="49">
        <v>571</v>
      </c>
      <c r="E30" s="38"/>
      <c r="F30" s="167">
        <f>D30*E30</f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4" ht="18" customHeight="1">
      <c r="A31" s="35">
        <f>+A29+1</f>
        <v>11</v>
      </c>
      <c r="B31" s="34" t="s">
        <v>28</v>
      </c>
      <c r="C31" s="54"/>
      <c r="D31" s="49"/>
      <c r="E31" s="38"/>
      <c r="F31" s="167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4">
      <c r="A32" s="35"/>
      <c r="B32" s="37" t="s">
        <v>23</v>
      </c>
      <c r="C32" s="35" t="s">
        <v>24</v>
      </c>
      <c r="D32" s="49">
        <v>1422</v>
      </c>
      <c r="E32" s="38"/>
      <c r="F32" s="167">
        <f>D32*E32</f>
        <v>0</v>
      </c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8" customHeight="1">
      <c r="A33" s="35">
        <f>+A31+1</f>
        <v>12</v>
      </c>
      <c r="B33" s="34" t="s">
        <v>29</v>
      </c>
      <c r="C33" s="54"/>
      <c r="D33" s="49"/>
      <c r="E33" s="38"/>
      <c r="F33" s="167"/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8" customHeight="1">
      <c r="A34" s="35"/>
      <c r="B34" s="37" t="s">
        <v>23</v>
      </c>
      <c r="C34" s="35" t="s">
        <v>24</v>
      </c>
      <c r="D34" s="49">
        <v>600</v>
      </c>
      <c r="E34" s="38"/>
      <c r="F34" s="167">
        <f>D34*E34</f>
        <v>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8" customHeight="1">
      <c r="A35" s="35">
        <f>+A33+1</f>
        <v>13</v>
      </c>
      <c r="B35" s="34" t="s">
        <v>30</v>
      </c>
      <c r="C35" s="54"/>
      <c r="D35" s="49"/>
      <c r="E35" s="38"/>
      <c r="F35" s="167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8" customHeight="1">
      <c r="A36" s="35"/>
      <c r="B36" s="37" t="s">
        <v>23</v>
      </c>
      <c r="C36" s="35" t="s">
        <v>24</v>
      </c>
      <c r="D36" s="49">
        <v>870</v>
      </c>
      <c r="E36" s="38"/>
      <c r="F36" s="167">
        <f>D36*E36</f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8" customHeight="1">
      <c r="A37" s="35"/>
      <c r="B37" s="56" t="s">
        <v>31</v>
      </c>
      <c r="C37" s="35"/>
      <c r="D37" s="49"/>
      <c r="E37" s="38"/>
      <c r="F37" s="16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35">
        <f>A35+1</f>
        <v>14</v>
      </c>
      <c r="B38" s="55" t="s">
        <v>32</v>
      </c>
      <c r="C38" s="35"/>
      <c r="D38" s="49"/>
      <c r="E38" s="38"/>
      <c r="F38" s="167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35"/>
      <c r="B39" s="37" t="s">
        <v>14</v>
      </c>
      <c r="C39" s="35" t="s">
        <v>15</v>
      </c>
      <c r="D39" s="49">
        <v>1128</v>
      </c>
      <c r="E39" s="38"/>
      <c r="F39" s="167">
        <f>D39*E39</f>
        <v>0</v>
      </c>
      <c r="G39" s="15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8" customHeight="1">
      <c r="A40" s="35">
        <f>+A38+1</f>
        <v>15</v>
      </c>
      <c r="B40" s="55" t="s">
        <v>33</v>
      </c>
      <c r="C40" s="35"/>
      <c r="D40" s="49"/>
      <c r="E40" s="49"/>
      <c r="F40" s="167"/>
      <c r="G40" s="15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0" customHeight="1">
      <c r="A41" s="35"/>
      <c r="B41" s="37" t="s">
        <v>34</v>
      </c>
      <c r="C41" s="35" t="s">
        <v>35</v>
      </c>
      <c r="D41" s="49">
        <v>124080</v>
      </c>
      <c r="E41" s="38"/>
      <c r="F41" s="167">
        <f>D41*E41</f>
        <v>0</v>
      </c>
      <c r="G41" s="15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8" customHeight="1">
      <c r="A42" s="35"/>
      <c r="B42" s="57" t="s">
        <v>36</v>
      </c>
      <c r="C42" s="35"/>
      <c r="D42" s="49"/>
      <c r="E42" s="58"/>
      <c r="F42" s="17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0" customHeight="1">
      <c r="A43" s="59"/>
      <c r="B43" s="57" t="s">
        <v>37</v>
      </c>
      <c r="C43" s="35"/>
      <c r="D43" s="49"/>
      <c r="E43" s="58"/>
      <c r="F43" s="17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8" customHeight="1">
      <c r="A44" s="60">
        <f>+A40+1</f>
        <v>16</v>
      </c>
      <c r="B44" s="61" t="s">
        <v>38</v>
      </c>
      <c r="C44" s="62"/>
      <c r="D44" s="38"/>
      <c r="E44" s="38"/>
      <c r="F44" s="167" t="str">
        <f t="shared" ref="F44:F62" si="0">IF(C44&lt;&gt;"",(D44*E44),"")</f>
        <v/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8" customHeight="1">
      <c r="A45" s="62"/>
      <c r="B45" s="37" t="s">
        <v>39</v>
      </c>
      <c r="C45" s="63" t="s">
        <v>40</v>
      </c>
      <c r="D45" s="49">
        <v>130</v>
      </c>
      <c r="E45" s="38"/>
      <c r="F45" s="167">
        <f t="shared" si="0"/>
        <v>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8" customHeight="1">
      <c r="A46" s="60">
        <f>+A44+1</f>
        <v>17</v>
      </c>
      <c r="B46" s="61" t="s">
        <v>41</v>
      </c>
      <c r="C46" s="62"/>
      <c r="D46" s="38"/>
      <c r="E46" s="38"/>
      <c r="F46" s="167" t="str">
        <f t="shared" si="0"/>
        <v/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8" customHeight="1">
      <c r="A47" s="62"/>
      <c r="B47" s="37" t="s">
        <v>39</v>
      </c>
      <c r="C47" s="63" t="s">
        <v>40</v>
      </c>
      <c r="D47" s="49">
        <v>20</v>
      </c>
      <c r="E47" s="38"/>
      <c r="F47" s="167">
        <f t="shared" si="0"/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8" customHeight="1">
      <c r="A48" s="60"/>
      <c r="B48" s="55" t="s">
        <v>42</v>
      </c>
      <c r="C48" s="63"/>
      <c r="D48" s="49"/>
      <c r="E48" s="38"/>
      <c r="F48" s="167" t="str">
        <f t="shared" si="0"/>
        <v/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8" customHeight="1">
      <c r="A49" s="60">
        <f>A46+1</f>
        <v>18</v>
      </c>
      <c r="B49" s="55" t="s">
        <v>43</v>
      </c>
      <c r="C49" s="63"/>
      <c r="D49" s="49"/>
      <c r="E49" s="38"/>
      <c r="F49" s="167" t="str">
        <f t="shared" si="0"/>
        <v/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8" customHeight="1">
      <c r="A50" s="62"/>
      <c r="B50" s="37" t="s">
        <v>44</v>
      </c>
      <c r="C50" s="63" t="s">
        <v>45</v>
      </c>
      <c r="D50" s="49">
        <v>2</v>
      </c>
      <c r="E50" s="38"/>
      <c r="F50" s="167">
        <f t="shared" si="0"/>
        <v>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8" customHeight="1">
      <c r="A51" s="60">
        <f>A49+1</f>
        <v>19</v>
      </c>
      <c r="B51" s="55" t="s">
        <v>46</v>
      </c>
      <c r="C51" s="63"/>
      <c r="D51" s="49"/>
      <c r="E51" s="38"/>
      <c r="F51" s="167" t="str">
        <f t="shared" si="0"/>
        <v/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8" customHeight="1">
      <c r="A52" s="60"/>
      <c r="B52" s="37" t="s">
        <v>44</v>
      </c>
      <c r="C52" s="63" t="s">
        <v>45</v>
      </c>
      <c r="D52" s="49">
        <v>10</v>
      </c>
      <c r="E52" s="38"/>
      <c r="F52" s="167">
        <f t="shared" si="0"/>
        <v>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8" customHeight="1">
      <c r="A53" s="60">
        <f>A51+1</f>
        <v>20</v>
      </c>
      <c r="B53" s="55" t="s">
        <v>47</v>
      </c>
      <c r="C53" s="63"/>
      <c r="D53" s="49"/>
      <c r="E53" s="38"/>
      <c r="F53" s="167" t="str">
        <f t="shared" si="0"/>
        <v/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8" customHeight="1">
      <c r="A54" s="60"/>
      <c r="B54" s="37" t="s">
        <v>44</v>
      </c>
      <c r="C54" s="63" t="s">
        <v>45</v>
      </c>
      <c r="D54" s="49">
        <v>2</v>
      </c>
      <c r="E54" s="38"/>
      <c r="F54" s="167">
        <f t="shared" si="0"/>
        <v>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8" customHeight="1">
      <c r="A55" s="60">
        <f>A53+1</f>
        <v>21</v>
      </c>
      <c r="B55" s="55" t="s">
        <v>48</v>
      </c>
      <c r="C55" s="63"/>
      <c r="D55" s="49"/>
      <c r="E55" s="38"/>
      <c r="F55" s="167" t="str">
        <f t="shared" si="0"/>
        <v/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8" customHeight="1">
      <c r="A56" s="60"/>
      <c r="B56" s="37" t="s">
        <v>44</v>
      </c>
      <c r="C56" s="63" t="s">
        <v>45</v>
      </c>
      <c r="D56" s="49">
        <v>2</v>
      </c>
      <c r="E56" s="38"/>
      <c r="F56" s="167">
        <f t="shared" si="0"/>
        <v>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8" customHeight="1">
      <c r="A57" s="60">
        <f>A55+1</f>
        <v>22</v>
      </c>
      <c r="B57" s="55" t="s">
        <v>49</v>
      </c>
      <c r="C57" s="63"/>
      <c r="D57" s="49"/>
      <c r="E57" s="64"/>
      <c r="F57" s="167" t="str">
        <f t="shared" si="0"/>
        <v/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8" customHeight="1">
      <c r="A58" s="60"/>
      <c r="B58" s="37" t="s">
        <v>50</v>
      </c>
      <c r="C58" s="63" t="s">
        <v>45</v>
      </c>
      <c r="D58" s="49">
        <v>1</v>
      </c>
      <c r="E58" s="38"/>
      <c r="F58" s="167">
        <f t="shared" si="0"/>
        <v>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8" customHeight="1">
      <c r="A59" s="60">
        <f>A57+1</f>
        <v>23</v>
      </c>
      <c r="B59" s="55" t="s">
        <v>51</v>
      </c>
      <c r="C59" s="63"/>
      <c r="D59" s="49"/>
      <c r="E59" s="38"/>
      <c r="F59" s="167" t="str">
        <f t="shared" si="0"/>
        <v/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8" customHeight="1">
      <c r="A60" s="60"/>
      <c r="B60" s="37" t="s">
        <v>52</v>
      </c>
      <c r="C60" s="63" t="s">
        <v>53</v>
      </c>
      <c r="D60" s="49">
        <v>10</v>
      </c>
      <c r="E60" s="38"/>
      <c r="F60" s="167">
        <f t="shared" si="0"/>
        <v>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8" customHeight="1">
      <c r="A61" s="60">
        <f>A59+1</f>
        <v>24</v>
      </c>
      <c r="B61" s="55" t="s">
        <v>54</v>
      </c>
      <c r="C61" s="63"/>
      <c r="D61" s="49"/>
      <c r="E61" s="38"/>
      <c r="F61" s="167" t="str">
        <f t="shared" si="0"/>
        <v/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8" customHeight="1">
      <c r="A62" s="60"/>
      <c r="B62" s="37" t="s">
        <v>52</v>
      </c>
      <c r="C62" s="63" t="s">
        <v>53</v>
      </c>
      <c r="D62" s="49">
        <v>10</v>
      </c>
      <c r="E62" s="38"/>
      <c r="F62" s="167">
        <f t="shared" si="0"/>
        <v>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8" customHeight="1">
      <c r="A63" s="35"/>
      <c r="B63" s="53" t="s">
        <v>55</v>
      </c>
      <c r="C63" s="35"/>
      <c r="D63" s="65"/>
      <c r="E63" s="35"/>
      <c r="F63" s="167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8" customHeight="1">
      <c r="A64" s="35">
        <f>+A61+1</f>
        <v>25</v>
      </c>
      <c r="B64" s="55" t="s">
        <v>56</v>
      </c>
      <c r="C64" s="35"/>
      <c r="D64" s="49"/>
      <c r="E64" s="35"/>
      <c r="F64" s="16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8" customHeight="1">
      <c r="A65" s="35"/>
      <c r="B65" s="37" t="s">
        <v>14</v>
      </c>
      <c r="C65" s="35" t="s">
        <v>15</v>
      </c>
      <c r="D65" s="49">
        <v>1835</v>
      </c>
      <c r="E65" s="66"/>
      <c r="F65" s="167">
        <f>D65*E65</f>
        <v>0</v>
      </c>
      <c r="G65" s="15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8" customHeight="1">
      <c r="A66" s="35">
        <f>+A64+1</f>
        <v>26</v>
      </c>
      <c r="B66" s="55" t="s">
        <v>57</v>
      </c>
      <c r="C66" s="35"/>
      <c r="D66" s="49"/>
      <c r="E66" s="66"/>
      <c r="F66" s="167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8" customHeight="1">
      <c r="A67" s="35"/>
      <c r="B67" s="37" t="s">
        <v>14</v>
      </c>
      <c r="C67" s="35" t="s">
        <v>15</v>
      </c>
      <c r="D67" s="49">
        <v>45</v>
      </c>
      <c r="E67" s="66"/>
      <c r="F67" s="167">
        <f>D67*E67</f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8" customHeight="1">
      <c r="A68" s="35">
        <f>+A66+1</f>
        <v>27</v>
      </c>
      <c r="B68" s="55" t="s">
        <v>58</v>
      </c>
      <c r="C68" s="35"/>
      <c r="D68" s="49"/>
      <c r="E68" s="66"/>
      <c r="F68" s="16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8" customHeight="1">
      <c r="A69" s="35"/>
      <c r="B69" s="37" t="s">
        <v>34</v>
      </c>
      <c r="C69" s="35" t="s">
        <v>35</v>
      </c>
      <c r="D69" s="49">
        <v>272600</v>
      </c>
      <c r="E69" s="66"/>
      <c r="F69" s="167">
        <f>D69*E69</f>
        <v>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8" customHeight="1">
      <c r="A70" s="35"/>
      <c r="B70" s="55" t="s">
        <v>59</v>
      </c>
      <c r="C70" s="35"/>
      <c r="D70" s="49"/>
      <c r="E70" s="66"/>
      <c r="F70" s="16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8" customHeight="1">
      <c r="A71" s="35">
        <f>+A68+1</f>
        <v>28</v>
      </c>
      <c r="B71" s="55" t="s">
        <v>60</v>
      </c>
      <c r="C71" s="35"/>
      <c r="D71" s="49"/>
      <c r="E71" s="66"/>
      <c r="F71" s="16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8" customHeight="1">
      <c r="A72" s="35"/>
      <c r="B72" s="37" t="s">
        <v>61</v>
      </c>
      <c r="C72" s="35" t="s">
        <v>24</v>
      </c>
      <c r="D72" s="49">
        <v>1120</v>
      </c>
      <c r="E72" s="66"/>
      <c r="F72" s="167">
        <f>D72*E72</f>
        <v>0</v>
      </c>
      <c r="G72" s="15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8" customHeight="1">
      <c r="A73" s="35">
        <f>+A71+1</f>
        <v>29</v>
      </c>
      <c r="B73" s="55" t="s">
        <v>62</v>
      </c>
      <c r="C73" s="35"/>
      <c r="D73" s="49"/>
      <c r="E73" s="66"/>
      <c r="F73" s="167"/>
      <c r="G73" s="15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8" customHeight="1">
      <c r="A74" s="35"/>
      <c r="B74" s="37" t="s">
        <v>61</v>
      </c>
      <c r="C74" s="35" t="s">
        <v>24</v>
      </c>
      <c r="D74" s="49">
        <v>25</v>
      </c>
      <c r="E74" s="66"/>
      <c r="F74" s="167">
        <f>D74*E74</f>
        <v>0</v>
      </c>
      <c r="G74" s="15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8" customHeight="1">
      <c r="A75" s="35">
        <f>+A73+1</f>
        <v>30</v>
      </c>
      <c r="B75" s="55" t="s">
        <v>63</v>
      </c>
      <c r="C75" s="35"/>
      <c r="D75" s="49"/>
      <c r="E75" s="66"/>
      <c r="F75" s="167"/>
      <c r="G75" s="15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8" customHeight="1">
      <c r="A76" s="35"/>
      <c r="B76" s="37" t="s">
        <v>61</v>
      </c>
      <c r="C76" s="35" t="s">
        <v>24</v>
      </c>
      <c r="D76" s="49">
        <v>21</v>
      </c>
      <c r="E76" s="66"/>
      <c r="F76" s="167">
        <f>D76*E76</f>
        <v>0</v>
      </c>
      <c r="G76" s="15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8" customHeight="1">
      <c r="A77" s="35">
        <f>+A75+1</f>
        <v>31</v>
      </c>
      <c r="B77" s="55" t="s">
        <v>64</v>
      </c>
      <c r="C77" s="35"/>
      <c r="D77" s="49"/>
      <c r="E77" s="66"/>
      <c r="F77" s="167"/>
      <c r="G77" s="15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8" customHeight="1">
      <c r="A78" s="35"/>
      <c r="B78" s="37" t="s">
        <v>61</v>
      </c>
      <c r="C78" s="35" t="s">
        <v>24</v>
      </c>
      <c r="D78" s="49">
        <v>1190</v>
      </c>
      <c r="E78" s="66"/>
      <c r="F78" s="167">
        <f>D78*E78</f>
        <v>0</v>
      </c>
      <c r="G78" s="15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8" customHeight="1">
      <c r="A79" s="35"/>
      <c r="B79" s="55" t="s">
        <v>65</v>
      </c>
      <c r="C79" s="35"/>
      <c r="D79" s="49"/>
      <c r="E79" s="66"/>
      <c r="F79" s="167"/>
      <c r="G79" s="15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8" customHeight="1">
      <c r="A80" s="35">
        <f>+A77+1</f>
        <v>32</v>
      </c>
      <c r="B80" s="55" t="s">
        <v>66</v>
      </c>
      <c r="C80" s="35"/>
      <c r="D80" s="49"/>
      <c r="E80" s="66"/>
      <c r="F80" s="167"/>
      <c r="G80" s="15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8" customHeight="1">
      <c r="A81" s="35"/>
      <c r="B81" s="37" t="s">
        <v>61</v>
      </c>
      <c r="C81" s="35" t="s">
        <v>24</v>
      </c>
      <c r="D81" s="49">
        <v>755</v>
      </c>
      <c r="E81" s="66"/>
      <c r="F81" s="167">
        <f>D81*E81</f>
        <v>0</v>
      </c>
      <c r="G81" s="15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8" customHeight="1">
      <c r="A82" s="35">
        <f>A80+1</f>
        <v>33</v>
      </c>
      <c r="B82" s="55" t="s">
        <v>67</v>
      </c>
      <c r="C82" s="35"/>
      <c r="D82" s="49"/>
      <c r="E82" s="66"/>
      <c r="F82" s="167"/>
      <c r="G82" s="15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8" customHeight="1">
      <c r="A83" s="35"/>
      <c r="B83" s="37" t="s">
        <v>61</v>
      </c>
      <c r="C83" s="35" t="s">
        <v>24</v>
      </c>
      <c r="D83" s="49">
        <v>1855</v>
      </c>
      <c r="E83" s="66"/>
      <c r="F83" s="167">
        <f>D83*E83</f>
        <v>0</v>
      </c>
      <c r="G83" s="15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8" customHeight="1">
      <c r="A84" s="35"/>
      <c r="B84" s="53" t="s">
        <v>68</v>
      </c>
      <c r="C84" s="35"/>
      <c r="D84" s="49"/>
      <c r="E84" s="66"/>
      <c r="F84" s="16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8" customHeight="1">
      <c r="A85" s="67">
        <f>+A82+1</f>
        <v>34</v>
      </c>
      <c r="B85" s="55" t="s">
        <v>637</v>
      </c>
      <c r="C85" s="35"/>
      <c r="D85" s="49"/>
      <c r="E85" s="66"/>
      <c r="F85" s="16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8" customHeight="1">
      <c r="A86" s="35"/>
      <c r="B86" s="37" t="s">
        <v>23</v>
      </c>
      <c r="C86" s="35" t="s">
        <v>24</v>
      </c>
      <c r="D86" s="49">
        <v>660</v>
      </c>
      <c r="E86" s="66"/>
      <c r="F86" s="167">
        <f>D86*E86</f>
        <v>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8" customHeight="1">
      <c r="A87" s="35">
        <f>A85+1</f>
        <v>35</v>
      </c>
      <c r="B87" s="34" t="s">
        <v>69</v>
      </c>
      <c r="C87" s="35"/>
      <c r="D87" s="49"/>
      <c r="E87" s="66"/>
      <c r="F87" s="16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8" customHeight="1">
      <c r="A88" s="35"/>
      <c r="B88" s="37" t="s">
        <v>23</v>
      </c>
      <c r="C88" s="35" t="s">
        <v>24</v>
      </c>
      <c r="D88" s="49">
        <v>2363</v>
      </c>
      <c r="E88" s="38"/>
      <c r="F88" s="167">
        <f>D88*E88</f>
        <v>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8" customHeight="1">
      <c r="A89" s="35">
        <f>A87+1</f>
        <v>36</v>
      </c>
      <c r="B89" s="55" t="s">
        <v>70</v>
      </c>
      <c r="C89" s="35"/>
      <c r="D89" s="49"/>
      <c r="E89" s="49"/>
      <c r="F89" s="16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8" customHeight="1">
      <c r="A90" s="35"/>
      <c r="B90" s="37" t="s">
        <v>23</v>
      </c>
      <c r="C90" s="35" t="s">
        <v>24</v>
      </c>
      <c r="D90" s="49">
        <v>3776</v>
      </c>
      <c r="E90" s="38"/>
      <c r="F90" s="167">
        <f>D90*E90</f>
        <v>0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8" customHeight="1">
      <c r="A91" s="35">
        <f>+A89+1</f>
        <v>37</v>
      </c>
      <c r="B91" s="55" t="s">
        <v>71</v>
      </c>
      <c r="C91" s="35"/>
      <c r="D91" s="49"/>
      <c r="E91" s="49"/>
      <c r="F91" s="16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8" customHeight="1">
      <c r="A92" s="35"/>
      <c r="B92" s="37" t="s">
        <v>23</v>
      </c>
      <c r="C92" s="35" t="s">
        <v>24</v>
      </c>
      <c r="D92" s="49">
        <v>20</v>
      </c>
      <c r="E92" s="38"/>
      <c r="F92" s="167">
        <f>D92*E92</f>
        <v>0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8" customHeight="1">
      <c r="A93" s="35">
        <f>+A91+1</f>
        <v>38</v>
      </c>
      <c r="B93" s="55" t="s">
        <v>72</v>
      </c>
      <c r="C93" s="35"/>
      <c r="D93" s="49"/>
      <c r="E93" s="49"/>
      <c r="F93" s="16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8" customHeight="1">
      <c r="A94" s="35"/>
      <c r="B94" s="37" t="s">
        <v>23</v>
      </c>
      <c r="C94" s="35" t="s">
        <v>24</v>
      </c>
      <c r="D94" s="49">
        <v>204</v>
      </c>
      <c r="E94" s="38"/>
      <c r="F94" s="167">
        <f>D94*E94</f>
        <v>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8" customHeight="1">
      <c r="A95" s="35"/>
      <c r="B95" s="53" t="s">
        <v>73</v>
      </c>
      <c r="C95" s="35"/>
      <c r="D95" s="49"/>
      <c r="E95" s="49"/>
      <c r="F95" s="16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8" customHeight="1">
      <c r="A96" s="35">
        <f>A93+1</f>
        <v>39</v>
      </c>
      <c r="B96" s="55" t="s">
        <v>74</v>
      </c>
      <c r="C96" s="35"/>
      <c r="D96" s="49"/>
      <c r="E96" s="49"/>
      <c r="F96" s="16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3" customHeight="1">
      <c r="A97" s="35"/>
      <c r="B97" s="37" t="s">
        <v>23</v>
      </c>
      <c r="C97" s="35" t="s">
        <v>24</v>
      </c>
      <c r="D97" s="49">
        <v>800</v>
      </c>
      <c r="E97" s="38"/>
      <c r="F97" s="167">
        <f>D97*E97</f>
        <v>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8" customHeight="1">
      <c r="A98" s="35">
        <f>A96+1</f>
        <v>40</v>
      </c>
      <c r="B98" s="55" t="s">
        <v>75</v>
      </c>
      <c r="C98" s="35"/>
      <c r="D98" s="49"/>
      <c r="E98" s="49"/>
      <c r="F98" s="167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8" customHeight="1">
      <c r="A99" s="35"/>
      <c r="B99" s="37" t="s">
        <v>23</v>
      </c>
      <c r="C99" s="35" t="s">
        <v>24</v>
      </c>
      <c r="D99" s="49">
        <v>13543</v>
      </c>
      <c r="E99" s="38"/>
      <c r="F99" s="167">
        <f>D99*E99</f>
        <v>0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8" customHeight="1">
      <c r="A100" s="35">
        <f>A98+1</f>
        <v>41</v>
      </c>
      <c r="B100" s="68" t="s">
        <v>76</v>
      </c>
      <c r="C100" s="69"/>
      <c r="D100" s="70"/>
      <c r="E100" s="70"/>
      <c r="F100" s="17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8" customHeight="1">
      <c r="A101" s="35"/>
      <c r="B101" s="72" t="s">
        <v>77</v>
      </c>
      <c r="C101" s="50" t="s">
        <v>40</v>
      </c>
      <c r="D101" s="49">
        <v>368</v>
      </c>
      <c r="E101" s="52"/>
      <c r="F101" s="167">
        <f>D101*E101</f>
        <v>0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8" customHeight="1">
      <c r="A102" s="35">
        <f>+A100+1</f>
        <v>42</v>
      </c>
      <c r="B102" s="55" t="s">
        <v>78</v>
      </c>
      <c r="C102" s="35"/>
      <c r="D102" s="49"/>
      <c r="E102" s="49"/>
      <c r="F102" s="167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8" customHeight="1">
      <c r="A103" s="35"/>
      <c r="B103" s="37" t="s">
        <v>79</v>
      </c>
      <c r="C103" s="35" t="s">
        <v>40</v>
      </c>
      <c r="D103" s="49">
        <v>390</v>
      </c>
      <c r="E103" s="38"/>
      <c r="F103" s="167">
        <f>D103*E103</f>
        <v>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8" customHeight="1">
      <c r="A104" s="35"/>
      <c r="B104" s="53" t="s">
        <v>80</v>
      </c>
      <c r="C104" s="35"/>
      <c r="D104" s="49"/>
      <c r="E104" s="49"/>
      <c r="F104" s="167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8" customHeight="1">
      <c r="A105" s="35">
        <f>+A102+1</f>
        <v>43</v>
      </c>
      <c r="B105" s="55" t="s">
        <v>81</v>
      </c>
      <c r="C105" s="35"/>
      <c r="D105" s="49"/>
      <c r="E105" s="38"/>
      <c r="F105" s="167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0" customHeight="1">
      <c r="A106" s="35"/>
      <c r="B106" s="37" t="s">
        <v>23</v>
      </c>
      <c r="C106" s="35" t="s">
        <v>24</v>
      </c>
      <c r="D106" s="49">
        <v>25</v>
      </c>
      <c r="E106" s="38"/>
      <c r="F106" s="167">
        <f>D106*E106</f>
        <v>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8" customHeight="1">
      <c r="A107" s="35">
        <f>+A105+1</f>
        <v>44</v>
      </c>
      <c r="B107" s="55" t="s">
        <v>82</v>
      </c>
      <c r="C107" s="35"/>
      <c r="D107" s="49"/>
      <c r="E107" s="49"/>
      <c r="F107" s="167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8" customHeight="1">
      <c r="A108" s="35"/>
      <c r="B108" s="37" t="s">
        <v>83</v>
      </c>
      <c r="C108" s="35" t="s">
        <v>45</v>
      </c>
      <c r="D108" s="49">
        <v>8</v>
      </c>
      <c r="E108" s="38"/>
      <c r="F108" s="167">
        <f>D108*E108</f>
        <v>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28.5">
      <c r="A109" s="35">
        <f>+A107+1</f>
        <v>45</v>
      </c>
      <c r="B109" s="34" t="s">
        <v>84</v>
      </c>
      <c r="C109" s="35"/>
      <c r="D109" s="49"/>
      <c r="E109" s="49"/>
      <c r="F109" s="167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0" customHeight="1">
      <c r="A110" s="35"/>
      <c r="B110" s="73" t="s">
        <v>23</v>
      </c>
      <c r="C110" s="67" t="s">
        <v>24</v>
      </c>
      <c r="D110" s="65">
        <v>25</v>
      </c>
      <c r="E110" s="74"/>
      <c r="F110" s="167">
        <f>D110*E110</f>
        <v>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8" customHeight="1">
      <c r="A111" s="35">
        <f>+A109+1</f>
        <v>46</v>
      </c>
      <c r="B111" s="75" t="s">
        <v>85</v>
      </c>
      <c r="C111" s="67"/>
      <c r="D111" s="65"/>
      <c r="E111" s="74"/>
      <c r="F111" s="167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0" customHeight="1">
      <c r="A112" s="35"/>
      <c r="B112" s="73" t="s">
        <v>23</v>
      </c>
      <c r="C112" s="67" t="s">
        <v>24</v>
      </c>
      <c r="D112" s="65">
        <v>120</v>
      </c>
      <c r="E112" s="74"/>
      <c r="F112" s="167">
        <f>D112*E112</f>
        <v>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8" customHeight="1">
      <c r="A113" s="35">
        <f>+A111+1</f>
        <v>47</v>
      </c>
      <c r="B113" s="76" t="s">
        <v>86</v>
      </c>
      <c r="C113" s="67"/>
      <c r="D113" s="65"/>
      <c r="E113" s="65"/>
      <c r="F113" s="167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0" customHeight="1">
      <c r="A114" s="35"/>
      <c r="B114" s="73" t="s">
        <v>87</v>
      </c>
      <c r="C114" s="67" t="s">
        <v>53</v>
      </c>
      <c r="D114" s="65">
        <v>140</v>
      </c>
      <c r="E114" s="74"/>
      <c r="F114" s="167">
        <f>D114*E114</f>
        <v>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8" customHeight="1">
      <c r="A115" s="35">
        <f>+A113+1</f>
        <v>48</v>
      </c>
      <c r="B115" s="76" t="s">
        <v>88</v>
      </c>
      <c r="C115" s="67"/>
      <c r="D115" s="65"/>
      <c r="E115" s="65"/>
      <c r="F115" s="167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8.75" customHeight="1">
      <c r="A116" s="35"/>
      <c r="B116" s="73" t="s">
        <v>87</v>
      </c>
      <c r="C116" s="67" t="s">
        <v>53</v>
      </c>
      <c r="D116" s="65">
        <v>106</v>
      </c>
      <c r="E116" s="74"/>
      <c r="F116" s="167">
        <f>D116*E116</f>
        <v>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8" customHeight="1">
      <c r="A117" s="35">
        <f>+A115+1</f>
        <v>49</v>
      </c>
      <c r="B117" s="76" t="s">
        <v>89</v>
      </c>
      <c r="C117" s="67"/>
      <c r="D117" s="65"/>
      <c r="E117" s="65"/>
      <c r="F117" s="167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24" customHeight="1">
      <c r="A118" s="35"/>
      <c r="B118" s="73" t="s">
        <v>87</v>
      </c>
      <c r="C118" s="67" t="s">
        <v>53</v>
      </c>
      <c r="D118" s="65">
        <v>35</v>
      </c>
      <c r="E118" s="74"/>
      <c r="F118" s="167">
        <f>D118*E118</f>
        <v>0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ht="25.5" customHeight="1">
      <c r="A119" s="35">
        <f>+A117+1</f>
        <v>50</v>
      </c>
      <c r="B119" s="76" t="s">
        <v>90</v>
      </c>
      <c r="C119" s="67"/>
      <c r="D119" s="65"/>
      <c r="E119" s="65"/>
      <c r="F119" s="167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>
      <c r="A120" s="35"/>
      <c r="B120" s="73" t="s">
        <v>87</v>
      </c>
      <c r="C120" s="67" t="s">
        <v>53</v>
      </c>
      <c r="D120" s="65">
        <v>190</v>
      </c>
      <c r="E120" s="74"/>
      <c r="F120" s="167">
        <f>D120*E120</f>
        <v>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8" customHeight="1">
      <c r="A121" s="192" t="str">
        <f>+"TOTAL "&amp;B9</f>
        <v xml:space="preserve">TOTAL 2- SOUS LOT : GROS ŒUVRES </v>
      </c>
      <c r="B121" s="188"/>
      <c r="C121" s="188"/>
      <c r="D121" s="188"/>
      <c r="E121" s="189"/>
      <c r="F121" s="168">
        <f>SUM(F11:F120)</f>
        <v>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8" customHeight="1">
      <c r="A122" s="77"/>
      <c r="B122" s="78" t="s">
        <v>91</v>
      </c>
      <c r="C122" s="77"/>
      <c r="D122" s="79"/>
      <c r="E122" s="80"/>
      <c r="F122" s="17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8" customHeight="1">
      <c r="A123" s="35">
        <f>+A119+1</f>
        <v>51</v>
      </c>
      <c r="B123" s="55" t="s">
        <v>92</v>
      </c>
      <c r="C123" s="35"/>
      <c r="D123" s="49"/>
      <c r="E123" s="49"/>
      <c r="F123" s="167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8" customHeight="1">
      <c r="A124" s="35"/>
      <c r="B124" s="37" t="s">
        <v>23</v>
      </c>
      <c r="C124" s="35" t="s">
        <v>24</v>
      </c>
      <c r="D124" s="49">
        <v>1825</v>
      </c>
      <c r="E124" s="38"/>
      <c r="F124" s="167">
        <f>D124*E124</f>
        <v>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8" customHeight="1">
      <c r="A125" s="35">
        <f>A123+1</f>
        <v>52</v>
      </c>
      <c r="B125" s="55" t="s">
        <v>93</v>
      </c>
      <c r="C125" s="35"/>
      <c r="D125" s="49"/>
      <c r="E125" s="49"/>
      <c r="F125" s="167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8" customHeight="1">
      <c r="A126" s="35"/>
      <c r="B126" s="37" t="s">
        <v>23</v>
      </c>
      <c r="C126" s="35" t="s">
        <v>24</v>
      </c>
      <c r="D126" s="49">
        <v>1825</v>
      </c>
      <c r="E126" s="38"/>
      <c r="F126" s="167">
        <f>D126*E126</f>
        <v>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8" customHeight="1">
      <c r="A127" s="35">
        <f>A125+1</f>
        <v>53</v>
      </c>
      <c r="B127" s="55" t="s">
        <v>94</v>
      </c>
      <c r="C127" s="35"/>
      <c r="D127" s="49"/>
      <c r="E127" s="49"/>
      <c r="F127" s="167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7.25" customHeight="1">
      <c r="A128" s="35"/>
      <c r="B128" s="37" t="s">
        <v>23</v>
      </c>
      <c r="C128" s="35" t="s">
        <v>24</v>
      </c>
      <c r="D128" s="49">
        <v>1825</v>
      </c>
      <c r="E128" s="38"/>
      <c r="F128" s="167">
        <f>D128*E128</f>
        <v>0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4" ht="17.25" customHeight="1">
      <c r="A129" s="35">
        <f>+A127+1</f>
        <v>54</v>
      </c>
      <c r="B129" s="55" t="s">
        <v>95</v>
      </c>
      <c r="C129" s="35"/>
      <c r="D129" s="49"/>
      <c r="E129" s="38"/>
      <c r="F129" s="16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4" ht="18" customHeight="1">
      <c r="A130" s="35"/>
      <c r="B130" s="37" t="s">
        <v>23</v>
      </c>
      <c r="C130" s="35" t="s">
        <v>24</v>
      </c>
      <c r="D130" s="49">
        <v>1825</v>
      </c>
      <c r="E130" s="38"/>
      <c r="F130" s="167">
        <f>D130*E130</f>
        <v>0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4" ht="18" customHeight="1">
      <c r="A131" s="35">
        <f>A129+1</f>
        <v>55</v>
      </c>
      <c r="B131" s="55" t="s">
        <v>96</v>
      </c>
      <c r="C131" s="35"/>
      <c r="D131" s="49"/>
      <c r="E131" s="38"/>
      <c r="F131" s="167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4" ht="18" customHeight="1">
      <c r="A132" s="35"/>
      <c r="B132" s="37" t="s">
        <v>97</v>
      </c>
      <c r="C132" s="35" t="s">
        <v>40</v>
      </c>
      <c r="D132" s="49">
        <v>345</v>
      </c>
      <c r="E132" s="38"/>
      <c r="F132" s="167">
        <f>D132*E132</f>
        <v>0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4" ht="18" customHeight="1">
      <c r="A133" s="35">
        <f>A131+1</f>
        <v>56</v>
      </c>
      <c r="B133" s="55" t="s">
        <v>98</v>
      </c>
      <c r="C133" s="35"/>
      <c r="D133" s="49"/>
      <c r="E133" s="38"/>
      <c r="F133" s="167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4" ht="18" customHeight="1">
      <c r="A134" s="35"/>
      <c r="B134" s="37" t="s">
        <v>97</v>
      </c>
      <c r="C134" s="35" t="s">
        <v>40</v>
      </c>
      <c r="D134" s="49">
        <v>345</v>
      </c>
      <c r="E134" s="38"/>
      <c r="F134" s="167">
        <f>D134*E134</f>
        <v>0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4" ht="18" customHeight="1">
      <c r="A135" s="35">
        <f>+A133+1</f>
        <v>57</v>
      </c>
      <c r="B135" s="55" t="s">
        <v>99</v>
      </c>
      <c r="C135" s="35"/>
      <c r="D135" s="49"/>
      <c r="E135" s="38"/>
      <c r="F135" s="167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4" ht="18" customHeight="1">
      <c r="A136" s="35"/>
      <c r="B136" s="37" t="s">
        <v>23</v>
      </c>
      <c r="C136" s="35" t="s">
        <v>24</v>
      </c>
      <c r="D136" s="49">
        <v>1330</v>
      </c>
      <c r="E136" s="38"/>
      <c r="F136" s="167">
        <f>D136*E136</f>
        <v>0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4" ht="18" customHeight="1">
      <c r="A137" s="35">
        <f>A135+1</f>
        <v>58</v>
      </c>
      <c r="B137" s="55" t="s">
        <v>100</v>
      </c>
      <c r="C137" s="35"/>
      <c r="D137" s="49"/>
      <c r="E137" s="38"/>
      <c r="F137" s="167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4" ht="18" customHeight="1">
      <c r="A138" s="69"/>
      <c r="B138" s="37" t="s">
        <v>23</v>
      </c>
      <c r="C138" s="69" t="s">
        <v>24</v>
      </c>
      <c r="D138" s="49">
        <v>310</v>
      </c>
      <c r="E138" s="71"/>
      <c r="F138" s="167">
        <f>D138*E138</f>
        <v>0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4" ht="18" customHeight="1">
      <c r="A139" s="67">
        <f>+A137+1</f>
        <v>59</v>
      </c>
      <c r="B139" s="81" t="s">
        <v>101</v>
      </c>
      <c r="C139" s="67"/>
      <c r="D139" s="65"/>
      <c r="E139" s="74"/>
      <c r="F139" s="173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4" ht="18" customHeight="1">
      <c r="A140" s="67"/>
      <c r="B140" s="73" t="s">
        <v>23</v>
      </c>
      <c r="C140" s="67" t="s">
        <v>24</v>
      </c>
      <c r="D140" s="49">
        <v>602</v>
      </c>
      <c r="E140" s="74"/>
      <c r="F140" s="173">
        <f>D140*E140</f>
        <v>0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4" ht="18" customHeight="1">
      <c r="A141" s="67">
        <f>A139+1</f>
        <v>60</v>
      </c>
      <c r="B141" s="81" t="s">
        <v>102</v>
      </c>
      <c r="C141" s="67"/>
      <c r="D141" s="65"/>
      <c r="E141" s="74"/>
      <c r="F141" s="173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4" ht="24" customHeight="1">
      <c r="A142" s="82"/>
      <c r="B142" s="73" t="s">
        <v>23</v>
      </c>
      <c r="C142" s="82" t="s">
        <v>24</v>
      </c>
      <c r="D142" s="49">
        <v>216</v>
      </c>
      <c r="E142" s="83"/>
      <c r="F142" s="173">
        <f>D142*E142</f>
        <v>0</v>
      </c>
      <c r="G142" s="10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20.25" customHeight="1">
      <c r="A143" s="67">
        <f>A141+1</f>
        <v>61</v>
      </c>
      <c r="B143" s="81" t="s">
        <v>103</v>
      </c>
      <c r="C143" s="67"/>
      <c r="D143" s="65"/>
      <c r="E143" s="74"/>
      <c r="F143" s="173"/>
      <c r="G143" s="10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23.25" customHeight="1">
      <c r="A144" s="82"/>
      <c r="B144" s="73" t="s">
        <v>23</v>
      </c>
      <c r="C144" s="82" t="s">
        <v>24</v>
      </c>
      <c r="D144" s="49">
        <v>60</v>
      </c>
      <c r="E144" s="83"/>
      <c r="F144" s="173">
        <f>D144*E144</f>
        <v>0</v>
      </c>
      <c r="G144" s="10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20.25" customHeight="1">
      <c r="A145" s="192" t="str">
        <f>+"TOTAL "&amp;B122</f>
        <v xml:space="preserve">TOTAL 3- SOUS LOT : ETANCHEITE </v>
      </c>
      <c r="B145" s="188"/>
      <c r="C145" s="188"/>
      <c r="D145" s="188"/>
      <c r="E145" s="189"/>
      <c r="F145" s="168">
        <f>SUM(F124:F144)</f>
        <v>0</v>
      </c>
      <c r="G145" s="10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22.5" customHeight="1">
      <c r="A146" s="84"/>
      <c r="B146" s="85" t="s">
        <v>104</v>
      </c>
      <c r="C146" s="86"/>
      <c r="D146" s="52"/>
      <c r="E146" s="52"/>
      <c r="F146" s="169"/>
      <c r="G146" s="10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20.25" customHeight="1">
      <c r="A147" s="60">
        <f>+A143+1</f>
        <v>62</v>
      </c>
      <c r="B147" s="55" t="s">
        <v>105</v>
      </c>
      <c r="C147" s="35"/>
      <c r="D147" s="38"/>
      <c r="E147" s="38"/>
      <c r="F147" s="167"/>
      <c r="G147" s="10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22.5" customHeight="1">
      <c r="A148" s="60"/>
      <c r="B148" s="37" t="s">
        <v>106</v>
      </c>
      <c r="C148" s="69" t="s">
        <v>24</v>
      </c>
      <c r="D148" s="38">
        <v>2656</v>
      </c>
      <c r="E148" s="38"/>
      <c r="F148" s="167">
        <f>+E148*D148</f>
        <v>0</v>
      </c>
      <c r="G148" s="10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20.25" customHeight="1">
      <c r="A149" s="60">
        <f>A147+1</f>
        <v>63</v>
      </c>
      <c r="B149" s="55" t="s">
        <v>107</v>
      </c>
      <c r="C149" s="35"/>
      <c r="D149" s="38"/>
      <c r="E149" s="38"/>
      <c r="F149" s="167"/>
      <c r="G149" s="10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19.5" customHeight="1">
      <c r="A150" s="60"/>
      <c r="B150" s="37" t="s">
        <v>106</v>
      </c>
      <c r="C150" s="69" t="s">
        <v>24</v>
      </c>
      <c r="D150" s="38">
        <v>938</v>
      </c>
      <c r="E150" s="38"/>
      <c r="F150" s="167">
        <f>+E150*D150</f>
        <v>0</v>
      </c>
      <c r="G150" s="10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21.75" customHeight="1">
      <c r="A151" s="60">
        <f>A149+1</f>
        <v>64</v>
      </c>
      <c r="B151" s="55" t="s">
        <v>108</v>
      </c>
      <c r="C151" s="35"/>
      <c r="D151" s="38"/>
      <c r="E151" s="38"/>
      <c r="F151" s="167"/>
      <c r="G151" s="10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ht="22.5" customHeight="1">
      <c r="A152" s="60"/>
      <c r="B152" s="37" t="s">
        <v>106</v>
      </c>
      <c r="C152" s="69" t="s">
        <v>24</v>
      </c>
      <c r="D152" s="38">
        <v>150</v>
      </c>
      <c r="E152" s="38"/>
      <c r="F152" s="167">
        <f>+E152*D152</f>
        <v>0</v>
      </c>
      <c r="G152" s="10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20.25" customHeight="1">
      <c r="A153" s="60">
        <f>A151+1</f>
        <v>65</v>
      </c>
      <c r="B153" s="55" t="s">
        <v>109</v>
      </c>
      <c r="C153" s="35"/>
      <c r="D153" s="38"/>
      <c r="E153" s="38"/>
      <c r="F153" s="167"/>
      <c r="G153" s="10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22.5" customHeight="1">
      <c r="A154" s="60"/>
      <c r="B154" s="37" t="s">
        <v>106</v>
      </c>
      <c r="C154" s="69" t="s">
        <v>24</v>
      </c>
      <c r="D154" s="38">
        <v>195</v>
      </c>
      <c r="E154" s="38"/>
      <c r="F154" s="167">
        <f>+E154*D154</f>
        <v>0</v>
      </c>
      <c r="G154" s="10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20.25" customHeight="1">
      <c r="A155" s="60">
        <f>A153+1</f>
        <v>66</v>
      </c>
      <c r="B155" s="55" t="s">
        <v>110</v>
      </c>
      <c r="C155" s="35"/>
      <c r="D155" s="38"/>
      <c r="E155" s="38"/>
      <c r="F155" s="167"/>
      <c r="G155" s="10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24" customHeight="1">
      <c r="A156" s="60"/>
      <c r="B156" s="37" t="s">
        <v>106</v>
      </c>
      <c r="C156" s="69" t="s">
        <v>24</v>
      </c>
      <c r="D156" s="38">
        <v>630</v>
      </c>
      <c r="E156" s="38"/>
      <c r="F156" s="167">
        <f>+E156*D156</f>
        <v>0</v>
      </c>
      <c r="G156" s="12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</row>
    <row r="157" spans="1:24" ht="20.25" customHeight="1">
      <c r="A157" s="60">
        <f>A155+1</f>
        <v>67</v>
      </c>
      <c r="B157" s="55" t="s">
        <v>111</v>
      </c>
      <c r="C157" s="35"/>
      <c r="D157" s="38"/>
      <c r="E157" s="38"/>
      <c r="F157" s="167"/>
      <c r="G157" s="12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</row>
    <row r="158" spans="1:24" ht="20.25" customHeight="1">
      <c r="A158" s="60"/>
      <c r="B158" s="37" t="s">
        <v>106</v>
      </c>
      <c r="C158" s="69" t="s">
        <v>24</v>
      </c>
      <c r="D158" s="38">
        <v>1290</v>
      </c>
      <c r="E158" s="38"/>
      <c r="F158" s="167">
        <f>+E158*D158</f>
        <v>0</v>
      </c>
      <c r="G158" s="12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</row>
    <row r="159" spans="1:24" ht="20.25" customHeight="1">
      <c r="A159" s="60">
        <f>A157+1</f>
        <v>68</v>
      </c>
      <c r="B159" s="55" t="s">
        <v>112</v>
      </c>
      <c r="C159" s="35"/>
      <c r="D159" s="38"/>
      <c r="E159" s="38"/>
      <c r="F159" s="167"/>
      <c r="G159" s="12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</row>
    <row r="160" spans="1:24" ht="20.25" customHeight="1">
      <c r="A160" s="60"/>
      <c r="B160" s="37" t="s">
        <v>113</v>
      </c>
      <c r="C160" s="69" t="s">
        <v>45</v>
      </c>
      <c r="D160" s="38">
        <v>10</v>
      </c>
      <c r="E160" s="38"/>
      <c r="F160" s="167">
        <f>+E160*D160</f>
        <v>0</v>
      </c>
      <c r="G160" s="12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</row>
    <row r="161" spans="1:24" ht="23.25" customHeight="1">
      <c r="A161" s="192" t="str">
        <f>+"TOTAL "&amp;B146</f>
        <v>TOTAL 4- SOUS LOT : FAUX PLAFOND</v>
      </c>
      <c r="B161" s="188"/>
      <c r="C161" s="188"/>
      <c r="D161" s="188"/>
      <c r="E161" s="189"/>
      <c r="F161" s="168">
        <f>SUM(F147:F160)</f>
        <v>0</v>
      </c>
      <c r="G161" s="10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20.25" customHeight="1">
      <c r="A162" s="87"/>
      <c r="B162" s="85" t="s">
        <v>114</v>
      </c>
      <c r="C162" s="88"/>
      <c r="D162" s="38"/>
      <c r="E162" s="38"/>
      <c r="F162" s="167"/>
      <c r="G162" s="10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22.5" customHeight="1">
      <c r="A163" s="89"/>
      <c r="B163" s="85" t="s">
        <v>115</v>
      </c>
      <c r="C163" s="88"/>
      <c r="D163" s="38"/>
      <c r="E163" s="38"/>
      <c r="F163" s="167"/>
      <c r="G163" s="10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20.25" customHeight="1">
      <c r="A164" s="60">
        <f>+A159+1</f>
        <v>69</v>
      </c>
      <c r="B164" s="55" t="s">
        <v>116</v>
      </c>
      <c r="C164" s="35"/>
      <c r="D164" s="38"/>
      <c r="E164" s="38"/>
      <c r="F164" s="167"/>
      <c r="G164" s="12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</row>
    <row r="165" spans="1:24" ht="15" customHeight="1">
      <c r="A165" s="60"/>
      <c r="B165" s="37" t="s">
        <v>106</v>
      </c>
      <c r="C165" s="69" t="s">
        <v>24</v>
      </c>
      <c r="D165" s="38">
        <v>2770</v>
      </c>
      <c r="E165" s="38"/>
      <c r="F165" s="167">
        <f>+E165*D165</f>
        <v>0</v>
      </c>
      <c r="G165" s="12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</row>
    <row r="166" spans="1:24" ht="20.25" customHeight="1">
      <c r="A166" s="60">
        <f>A164+1</f>
        <v>70</v>
      </c>
      <c r="B166" s="55" t="s">
        <v>117</v>
      </c>
      <c r="C166" s="35"/>
      <c r="D166" s="38"/>
      <c r="E166" s="38"/>
      <c r="F166" s="167"/>
      <c r="G166" s="12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</row>
    <row r="167" spans="1:24" ht="22.5" customHeight="1">
      <c r="A167" s="60"/>
      <c r="B167" s="37" t="s">
        <v>106</v>
      </c>
      <c r="C167" s="69" t="s">
        <v>24</v>
      </c>
      <c r="D167" s="38">
        <v>754</v>
      </c>
      <c r="E167" s="38"/>
      <c r="F167" s="167">
        <f>+E167*D167</f>
        <v>0</v>
      </c>
      <c r="G167" s="12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</row>
    <row r="168" spans="1:24" ht="20.25" customHeight="1">
      <c r="A168" s="60">
        <f>A166+1</f>
        <v>71</v>
      </c>
      <c r="B168" s="55" t="s">
        <v>118</v>
      </c>
      <c r="C168" s="35"/>
      <c r="D168" s="38"/>
      <c r="E168" s="38"/>
      <c r="F168" s="167"/>
      <c r="G168" s="14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</row>
    <row r="169" spans="1:24" ht="30" customHeight="1">
      <c r="A169" s="60"/>
      <c r="B169" s="37" t="s">
        <v>106</v>
      </c>
      <c r="C169" s="69" t="s">
        <v>24</v>
      </c>
      <c r="D169" s="38">
        <v>870</v>
      </c>
      <c r="E169" s="38"/>
      <c r="F169" s="167">
        <f>+E169*D169</f>
        <v>0</v>
      </c>
      <c r="G169" s="15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15" customHeight="1">
      <c r="A170" s="60">
        <f>A168+1</f>
        <v>72</v>
      </c>
      <c r="B170" s="55" t="s">
        <v>119</v>
      </c>
      <c r="C170" s="35"/>
      <c r="D170" s="38"/>
      <c r="E170" s="38"/>
      <c r="F170" s="167"/>
      <c r="G170" s="16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</row>
    <row r="171" spans="1:24" ht="32.25" customHeight="1">
      <c r="A171" s="60"/>
      <c r="B171" s="37" t="s">
        <v>106</v>
      </c>
      <c r="C171" s="69" t="s">
        <v>24</v>
      </c>
      <c r="D171" s="38">
        <v>1320</v>
      </c>
      <c r="E171" s="38"/>
      <c r="F171" s="167">
        <f>+E171*D171</f>
        <v>0</v>
      </c>
      <c r="G171" s="12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</row>
    <row r="172" spans="1:24" ht="20.25" customHeight="1">
      <c r="A172" s="60">
        <f>A170+1</f>
        <v>73</v>
      </c>
      <c r="B172" s="55" t="s">
        <v>120</v>
      </c>
      <c r="C172" s="35"/>
      <c r="D172" s="38"/>
      <c r="E172" s="38"/>
      <c r="F172" s="167"/>
      <c r="G172" s="12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</row>
    <row r="173" spans="1:24" ht="32.25" customHeight="1">
      <c r="A173" s="60"/>
      <c r="B173" s="37" t="s">
        <v>121</v>
      </c>
      <c r="C173" s="35" t="s">
        <v>53</v>
      </c>
      <c r="D173" s="38">
        <v>365</v>
      </c>
      <c r="E173" s="38"/>
      <c r="F173" s="167">
        <f>+E173*D173</f>
        <v>0</v>
      </c>
      <c r="G173" s="12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</row>
    <row r="174" spans="1:24" ht="20.25" customHeight="1">
      <c r="A174" s="60">
        <f>A172+1</f>
        <v>74</v>
      </c>
      <c r="B174" s="55" t="s">
        <v>122</v>
      </c>
      <c r="C174" s="35"/>
      <c r="D174" s="38"/>
      <c r="E174" s="38"/>
      <c r="F174" s="167"/>
      <c r="G174" s="12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</row>
    <row r="175" spans="1:24" ht="20.25" customHeight="1">
      <c r="A175" s="60"/>
      <c r="B175" s="37" t="s">
        <v>106</v>
      </c>
      <c r="C175" s="69" t="s">
        <v>24</v>
      </c>
      <c r="D175" s="38">
        <v>545</v>
      </c>
      <c r="E175" s="38"/>
      <c r="F175" s="167">
        <f>+E175*D175</f>
        <v>0</v>
      </c>
      <c r="G175" s="12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</row>
    <row r="176" spans="1:24" ht="15" customHeight="1">
      <c r="A176" s="60">
        <f>A174+1</f>
        <v>75</v>
      </c>
      <c r="B176" s="55" t="s">
        <v>123</v>
      </c>
      <c r="C176" s="35"/>
      <c r="D176" s="38"/>
      <c r="E176" s="38"/>
      <c r="F176" s="167"/>
      <c r="G176" s="12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</row>
    <row r="177" spans="1:24" ht="20.25" customHeight="1">
      <c r="A177" s="60"/>
      <c r="B177" s="37" t="s">
        <v>106</v>
      </c>
      <c r="C177" s="69" t="s">
        <v>24</v>
      </c>
      <c r="D177" s="38">
        <v>522</v>
      </c>
      <c r="E177" s="38"/>
      <c r="F177" s="167">
        <f>+E177*D177</f>
        <v>0</v>
      </c>
      <c r="G177" s="12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</row>
    <row r="178" spans="1:24" ht="15" customHeight="1">
      <c r="A178" s="89"/>
      <c r="B178" s="85" t="s">
        <v>124</v>
      </c>
      <c r="C178" s="88"/>
      <c r="D178" s="38"/>
      <c r="E178" s="38"/>
      <c r="F178" s="167"/>
      <c r="G178" s="12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</row>
    <row r="179" spans="1:24" ht="20.25" customHeight="1">
      <c r="A179" s="60">
        <f>A176+1</f>
        <v>76</v>
      </c>
      <c r="B179" s="55" t="s">
        <v>125</v>
      </c>
      <c r="C179" s="35"/>
      <c r="D179" s="38"/>
      <c r="E179" s="38"/>
      <c r="F179" s="167"/>
      <c r="G179" s="12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</row>
    <row r="180" spans="1:24" ht="22.5" customHeight="1">
      <c r="A180" s="60"/>
      <c r="B180" s="37" t="s">
        <v>106</v>
      </c>
      <c r="C180" s="69" t="s">
        <v>24</v>
      </c>
      <c r="D180" s="38">
        <v>1094</v>
      </c>
      <c r="E180" s="38"/>
      <c r="F180" s="167">
        <f>+E180*D180</f>
        <v>0</v>
      </c>
      <c r="G180" s="12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</row>
    <row r="181" spans="1:24" ht="20.25" customHeight="1">
      <c r="A181" s="60">
        <f>+A179+1</f>
        <v>77</v>
      </c>
      <c r="B181" s="55" t="s">
        <v>126</v>
      </c>
      <c r="C181" s="35"/>
      <c r="D181" s="38"/>
      <c r="E181" s="38"/>
      <c r="F181" s="167"/>
      <c r="G181" s="12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</row>
    <row r="182" spans="1:24" ht="22.5" customHeight="1">
      <c r="A182" s="60"/>
      <c r="B182" s="37" t="s">
        <v>106</v>
      </c>
      <c r="C182" s="69" t="s">
        <v>24</v>
      </c>
      <c r="D182" s="38">
        <v>114</v>
      </c>
      <c r="E182" s="38"/>
      <c r="F182" s="167">
        <f>+E182*D182</f>
        <v>0</v>
      </c>
      <c r="G182" s="12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</row>
    <row r="183" spans="1:24" ht="20.25" customHeight="1">
      <c r="A183" s="192" t="str">
        <f>+"TOTAL "&amp;B162</f>
        <v>TOTAL 5- SOUS LOT : REVETEMENTS SOLS ET MURS</v>
      </c>
      <c r="B183" s="188"/>
      <c r="C183" s="188"/>
      <c r="D183" s="188"/>
      <c r="E183" s="189"/>
      <c r="F183" s="168">
        <f>SUM(F164:F182)</f>
        <v>0</v>
      </c>
      <c r="G183" s="12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</row>
    <row r="184" spans="1:24" ht="22.5" customHeight="1">
      <c r="A184" s="87"/>
      <c r="B184" s="85" t="s">
        <v>127</v>
      </c>
      <c r="C184" s="88"/>
      <c r="D184" s="38"/>
      <c r="E184" s="38"/>
      <c r="F184" s="167"/>
      <c r="G184" s="12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</row>
    <row r="185" spans="1:24" ht="20.25" customHeight="1">
      <c r="A185" s="60">
        <f>+A181+1</f>
        <v>78</v>
      </c>
      <c r="B185" s="55" t="s">
        <v>128</v>
      </c>
      <c r="C185" s="35"/>
      <c r="D185" s="38"/>
      <c r="E185" s="38"/>
      <c r="F185" s="167"/>
      <c r="G185" s="12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</row>
    <row r="186" spans="1:24" ht="22.5" customHeight="1">
      <c r="A186" s="60"/>
      <c r="B186" s="90" t="s">
        <v>106</v>
      </c>
      <c r="C186" s="69" t="s">
        <v>24</v>
      </c>
      <c r="D186" s="38">
        <v>38</v>
      </c>
      <c r="E186" s="38"/>
      <c r="F186" s="167">
        <f>+E186*D186</f>
        <v>0</v>
      </c>
      <c r="G186" s="12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</row>
    <row r="187" spans="1:24" ht="22.5" customHeight="1">
      <c r="A187" s="60">
        <f>A185+1</f>
        <v>79</v>
      </c>
      <c r="B187" s="55" t="s">
        <v>129</v>
      </c>
      <c r="C187" s="35"/>
      <c r="D187" s="38"/>
      <c r="E187" s="38"/>
      <c r="F187" s="167"/>
      <c r="G187" s="12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</row>
    <row r="188" spans="1:24" ht="22.5" customHeight="1">
      <c r="A188" s="60"/>
      <c r="B188" s="90" t="s">
        <v>106</v>
      </c>
      <c r="C188" s="69" t="s">
        <v>24</v>
      </c>
      <c r="D188" s="38">
        <v>149</v>
      </c>
      <c r="E188" s="38"/>
      <c r="F188" s="167">
        <f>+E188*D188</f>
        <v>0</v>
      </c>
      <c r="G188" s="12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</row>
    <row r="189" spans="1:24" ht="20.25" customHeight="1">
      <c r="A189" s="91">
        <f>A187+1</f>
        <v>80</v>
      </c>
      <c r="B189" s="92" t="s">
        <v>636</v>
      </c>
      <c r="C189" s="93"/>
      <c r="D189" s="94"/>
      <c r="E189" s="94"/>
      <c r="F189" s="174"/>
      <c r="G189" s="12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</row>
    <row r="190" spans="1:24" ht="15.75">
      <c r="A190" s="95"/>
      <c r="B190" s="96" t="s">
        <v>106</v>
      </c>
      <c r="C190" s="97" t="s">
        <v>24</v>
      </c>
      <c r="D190" s="98">
        <v>240</v>
      </c>
      <c r="E190" s="98"/>
      <c r="F190" s="175">
        <f>+E190*D190</f>
        <v>0</v>
      </c>
      <c r="G190" s="12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</row>
    <row r="191" spans="1:24" ht="20.25" customHeight="1">
      <c r="A191" s="60">
        <f>A189+1</f>
        <v>81</v>
      </c>
      <c r="B191" s="55" t="s">
        <v>130</v>
      </c>
      <c r="C191" s="35"/>
      <c r="D191" s="38"/>
      <c r="E191" s="38"/>
      <c r="F191" s="167"/>
      <c r="G191" s="12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</row>
    <row r="192" spans="1:24" ht="22.5" customHeight="1">
      <c r="A192" s="60"/>
      <c r="B192" s="90" t="s">
        <v>106</v>
      </c>
      <c r="C192" s="69" t="s">
        <v>24</v>
      </c>
      <c r="D192" s="38">
        <v>90</v>
      </c>
      <c r="E192" s="38"/>
      <c r="F192" s="167">
        <f>+E192*D192</f>
        <v>0</v>
      </c>
      <c r="G192" s="12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</row>
    <row r="193" spans="1:24" ht="28.5">
      <c r="A193" s="60">
        <f>A191+1</f>
        <v>82</v>
      </c>
      <c r="B193" s="34" t="s">
        <v>131</v>
      </c>
      <c r="C193" s="35"/>
      <c r="D193" s="38"/>
      <c r="E193" s="38"/>
      <c r="F193" s="167"/>
      <c r="G193" s="12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</row>
    <row r="194" spans="1:24" ht="22.5" customHeight="1">
      <c r="A194" s="60"/>
      <c r="B194" s="90" t="s">
        <v>106</v>
      </c>
      <c r="C194" s="69" t="s">
        <v>24</v>
      </c>
      <c r="D194" s="38">
        <v>400</v>
      </c>
      <c r="E194" s="38"/>
      <c r="F194" s="167">
        <f>+E194*D194</f>
        <v>0</v>
      </c>
      <c r="G194" s="12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</row>
    <row r="195" spans="1:24" ht="20.25" customHeight="1">
      <c r="A195" s="60">
        <f>A193+1</f>
        <v>83</v>
      </c>
      <c r="B195" s="55" t="s">
        <v>132</v>
      </c>
      <c r="C195" s="35"/>
      <c r="D195" s="38"/>
      <c r="E195" s="38"/>
      <c r="F195" s="167"/>
      <c r="G195" s="12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</row>
    <row r="196" spans="1:24" ht="19.5" customHeight="1">
      <c r="A196" s="60"/>
      <c r="B196" s="90" t="s">
        <v>106</v>
      </c>
      <c r="C196" s="69" t="s">
        <v>24</v>
      </c>
      <c r="D196" s="38">
        <v>300</v>
      </c>
      <c r="E196" s="38"/>
      <c r="F196" s="167">
        <f>+E196*D196</f>
        <v>0</v>
      </c>
      <c r="G196" s="12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19.5" customHeight="1">
      <c r="A197" s="60">
        <f>A195+1</f>
        <v>84</v>
      </c>
      <c r="B197" s="55" t="s">
        <v>133</v>
      </c>
      <c r="C197" s="69"/>
      <c r="D197" s="38"/>
      <c r="E197" s="38"/>
      <c r="F197" s="167"/>
      <c r="G197" s="12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19.5" customHeight="1">
      <c r="A198" s="60"/>
      <c r="B198" s="90" t="s">
        <v>106</v>
      </c>
      <c r="C198" s="69" t="s">
        <v>24</v>
      </c>
      <c r="D198" s="38">
        <v>40</v>
      </c>
      <c r="E198" s="38"/>
      <c r="F198" s="167">
        <f>+E198*D198</f>
        <v>0</v>
      </c>
      <c r="G198" s="12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19.5" customHeight="1">
      <c r="A199" s="60">
        <f>A197+1</f>
        <v>85</v>
      </c>
      <c r="B199" s="55" t="s">
        <v>134</v>
      </c>
      <c r="C199" s="69"/>
      <c r="D199" s="38"/>
      <c r="E199" s="38"/>
      <c r="F199" s="167"/>
      <c r="G199" s="12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19.5" customHeight="1">
      <c r="A200" s="60"/>
      <c r="B200" s="90" t="s">
        <v>106</v>
      </c>
      <c r="C200" s="69" t="s">
        <v>24</v>
      </c>
      <c r="D200" s="38">
        <v>40</v>
      </c>
      <c r="E200" s="38"/>
      <c r="F200" s="167">
        <f>+E200*D200</f>
        <v>0</v>
      </c>
      <c r="G200" s="12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19.5" customHeight="1">
      <c r="A201" s="60">
        <f>A199+1</f>
        <v>86</v>
      </c>
      <c r="B201" s="55" t="s">
        <v>135</v>
      </c>
      <c r="C201" s="35"/>
      <c r="D201" s="38"/>
      <c r="E201" s="38"/>
      <c r="F201" s="167"/>
      <c r="G201" s="12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20.25" customHeight="1">
      <c r="A202" s="60"/>
      <c r="B202" s="90" t="s">
        <v>106</v>
      </c>
      <c r="C202" s="69" t="s">
        <v>24</v>
      </c>
      <c r="D202" s="38">
        <v>95</v>
      </c>
      <c r="E202" s="38"/>
      <c r="F202" s="167">
        <f>+E202*D202</f>
        <v>0</v>
      </c>
      <c r="G202" s="15"/>
      <c r="H202" s="9"/>
      <c r="I202" s="9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</row>
    <row r="203" spans="1:24" ht="20.25" customHeight="1">
      <c r="A203" s="60"/>
      <c r="B203" s="85" t="s">
        <v>136</v>
      </c>
      <c r="C203" s="35"/>
      <c r="D203" s="38"/>
      <c r="E203" s="38"/>
      <c r="F203" s="167"/>
      <c r="G203" s="15"/>
      <c r="H203" s="9"/>
      <c r="I203" s="9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</row>
    <row r="204" spans="1:24" ht="20.25" customHeight="1">
      <c r="A204" s="60">
        <f>A201+1</f>
        <v>87</v>
      </c>
      <c r="B204" s="55" t="s">
        <v>137</v>
      </c>
      <c r="C204" s="35"/>
      <c r="D204" s="38"/>
      <c r="E204" s="38"/>
      <c r="F204" s="167"/>
      <c r="G204" s="15"/>
      <c r="H204" s="9"/>
      <c r="I204" s="9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</row>
    <row r="205" spans="1:24" ht="20.25" customHeight="1">
      <c r="A205" s="60"/>
      <c r="B205" s="90" t="s">
        <v>106</v>
      </c>
      <c r="C205" s="69" t="s">
        <v>24</v>
      </c>
      <c r="D205" s="38">
        <v>450</v>
      </c>
      <c r="E205" s="38"/>
      <c r="F205" s="167">
        <f>+E205*D205</f>
        <v>0</v>
      </c>
      <c r="G205" s="15"/>
      <c r="H205" s="9"/>
      <c r="I205" s="9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</row>
    <row r="206" spans="1:24" ht="20.25" customHeight="1">
      <c r="A206" s="60">
        <f>A204+1</f>
        <v>88</v>
      </c>
      <c r="B206" s="55" t="s">
        <v>643</v>
      </c>
      <c r="C206" s="35"/>
      <c r="D206" s="38"/>
      <c r="E206" s="38"/>
      <c r="F206" s="167"/>
      <c r="G206" s="15"/>
      <c r="H206" s="9"/>
      <c r="I206" s="9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</row>
    <row r="207" spans="1:24" ht="20.25" customHeight="1">
      <c r="A207" s="60"/>
      <c r="B207" s="90" t="s">
        <v>106</v>
      </c>
      <c r="C207" s="69" t="s">
        <v>24</v>
      </c>
      <c r="D207" s="38">
        <v>10</v>
      </c>
      <c r="E207" s="38"/>
      <c r="F207" s="167">
        <f>+E207*D207</f>
        <v>0</v>
      </c>
      <c r="G207" s="15"/>
      <c r="H207" s="9"/>
      <c r="I207" s="9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</row>
    <row r="208" spans="1:24" ht="20.25" customHeight="1">
      <c r="A208" s="60">
        <f>A206+1</f>
        <v>89</v>
      </c>
      <c r="B208" s="55" t="s">
        <v>138</v>
      </c>
      <c r="C208" s="35"/>
      <c r="D208" s="38"/>
      <c r="E208" s="38"/>
      <c r="F208" s="167"/>
      <c r="G208" s="15"/>
      <c r="H208" s="9"/>
      <c r="I208" s="9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</row>
    <row r="209" spans="1:24" ht="20.25" customHeight="1">
      <c r="A209" s="60"/>
      <c r="B209" s="90" t="s">
        <v>106</v>
      </c>
      <c r="C209" s="69" t="s">
        <v>24</v>
      </c>
      <c r="D209" s="38">
        <v>147</v>
      </c>
      <c r="E209" s="38"/>
      <c r="F209" s="167">
        <f>+E209*D209</f>
        <v>0</v>
      </c>
      <c r="G209" s="15"/>
      <c r="H209" s="9"/>
      <c r="I209" s="9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</row>
    <row r="210" spans="1:24" ht="20.25" customHeight="1">
      <c r="A210" s="60">
        <f>A208+1</f>
        <v>90</v>
      </c>
      <c r="B210" s="55" t="s">
        <v>139</v>
      </c>
      <c r="C210" s="35"/>
      <c r="D210" s="38"/>
      <c r="E210" s="38"/>
      <c r="F210" s="167"/>
      <c r="G210" s="15"/>
      <c r="H210" s="9"/>
      <c r="I210" s="9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</row>
    <row r="211" spans="1:24" ht="20.25" customHeight="1">
      <c r="A211" s="60"/>
      <c r="B211" s="90" t="s">
        <v>106</v>
      </c>
      <c r="C211" s="69" t="s">
        <v>24</v>
      </c>
      <c r="D211" s="38">
        <v>36</v>
      </c>
      <c r="E211" s="38"/>
      <c r="F211" s="167">
        <f>+E211*D211</f>
        <v>0</v>
      </c>
      <c r="G211" s="15"/>
      <c r="H211" s="9"/>
      <c r="I211" s="9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</row>
    <row r="212" spans="1:24" ht="20.25" customHeight="1">
      <c r="A212" s="60">
        <f>A210+1</f>
        <v>91</v>
      </c>
      <c r="B212" s="55" t="s">
        <v>140</v>
      </c>
      <c r="C212" s="69"/>
      <c r="D212" s="38"/>
      <c r="E212" s="38"/>
      <c r="F212" s="167"/>
      <c r="G212" s="15"/>
      <c r="H212" s="9"/>
      <c r="I212" s="9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</row>
    <row r="213" spans="1:24" ht="20.25" customHeight="1">
      <c r="A213" s="60"/>
      <c r="B213" s="55" t="s">
        <v>106</v>
      </c>
      <c r="C213" s="69" t="s">
        <v>24</v>
      </c>
      <c r="D213" s="38">
        <v>42</v>
      </c>
      <c r="E213" s="38"/>
      <c r="F213" s="167">
        <f>E213*D213</f>
        <v>0</v>
      </c>
      <c r="G213" s="15"/>
      <c r="H213" s="9"/>
      <c r="I213" s="9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</row>
    <row r="214" spans="1:24" ht="20.25" customHeight="1">
      <c r="A214" s="60">
        <f>A212+1</f>
        <v>92</v>
      </c>
      <c r="B214" s="55" t="s">
        <v>141</v>
      </c>
      <c r="C214" s="35"/>
      <c r="D214" s="38"/>
      <c r="E214" s="38"/>
      <c r="F214" s="167"/>
      <c r="G214" s="15"/>
      <c r="H214" s="9"/>
      <c r="I214" s="9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</row>
    <row r="215" spans="1:24" ht="20.25" customHeight="1">
      <c r="A215" s="60"/>
      <c r="B215" s="90" t="s">
        <v>106</v>
      </c>
      <c r="C215" s="69" t="s">
        <v>24</v>
      </c>
      <c r="D215" s="38">
        <v>75</v>
      </c>
      <c r="E215" s="38"/>
      <c r="F215" s="167">
        <f>+E215*D215</f>
        <v>0</v>
      </c>
      <c r="G215" s="15"/>
      <c r="H215" s="9"/>
      <c r="I215" s="9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</row>
    <row r="216" spans="1:24" ht="20.25" customHeight="1">
      <c r="A216" s="60">
        <f>A214+1</f>
        <v>93</v>
      </c>
      <c r="B216" s="55" t="s">
        <v>142</v>
      </c>
      <c r="C216" s="69"/>
      <c r="D216" s="38"/>
      <c r="E216" s="38"/>
      <c r="F216" s="167"/>
      <c r="G216" s="15"/>
      <c r="H216" s="9"/>
      <c r="I216" s="9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</row>
    <row r="217" spans="1:24" ht="20.25" customHeight="1">
      <c r="A217" s="60"/>
      <c r="B217" s="90" t="s">
        <v>106</v>
      </c>
      <c r="C217" s="69" t="s">
        <v>24</v>
      </c>
      <c r="D217" s="38">
        <v>10</v>
      </c>
      <c r="E217" s="38"/>
      <c r="F217" s="167">
        <f>+E217*D217</f>
        <v>0</v>
      </c>
      <c r="G217" s="15"/>
      <c r="H217" s="9"/>
      <c r="I217" s="9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</row>
    <row r="218" spans="1:24" ht="20.25" customHeight="1">
      <c r="A218" s="60">
        <f>A216+1</f>
        <v>94</v>
      </c>
      <c r="B218" s="55" t="s">
        <v>143</v>
      </c>
      <c r="C218" s="35"/>
      <c r="D218" s="38"/>
      <c r="E218" s="38"/>
      <c r="F218" s="167"/>
      <c r="G218" s="15"/>
      <c r="H218" s="9"/>
      <c r="I218" s="9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</row>
    <row r="219" spans="1:24" ht="20.25" customHeight="1">
      <c r="A219" s="60"/>
      <c r="B219" s="90" t="s">
        <v>106</v>
      </c>
      <c r="C219" s="69" t="s">
        <v>24</v>
      </c>
      <c r="D219" s="38">
        <v>450</v>
      </c>
      <c r="E219" s="38"/>
      <c r="F219" s="167">
        <f>+E219*D219</f>
        <v>0</v>
      </c>
      <c r="G219" s="15"/>
      <c r="H219" s="9"/>
      <c r="I219" s="9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</row>
    <row r="220" spans="1:24" ht="20.25" customHeight="1">
      <c r="A220" s="60">
        <f>A218+1</f>
        <v>95</v>
      </c>
      <c r="B220" s="55" t="s">
        <v>144</v>
      </c>
      <c r="C220" s="35"/>
      <c r="D220" s="38"/>
      <c r="E220" s="38"/>
      <c r="F220" s="167"/>
      <c r="G220" s="15"/>
      <c r="H220" s="9"/>
      <c r="I220" s="9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</row>
    <row r="221" spans="1:24" ht="20.25" customHeight="1">
      <c r="A221" s="60"/>
      <c r="B221" s="90" t="s">
        <v>106</v>
      </c>
      <c r="C221" s="69" t="s">
        <v>24</v>
      </c>
      <c r="D221" s="38">
        <v>72</v>
      </c>
      <c r="E221" s="38"/>
      <c r="F221" s="167">
        <f>+E221*D221</f>
        <v>0</v>
      </c>
      <c r="G221" s="15"/>
      <c r="H221" s="9"/>
      <c r="I221" s="9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</row>
    <row r="222" spans="1:24" ht="20.25" customHeight="1">
      <c r="A222" s="60">
        <f>A220+1</f>
        <v>96</v>
      </c>
      <c r="B222" s="55" t="s">
        <v>145</v>
      </c>
      <c r="C222" s="35"/>
      <c r="D222" s="38"/>
      <c r="E222" s="38"/>
      <c r="F222" s="167"/>
      <c r="G222" s="15"/>
      <c r="H222" s="9"/>
      <c r="I222" s="9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</row>
    <row r="223" spans="1:24" ht="20.25" customHeight="1">
      <c r="A223" s="60"/>
      <c r="B223" s="37" t="s">
        <v>121</v>
      </c>
      <c r="C223" s="35" t="s">
        <v>53</v>
      </c>
      <c r="D223" s="38">
        <v>96</v>
      </c>
      <c r="E223" s="38"/>
      <c r="F223" s="167">
        <f>+E223*D223</f>
        <v>0</v>
      </c>
      <c r="G223" s="15"/>
      <c r="H223" s="9"/>
      <c r="I223" s="9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</row>
    <row r="224" spans="1:24" ht="20.25" customHeight="1">
      <c r="A224" s="60">
        <f>A222+1</f>
        <v>97</v>
      </c>
      <c r="B224" s="55" t="s">
        <v>146</v>
      </c>
      <c r="C224" s="35"/>
      <c r="E224" s="38"/>
      <c r="F224" s="167"/>
      <c r="G224" s="15"/>
      <c r="H224" s="9"/>
      <c r="I224" s="9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</row>
    <row r="225" spans="1:24" ht="20.25" customHeight="1">
      <c r="A225" s="60"/>
      <c r="B225" s="90" t="s">
        <v>106</v>
      </c>
      <c r="C225" s="69" t="s">
        <v>24</v>
      </c>
      <c r="D225" s="38">
        <v>178</v>
      </c>
      <c r="E225" s="38"/>
      <c r="F225" s="167">
        <f>+E225*D225</f>
        <v>0</v>
      </c>
      <c r="G225" s="20"/>
      <c r="H225" s="21"/>
      <c r="I225" s="21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</row>
    <row r="226" spans="1:24" ht="20.25" customHeight="1">
      <c r="A226" s="60">
        <f>A224+1</f>
        <v>98</v>
      </c>
      <c r="B226" s="55" t="s">
        <v>147</v>
      </c>
      <c r="C226" s="35"/>
      <c r="D226" s="38"/>
      <c r="E226" s="38"/>
      <c r="F226" s="167"/>
      <c r="G226" s="20"/>
      <c r="H226" s="21"/>
      <c r="I226" s="21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</row>
    <row r="227" spans="1:24" ht="20.25" customHeight="1">
      <c r="A227" s="60"/>
      <c r="B227" s="90" t="s">
        <v>106</v>
      </c>
      <c r="C227" s="69" t="s">
        <v>24</v>
      </c>
      <c r="D227" s="38">
        <v>120</v>
      </c>
      <c r="E227" s="38"/>
      <c r="F227" s="167">
        <f>+E227*D227</f>
        <v>0</v>
      </c>
      <c r="G227" s="20"/>
      <c r="H227" s="21"/>
      <c r="I227" s="21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</row>
    <row r="228" spans="1:24" ht="20.25" customHeight="1">
      <c r="A228" s="60">
        <f>A226+1</f>
        <v>99</v>
      </c>
      <c r="B228" s="55" t="s">
        <v>148</v>
      </c>
      <c r="C228" s="35"/>
      <c r="D228" s="38"/>
      <c r="E228" s="38"/>
      <c r="F228" s="167" t="str">
        <f t="shared" ref="F228:F229" si="1">IF(C228&lt;&gt;"",(D228*E228),"")</f>
        <v/>
      </c>
      <c r="G228" s="12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</row>
    <row r="229" spans="1:24" ht="22.5" customHeight="1">
      <c r="A229" s="60"/>
      <c r="B229" s="73" t="s">
        <v>149</v>
      </c>
      <c r="C229" s="67" t="s">
        <v>45</v>
      </c>
      <c r="D229" s="38">
        <v>3</v>
      </c>
      <c r="E229" s="38"/>
      <c r="F229" s="167">
        <f t="shared" si="1"/>
        <v>0</v>
      </c>
      <c r="G229" s="12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</row>
    <row r="230" spans="1:24" ht="22.5" customHeight="1">
      <c r="A230" s="60">
        <f>A228+1</f>
        <v>100</v>
      </c>
      <c r="B230" s="100" t="s">
        <v>150</v>
      </c>
      <c r="C230" s="67"/>
      <c r="D230" s="38"/>
      <c r="E230" s="38"/>
      <c r="F230" s="167"/>
      <c r="G230" s="12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</row>
    <row r="231" spans="1:24" ht="22.5" customHeight="1">
      <c r="A231" s="60"/>
      <c r="B231" s="90" t="s">
        <v>106</v>
      </c>
      <c r="C231" s="69" t="s">
        <v>24</v>
      </c>
      <c r="D231" s="38">
        <v>110</v>
      </c>
      <c r="E231" s="38"/>
      <c r="F231" s="167">
        <f>+E231*D231</f>
        <v>0</v>
      </c>
      <c r="G231" s="12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</row>
    <row r="232" spans="1:24" ht="20.25" customHeight="1">
      <c r="A232" s="60"/>
      <c r="B232" s="85" t="s">
        <v>151</v>
      </c>
      <c r="C232" s="35"/>
      <c r="D232" s="38"/>
      <c r="E232" s="38"/>
      <c r="F232" s="167"/>
      <c r="G232" s="20"/>
      <c r="H232" s="21"/>
      <c r="I232" s="21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</row>
    <row r="233" spans="1:24" ht="20.25" customHeight="1">
      <c r="A233" s="60">
        <f>A230+1</f>
        <v>101</v>
      </c>
      <c r="B233" s="55" t="s">
        <v>152</v>
      </c>
      <c r="C233" s="35"/>
      <c r="D233" s="38"/>
      <c r="E233" s="38"/>
      <c r="F233" s="167" t="str">
        <f t="shared" ref="F233:F257" si="2">IF(C233&lt;&gt;"",(D233*E233),"")</f>
        <v/>
      </c>
      <c r="G233" s="20"/>
      <c r="H233" s="21"/>
      <c r="I233" s="21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</row>
    <row r="234" spans="1:24" ht="20.25" customHeight="1">
      <c r="A234" s="60"/>
      <c r="B234" s="73" t="s">
        <v>153</v>
      </c>
      <c r="C234" s="67" t="s">
        <v>45</v>
      </c>
      <c r="D234" s="38">
        <v>3</v>
      </c>
      <c r="E234" s="38"/>
      <c r="F234" s="167">
        <f>+D234*E234</f>
        <v>0</v>
      </c>
      <c r="G234" s="20"/>
      <c r="H234" s="21"/>
      <c r="I234" s="21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</row>
    <row r="235" spans="1:24" ht="20.25" customHeight="1">
      <c r="A235" s="60">
        <f>A233+1</f>
        <v>102</v>
      </c>
      <c r="B235" s="55" t="s">
        <v>154</v>
      </c>
      <c r="C235" s="35"/>
      <c r="D235" s="38"/>
      <c r="E235" s="38"/>
      <c r="F235" s="167" t="str">
        <f t="shared" si="2"/>
        <v/>
      </c>
      <c r="G235" s="20"/>
      <c r="H235" s="21"/>
      <c r="I235" s="21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</row>
    <row r="236" spans="1:24" ht="20.25" customHeight="1">
      <c r="A236" s="60"/>
      <c r="B236" s="37" t="s">
        <v>121</v>
      </c>
      <c r="C236" s="35" t="s">
        <v>53</v>
      </c>
      <c r="D236" s="38">
        <v>250</v>
      </c>
      <c r="E236" s="38"/>
      <c r="F236" s="167">
        <f t="shared" ref="F236" si="3">+D236*E236</f>
        <v>0</v>
      </c>
      <c r="G236" s="20"/>
      <c r="H236" s="21"/>
      <c r="I236" s="21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</row>
    <row r="237" spans="1:24" ht="20.25" customHeight="1">
      <c r="A237" s="60">
        <f>A235+1</f>
        <v>103</v>
      </c>
      <c r="B237" s="55" t="s">
        <v>155</v>
      </c>
      <c r="C237" s="35"/>
      <c r="D237" s="38"/>
      <c r="E237" s="38"/>
      <c r="F237" s="167" t="str">
        <f t="shared" si="2"/>
        <v/>
      </c>
      <c r="G237" s="20"/>
      <c r="H237" s="21"/>
      <c r="I237" s="21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</row>
    <row r="238" spans="1:24" ht="20.25" customHeight="1">
      <c r="A238" s="60"/>
      <c r="B238" s="37" t="s">
        <v>156</v>
      </c>
      <c r="C238" s="35" t="s">
        <v>45</v>
      </c>
      <c r="D238" s="38">
        <v>25</v>
      </c>
      <c r="E238" s="38"/>
      <c r="F238" s="167">
        <f t="shared" ref="F238" si="4">+D238*E238</f>
        <v>0</v>
      </c>
      <c r="G238" s="20"/>
      <c r="H238" s="21"/>
      <c r="I238" s="21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</row>
    <row r="239" spans="1:24" ht="20.25" customHeight="1">
      <c r="A239" s="60">
        <f>A237+1</f>
        <v>104</v>
      </c>
      <c r="B239" s="55" t="s">
        <v>157</v>
      </c>
      <c r="C239" s="35"/>
      <c r="D239" s="38"/>
      <c r="E239" s="38"/>
      <c r="F239" s="167" t="str">
        <f t="shared" si="2"/>
        <v/>
      </c>
      <c r="G239" s="20"/>
      <c r="H239" s="21"/>
      <c r="I239" s="21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</row>
    <row r="240" spans="1:24" ht="20.25" customHeight="1">
      <c r="A240" s="60"/>
      <c r="B240" s="37" t="s">
        <v>158</v>
      </c>
      <c r="C240" s="35" t="s">
        <v>45</v>
      </c>
      <c r="D240" s="38">
        <v>70</v>
      </c>
      <c r="E240" s="38"/>
      <c r="F240" s="167">
        <f t="shared" ref="F240" si="5">+D240*E240</f>
        <v>0</v>
      </c>
      <c r="G240" s="20"/>
      <c r="H240" s="21"/>
      <c r="I240" s="21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</row>
    <row r="241" spans="1:24" ht="20.25" customHeight="1">
      <c r="A241" s="60">
        <f>A239+1</f>
        <v>105</v>
      </c>
      <c r="B241" s="55" t="s">
        <v>159</v>
      </c>
      <c r="C241" s="35"/>
      <c r="D241" s="38"/>
      <c r="E241" s="38"/>
      <c r="F241" s="167" t="str">
        <f t="shared" si="2"/>
        <v/>
      </c>
      <c r="G241" s="20"/>
      <c r="H241" s="21"/>
      <c r="I241" s="21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</row>
    <row r="242" spans="1:24" ht="20.25" customHeight="1">
      <c r="A242" s="60"/>
      <c r="B242" s="37" t="s">
        <v>149</v>
      </c>
      <c r="C242" s="35" t="s">
        <v>45</v>
      </c>
      <c r="D242" s="38">
        <v>8</v>
      </c>
      <c r="E242" s="38"/>
      <c r="F242" s="167">
        <f t="shared" ref="F242:F254" si="6">+D242*E242</f>
        <v>0</v>
      </c>
      <c r="G242" s="20"/>
      <c r="H242" s="21"/>
      <c r="I242" s="21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</row>
    <row r="243" spans="1:24" ht="20.25" customHeight="1">
      <c r="A243" s="60">
        <f>A241+1</f>
        <v>106</v>
      </c>
      <c r="B243" s="55" t="s">
        <v>160</v>
      </c>
      <c r="C243" s="35"/>
      <c r="D243" s="38"/>
      <c r="E243" s="38"/>
      <c r="F243" s="167" t="str">
        <f t="shared" si="2"/>
        <v/>
      </c>
      <c r="G243" s="20"/>
      <c r="H243" s="21"/>
      <c r="I243" s="21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</row>
    <row r="244" spans="1:24" ht="20.25" customHeight="1">
      <c r="A244" s="60"/>
      <c r="B244" s="37" t="s">
        <v>153</v>
      </c>
      <c r="C244" s="35" t="s">
        <v>45</v>
      </c>
      <c r="D244" s="38">
        <v>6</v>
      </c>
      <c r="E244" s="38"/>
      <c r="F244" s="167">
        <f t="shared" si="6"/>
        <v>0</v>
      </c>
      <c r="G244" s="20"/>
      <c r="H244" s="21"/>
      <c r="I244" s="21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</row>
    <row r="245" spans="1:24" ht="20.25" customHeight="1">
      <c r="A245" s="60">
        <f>A243+1</f>
        <v>107</v>
      </c>
      <c r="B245" s="55" t="s">
        <v>161</v>
      </c>
      <c r="C245" s="35"/>
      <c r="D245" s="38"/>
      <c r="E245" s="38"/>
      <c r="F245" s="167" t="str">
        <f t="shared" si="2"/>
        <v/>
      </c>
      <c r="G245" s="20"/>
      <c r="H245" s="21"/>
      <c r="I245" s="21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</row>
    <row r="246" spans="1:24" ht="20.25" customHeight="1">
      <c r="A246" s="60"/>
      <c r="B246" s="37" t="s">
        <v>153</v>
      </c>
      <c r="C246" s="35" t="s">
        <v>45</v>
      </c>
      <c r="D246" s="38">
        <v>2</v>
      </c>
      <c r="E246" s="38"/>
      <c r="F246" s="167">
        <f t="shared" si="6"/>
        <v>0</v>
      </c>
      <c r="G246" s="20"/>
      <c r="H246" s="21"/>
      <c r="I246" s="21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</row>
    <row r="247" spans="1:24" ht="20.25" customHeight="1">
      <c r="A247" s="60">
        <f>A245+1</f>
        <v>108</v>
      </c>
      <c r="B247" s="55" t="s">
        <v>162</v>
      </c>
      <c r="C247" s="35"/>
      <c r="D247" s="38"/>
      <c r="E247" s="38"/>
      <c r="F247" s="167" t="str">
        <f t="shared" si="2"/>
        <v/>
      </c>
      <c r="G247" s="20"/>
      <c r="H247" s="21"/>
      <c r="I247" s="21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</row>
    <row r="248" spans="1:24" ht="20.25" customHeight="1">
      <c r="A248" s="60"/>
      <c r="B248" s="73" t="s">
        <v>153</v>
      </c>
      <c r="C248" s="67" t="s">
        <v>45</v>
      </c>
      <c r="D248" s="38">
        <v>3</v>
      </c>
      <c r="E248" s="38"/>
      <c r="F248" s="167">
        <f t="shared" si="6"/>
        <v>0</v>
      </c>
      <c r="G248" s="20"/>
      <c r="H248" s="21"/>
      <c r="I248" s="21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</row>
    <row r="249" spans="1:24" ht="20.25" customHeight="1">
      <c r="A249" s="60">
        <f>A247+1</f>
        <v>109</v>
      </c>
      <c r="B249" s="55" t="s">
        <v>163</v>
      </c>
      <c r="C249" s="35"/>
      <c r="D249" s="38"/>
      <c r="E249" s="38"/>
      <c r="F249" s="167" t="str">
        <f t="shared" si="2"/>
        <v/>
      </c>
      <c r="G249" s="20"/>
      <c r="H249" s="21"/>
      <c r="I249" s="21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</row>
    <row r="250" spans="1:24" ht="19.5" customHeight="1">
      <c r="A250" s="60"/>
      <c r="B250" s="73" t="s">
        <v>153</v>
      </c>
      <c r="C250" s="67" t="s">
        <v>45</v>
      </c>
      <c r="D250" s="38">
        <v>1</v>
      </c>
      <c r="E250" s="38"/>
      <c r="F250" s="167">
        <f t="shared" si="6"/>
        <v>0</v>
      </c>
      <c r="G250" s="12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19.5" customHeight="1">
      <c r="A251" s="60">
        <f>A249+1</f>
        <v>110</v>
      </c>
      <c r="B251" s="55" t="s">
        <v>164</v>
      </c>
      <c r="C251" s="35"/>
      <c r="D251" s="38"/>
      <c r="E251" s="38"/>
      <c r="F251" s="167" t="str">
        <f t="shared" si="2"/>
        <v/>
      </c>
      <c r="G251" s="12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19.5" customHeight="1">
      <c r="A252" s="60"/>
      <c r="B252" s="73" t="s">
        <v>153</v>
      </c>
      <c r="C252" s="67" t="s">
        <v>45</v>
      </c>
      <c r="D252" s="38">
        <v>1</v>
      </c>
      <c r="E252" s="38"/>
      <c r="F252" s="167">
        <f t="shared" si="6"/>
        <v>0</v>
      </c>
      <c r="G252" s="12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19.5" customHeight="1">
      <c r="A253" s="60">
        <f>A251+1</f>
        <v>111</v>
      </c>
      <c r="B253" s="55" t="s">
        <v>644</v>
      </c>
      <c r="C253" s="35"/>
      <c r="D253" s="38"/>
      <c r="E253" s="38"/>
      <c r="F253" s="167" t="str">
        <f t="shared" si="2"/>
        <v/>
      </c>
      <c r="G253" s="12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20.25" customHeight="1">
      <c r="A254" s="60"/>
      <c r="B254" s="73" t="s">
        <v>153</v>
      </c>
      <c r="C254" s="67" t="s">
        <v>45</v>
      </c>
      <c r="D254" s="38">
        <v>1</v>
      </c>
      <c r="E254" s="38"/>
      <c r="F254" s="167">
        <f t="shared" si="6"/>
        <v>0</v>
      </c>
      <c r="G254" s="20"/>
      <c r="H254" s="21"/>
      <c r="I254" s="21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</row>
    <row r="255" spans="1:24" ht="20.25" customHeight="1">
      <c r="A255" s="60"/>
      <c r="B255" s="101" t="s">
        <v>165</v>
      </c>
      <c r="C255" s="102"/>
      <c r="D255" s="103"/>
      <c r="E255" s="103"/>
      <c r="F255" s="167" t="str">
        <f t="shared" si="2"/>
        <v/>
      </c>
      <c r="G255" s="20"/>
      <c r="H255" s="21"/>
      <c r="I255" s="21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</row>
    <row r="256" spans="1:24" ht="20.25" customHeight="1">
      <c r="A256" s="60">
        <f>A253+1</f>
        <v>112</v>
      </c>
      <c r="B256" s="55" t="s">
        <v>166</v>
      </c>
      <c r="C256" s="35"/>
      <c r="D256" s="38"/>
      <c r="E256" s="38"/>
      <c r="F256" s="167"/>
      <c r="G256" s="20"/>
      <c r="H256" s="21"/>
      <c r="I256" s="21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</row>
    <row r="257" spans="1:24" ht="20.25" customHeight="1" thickBot="1">
      <c r="A257" s="60"/>
      <c r="B257" s="37" t="s">
        <v>9</v>
      </c>
      <c r="C257" s="69" t="s">
        <v>10</v>
      </c>
      <c r="D257" s="38">
        <v>1</v>
      </c>
      <c r="E257" s="38"/>
      <c r="F257" s="167">
        <f t="shared" si="2"/>
        <v>0</v>
      </c>
      <c r="G257" s="20"/>
      <c r="H257" s="21"/>
      <c r="I257" s="21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</row>
    <row r="258" spans="1:24" ht="20.25" customHeight="1" thickBot="1">
      <c r="A258" s="192" t="str">
        <f>+"TOTAL "&amp;B184</f>
        <v>TOTAL 6- SOUS LOT : MENUISERIE BOIS - ALUMINUIM ET METALIQUE</v>
      </c>
      <c r="B258" s="188"/>
      <c r="C258" s="188"/>
      <c r="D258" s="188"/>
      <c r="E258" s="189"/>
      <c r="F258" s="168">
        <f>SUM(F185:F257)</f>
        <v>0</v>
      </c>
      <c r="G258" s="15"/>
      <c r="H258" s="9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</row>
    <row r="259" spans="1:24" ht="19.5" customHeight="1">
      <c r="A259" s="104"/>
      <c r="B259" s="29" t="s">
        <v>167</v>
      </c>
      <c r="C259" s="105"/>
      <c r="D259" s="106"/>
      <c r="E259" s="106"/>
      <c r="F259" s="176"/>
      <c r="G259" s="15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19.5" customHeight="1">
      <c r="A260" s="107">
        <f>A256+1</f>
        <v>113</v>
      </c>
      <c r="B260" s="108" t="s">
        <v>168</v>
      </c>
      <c r="C260" s="109"/>
      <c r="D260" s="106"/>
      <c r="E260" s="106"/>
      <c r="F260" s="176"/>
      <c r="G260" s="15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18.75" customHeight="1">
      <c r="A261" s="107"/>
      <c r="B261" s="110" t="s">
        <v>169</v>
      </c>
      <c r="C261" s="111" t="s">
        <v>24</v>
      </c>
      <c r="D261" s="106">
        <v>2945</v>
      </c>
      <c r="E261" s="106"/>
      <c r="F261" s="176">
        <f>+E261*D261</f>
        <v>0</v>
      </c>
      <c r="G261" s="15"/>
      <c r="H261" s="9"/>
      <c r="I261" s="4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19.5" customHeight="1">
      <c r="A262" s="107">
        <f>A260+1</f>
        <v>114</v>
      </c>
      <c r="B262" s="108" t="s">
        <v>170</v>
      </c>
      <c r="C262" s="109"/>
      <c r="D262" s="106"/>
      <c r="E262" s="106"/>
      <c r="F262" s="176"/>
      <c r="G262" s="15"/>
      <c r="H262" s="9"/>
      <c r="I262" s="4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19.5" customHeight="1">
      <c r="A263" s="107"/>
      <c r="B263" s="110" t="s">
        <v>169</v>
      </c>
      <c r="C263" s="111" t="s">
        <v>24</v>
      </c>
      <c r="D263" s="106">
        <v>800</v>
      </c>
      <c r="E263" s="106"/>
      <c r="F263" s="176">
        <f>+E263*D263</f>
        <v>0</v>
      </c>
      <c r="G263" s="15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19.5" customHeight="1">
      <c r="A264" s="107">
        <f>A262+1</f>
        <v>115</v>
      </c>
      <c r="B264" s="108" t="s">
        <v>171</v>
      </c>
      <c r="C264" s="109"/>
      <c r="D264" s="106"/>
      <c r="E264" s="106"/>
      <c r="F264" s="176"/>
      <c r="G264" s="15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19.5" customHeight="1">
      <c r="A265" s="107"/>
      <c r="B265" s="110" t="s">
        <v>169</v>
      </c>
      <c r="C265" s="111" t="s">
        <v>24</v>
      </c>
      <c r="D265" s="106">
        <v>15158</v>
      </c>
      <c r="E265" s="106"/>
      <c r="F265" s="176">
        <f>+E265*D265</f>
        <v>0</v>
      </c>
      <c r="G265" s="15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19.5" customHeight="1">
      <c r="A266" s="107">
        <f>A264+1</f>
        <v>116</v>
      </c>
      <c r="B266" s="108" t="s">
        <v>172</v>
      </c>
      <c r="C266" s="109"/>
      <c r="D266" s="106"/>
      <c r="E266" s="106"/>
      <c r="F266" s="176"/>
      <c r="G266" s="15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19.5" customHeight="1">
      <c r="A267" s="107"/>
      <c r="B267" s="110" t="s">
        <v>169</v>
      </c>
      <c r="C267" s="111" t="s">
        <v>24</v>
      </c>
      <c r="D267" s="106">
        <v>1388</v>
      </c>
      <c r="E267" s="106"/>
      <c r="F267" s="176">
        <f>+E267*D267</f>
        <v>0</v>
      </c>
      <c r="G267" s="15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19.5" customHeight="1">
      <c r="A268" s="107">
        <f>A266+1</f>
        <v>117</v>
      </c>
      <c r="B268" s="108" t="s">
        <v>173</v>
      </c>
      <c r="C268" s="109"/>
      <c r="D268" s="106"/>
      <c r="E268" s="106"/>
      <c r="F268" s="176"/>
      <c r="G268" s="15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19.5" customHeight="1">
      <c r="A269" s="107"/>
      <c r="B269" s="110" t="s">
        <v>169</v>
      </c>
      <c r="C269" s="111" t="s">
        <v>24</v>
      </c>
      <c r="D269" s="106">
        <v>2035</v>
      </c>
      <c r="E269" s="106"/>
      <c r="F269" s="176">
        <f>+E269*D269</f>
        <v>0</v>
      </c>
      <c r="G269" s="15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20.25" customHeight="1">
      <c r="A270" s="107">
        <f>A268+1</f>
        <v>118</v>
      </c>
      <c r="B270" s="108" t="s">
        <v>174</v>
      </c>
      <c r="C270" s="109"/>
      <c r="D270" s="106"/>
      <c r="E270" s="106"/>
      <c r="F270" s="176"/>
      <c r="G270" s="12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</row>
    <row r="271" spans="1:24" ht="20.25" customHeight="1">
      <c r="A271" s="107"/>
      <c r="B271" s="110" t="s">
        <v>169</v>
      </c>
      <c r="C271" s="111" t="s">
        <v>24</v>
      </c>
      <c r="D271" s="106">
        <v>1510</v>
      </c>
      <c r="E271" s="106"/>
      <c r="F271" s="176">
        <f>+E271*D271</f>
        <v>0</v>
      </c>
      <c r="G271" s="15"/>
      <c r="H271" s="9"/>
      <c r="I271" s="9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</row>
    <row r="272" spans="1:24" ht="20.25" customHeight="1">
      <c r="A272" s="192" t="str">
        <f>+"TOTAL "&amp;B259</f>
        <v>TOTAL 7- SOUS LOT : PEINTURE</v>
      </c>
      <c r="B272" s="188"/>
      <c r="C272" s="188"/>
      <c r="D272" s="188"/>
      <c r="E272" s="189"/>
      <c r="F272" s="168">
        <f>SUM(F260:F271)</f>
        <v>0</v>
      </c>
      <c r="G272" s="15"/>
      <c r="H272" s="9"/>
      <c r="I272" s="9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</row>
    <row r="273" spans="1:24" ht="20.25" customHeight="1">
      <c r="A273" s="87"/>
      <c r="B273" s="85" t="s">
        <v>175</v>
      </c>
      <c r="C273" s="88"/>
      <c r="D273" s="38"/>
      <c r="E273" s="38"/>
      <c r="F273" s="167"/>
      <c r="G273" s="15"/>
      <c r="H273" s="9"/>
      <c r="I273" s="9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</row>
    <row r="274" spans="1:24" ht="20.25" customHeight="1">
      <c r="A274" s="60">
        <f>A270+1</f>
        <v>119</v>
      </c>
      <c r="B274" s="55" t="s">
        <v>176</v>
      </c>
      <c r="C274" s="69"/>
      <c r="D274" s="38"/>
      <c r="E274" s="38"/>
      <c r="F274" s="167"/>
      <c r="G274" s="15"/>
      <c r="H274" s="9"/>
      <c r="I274" s="9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</row>
    <row r="275" spans="1:24" ht="20.25" customHeight="1">
      <c r="A275" s="60"/>
      <c r="B275" s="37" t="s">
        <v>121</v>
      </c>
      <c r="C275" s="69" t="s">
        <v>53</v>
      </c>
      <c r="D275" s="38">
        <v>150</v>
      </c>
      <c r="E275" s="38"/>
      <c r="F275" s="167">
        <f>D275*E275</f>
        <v>0</v>
      </c>
      <c r="G275" s="15"/>
      <c r="H275" s="9"/>
      <c r="I275" s="9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</row>
    <row r="276" spans="1:24" ht="19.5" customHeight="1">
      <c r="A276" s="60">
        <f>A274+1</f>
        <v>120</v>
      </c>
      <c r="B276" s="55" t="s">
        <v>177</v>
      </c>
      <c r="C276" s="69"/>
      <c r="D276" s="38"/>
      <c r="E276" s="38"/>
      <c r="F276" s="167"/>
      <c r="G276" s="15"/>
      <c r="H276" s="9"/>
      <c r="I276" s="9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</row>
    <row r="277" spans="1:24" ht="19.5" customHeight="1">
      <c r="A277" s="60"/>
      <c r="B277" s="37" t="s">
        <v>121</v>
      </c>
      <c r="C277" s="69" t="s">
        <v>53</v>
      </c>
      <c r="D277" s="38">
        <v>80</v>
      </c>
      <c r="E277" s="38"/>
      <c r="F277" s="167">
        <f>D277*E277</f>
        <v>0</v>
      </c>
      <c r="G277" s="15"/>
      <c r="H277" s="9"/>
      <c r="I277" s="9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</row>
    <row r="278" spans="1:24" ht="20.25" customHeight="1">
      <c r="A278" s="60"/>
      <c r="B278" s="85" t="s">
        <v>178</v>
      </c>
      <c r="C278" s="59"/>
      <c r="D278" s="38"/>
      <c r="E278" s="38"/>
      <c r="F278" s="167"/>
      <c r="G278" s="15"/>
      <c r="H278" s="9"/>
      <c r="I278" s="9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</row>
    <row r="279" spans="1:24" ht="19.5" customHeight="1">
      <c r="A279" s="46"/>
      <c r="B279" s="112" t="s">
        <v>179</v>
      </c>
      <c r="C279" s="113"/>
      <c r="D279" s="48"/>
      <c r="E279" s="48"/>
      <c r="F279" s="166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</row>
    <row r="280" spans="1:24" ht="19.5" customHeight="1">
      <c r="A280" s="60">
        <f>A276+1</f>
        <v>121</v>
      </c>
      <c r="B280" s="55" t="s">
        <v>180</v>
      </c>
      <c r="C280" s="35"/>
      <c r="D280" s="38"/>
      <c r="E280" s="38"/>
      <c r="F280" s="167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</row>
    <row r="281" spans="1:24" ht="19.5" customHeight="1">
      <c r="A281" s="60"/>
      <c r="B281" s="37" t="s">
        <v>14</v>
      </c>
      <c r="C281" s="35" t="s">
        <v>15</v>
      </c>
      <c r="D281" s="38">
        <v>219</v>
      </c>
      <c r="E281" s="38"/>
      <c r="F281" s="167">
        <f>D281*E281</f>
        <v>0</v>
      </c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</row>
    <row r="282" spans="1:24" ht="19.5" customHeight="1">
      <c r="A282" s="60">
        <f>A280+1</f>
        <v>122</v>
      </c>
      <c r="B282" s="55" t="s">
        <v>17</v>
      </c>
      <c r="C282" s="35"/>
      <c r="D282" s="38"/>
      <c r="E282" s="38"/>
      <c r="F282" s="167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</row>
    <row r="283" spans="1:24" ht="19.5" customHeight="1">
      <c r="A283" s="60"/>
      <c r="B283" s="37" t="s">
        <v>14</v>
      </c>
      <c r="C283" s="35" t="s">
        <v>15</v>
      </c>
      <c r="D283" s="38">
        <v>219</v>
      </c>
      <c r="E283" s="38"/>
      <c r="F283" s="167">
        <f>D283*E283</f>
        <v>0</v>
      </c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</row>
    <row r="284" spans="1:24" ht="19.5" customHeight="1">
      <c r="A284" s="60">
        <f>A282+1</f>
        <v>123</v>
      </c>
      <c r="B284" s="55" t="s">
        <v>18</v>
      </c>
      <c r="C284" s="35"/>
      <c r="D284" s="38"/>
      <c r="E284" s="38"/>
      <c r="F284" s="167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</row>
    <row r="285" spans="1:24" ht="19.5" customHeight="1">
      <c r="A285" s="60"/>
      <c r="B285" s="37" t="s">
        <v>14</v>
      </c>
      <c r="C285" s="35" t="s">
        <v>15</v>
      </c>
      <c r="D285" s="38">
        <v>65</v>
      </c>
      <c r="E285" s="38"/>
      <c r="F285" s="167">
        <f>D285*E285</f>
        <v>0</v>
      </c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</row>
    <row r="286" spans="1:24" ht="19.5" customHeight="1">
      <c r="A286" s="46"/>
      <c r="B286" s="112" t="s">
        <v>181</v>
      </c>
      <c r="C286" s="113"/>
      <c r="D286" s="48"/>
      <c r="E286" s="48"/>
      <c r="F286" s="166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</row>
    <row r="287" spans="1:24" ht="19.5" customHeight="1">
      <c r="A287" s="60">
        <f>A284+1</f>
        <v>124</v>
      </c>
      <c r="B287" s="55" t="s">
        <v>20</v>
      </c>
      <c r="C287" s="35"/>
      <c r="D287" s="38"/>
      <c r="E287" s="38"/>
      <c r="F287" s="167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</row>
    <row r="288" spans="1:24" ht="19.5" customHeight="1">
      <c r="A288" s="60"/>
      <c r="B288" s="37" t="s">
        <v>14</v>
      </c>
      <c r="C288" s="35" t="s">
        <v>15</v>
      </c>
      <c r="D288" s="38">
        <v>16</v>
      </c>
      <c r="E288" s="38"/>
      <c r="F288" s="167">
        <f>D288*E288</f>
        <v>0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</row>
    <row r="289" spans="1:21" ht="19.5" customHeight="1">
      <c r="A289" s="60">
        <f>A287+1</f>
        <v>125</v>
      </c>
      <c r="B289" s="55" t="s">
        <v>21</v>
      </c>
      <c r="C289" s="35"/>
      <c r="D289" s="38"/>
      <c r="E289" s="38"/>
      <c r="F289" s="167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</row>
    <row r="290" spans="1:21" ht="19.5" customHeight="1">
      <c r="A290" s="60"/>
      <c r="B290" s="37" t="s">
        <v>14</v>
      </c>
      <c r="C290" s="35" t="s">
        <v>15</v>
      </c>
      <c r="D290" s="38">
        <v>10</v>
      </c>
      <c r="E290" s="38"/>
      <c r="F290" s="167">
        <f>D290*E290</f>
        <v>0</v>
      </c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</row>
    <row r="291" spans="1:21" ht="19.5" customHeight="1">
      <c r="A291" s="46"/>
      <c r="B291" s="112" t="s">
        <v>182</v>
      </c>
      <c r="C291" s="113"/>
      <c r="D291" s="48"/>
      <c r="E291" s="48"/>
      <c r="F291" s="166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</row>
    <row r="292" spans="1:21" ht="19.5" customHeight="1">
      <c r="A292" s="60">
        <f>A289+1</f>
        <v>126</v>
      </c>
      <c r="B292" s="55" t="s">
        <v>183</v>
      </c>
      <c r="C292" s="35"/>
      <c r="D292" s="38"/>
      <c r="E292" s="38"/>
      <c r="F292" s="167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</row>
    <row r="293" spans="1:21" ht="19.5" customHeight="1">
      <c r="A293" s="60"/>
      <c r="B293" s="37" t="s">
        <v>14</v>
      </c>
      <c r="C293" s="35" t="s">
        <v>15</v>
      </c>
      <c r="D293" s="38">
        <v>65</v>
      </c>
      <c r="E293" s="38"/>
      <c r="F293" s="167">
        <f>D293*E293</f>
        <v>0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</row>
    <row r="294" spans="1:21" ht="19.5" customHeight="1">
      <c r="A294" s="60">
        <f>A292+1</f>
        <v>127</v>
      </c>
      <c r="B294" s="55" t="s">
        <v>184</v>
      </c>
      <c r="C294" s="35"/>
      <c r="D294" s="38"/>
      <c r="E294" s="38"/>
      <c r="F294" s="167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</row>
    <row r="295" spans="1:21" ht="19.5" customHeight="1">
      <c r="A295" s="60"/>
      <c r="B295" s="37" t="s">
        <v>34</v>
      </c>
      <c r="C295" s="35" t="s">
        <v>35</v>
      </c>
      <c r="D295" s="38">
        <v>5257</v>
      </c>
      <c r="E295" s="38"/>
      <c r="F295" s="167">
        <f>D295*E295</f>
        <v>0</v>
      </c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</row>
    <row r="296" spans="1:21" ht="19.5" customHeight="1">
      <c r="A296" s="60"/>
      <c r="B296" s="112" t="s">
        <v>185</v>
      </c>
      <c r="C296" s="113"/>
      <c r="D296" s="48"/>
      <c r="E296" s="48"/>
      <c r="F296" s="166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</row>
    <row r="297" spans="1:21" ht="19.5" customHeight="1">
      <c r="A297" s="60">
        <f>A294+1</f>
        <v>128</v>
      </c>
      <c r="B297" s="55" t="s">
        <v>186</v>
      </c>
      <c r="C297" s="35"/>
      <c r="D297" s="38"/>
      <c r="E297" s="38"/>
      <c r="F297" s="167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</row>
    <row r="298" spans="1:21" ht="19.5" customHeight="1">
      <c r="A298" s="60"/>
      <c r="B298" s="37" t="s">
        <v>14</v>
      </c>
      <c r="C298" s="35" t="s">
        <v>15</v>
      </c>
      <c r="D298" s="38">
        <v>5</v>
      </c>
      <c r="E298" s="38"/>
      <c r="F298" s="167">
        <f>D298*E298</f>
        <v>0</v>
      </c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</row>
    <row r="299" spans="1:21" ht="19.5" customHeight="1">
      <c r="A299" s="60">
        <f>A297+1</f>
        <v>129</v>
      </c>
      <c r="B299" s="55" t="s">
        <v>58</v>
      </c>
      <c r="C299" s="35"/>
      <c r="D299" s="38"/>
      <c r="E299" s="38"/>
      <c r="F299" s="167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</row>
    <row r="300" spans="1:21" ht="19.5" customHeight="1">
      <c r="A300" s="60"/>
      <c r="B300" s="37" t="s">
        <v>34</v>
      </c>
      <c r="C300" s="35" t="s">
        <v>35</v>
      </c>
      <c r="D300" s="38">
        <v>300</v>
      </c>
      <c r="E300" s="38"/>
      <c r="F300" s="167">
        <f>D300*E300</f>
        <v>0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</row>
    <row r="301" spans="1:21" ht="19.5" customHeight="1">
      <c r="A301" s="46"/>
      <c r="B301" s="112" t="s">
        <v>187</v>
      </c>
      <c r="C301" s="113"/>
      <c r="D301" s="48"/>
      <c r="E301" s="48"/>
      <c r="F301" s="166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</row>
    <row r="302" spans="1:21" ht="19.5" customHeight="1">
      <c r="A302" s="60">
        <f>A299+1</f>
        <v>130</v>
      </c>
      <c r="B302" s="55" t="s">
        <v>188</v>
      </c>
      <c r="C302" s="35"/>
      <c r="D302" s="38"/>
      <c r="E302" s="38"/>
      <c r="F302" s="167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</row>
    <row r="303" spans="1:21" ht="19.5" customHeight="1">
      <c r="A303" s="60"/>
      <c r="B303" s="37" t="s">
        <v>23</v>
      </c>
      <c r="C303" s="35" t="s">
        <v>24</v>
      </c>
      <c r="D303" s="38">
        <v>170</v>
      </c>
      <c r="E303" s="38"/>
      <c r="F303" s="167">
        <f>D303*E303</f>
        <v>0</v>
      </c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</row>
    <row r="304" spans="1:21" ht="19.5" customHeight="1">
      <c r="A304" s="46"/>
      <c r="B304" s="112" t="s">
        <v>189</v>
      </c>
      <c r="C304" s="113"/>
      <c r="D304" s="48"/>
      <c r="E304" s="48"/>
      <c r="F304" s="166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</row>
    <row r="305" spans="1:24" ht="19.5" customHeight="1">
      <c r="A305" s="60">
        <f>A302+1</f>
        <v>131</v>
      </c>
      <c r="B305" s="55" t="s">
        <v>190</v>
      </c>
      <c r="C305" s="35"/>
      <c r="D305" s="38"/>
      <c r="E305" s="38"/>
      <c r="F305" s="167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</row>
    <row r="306" spans="1:24" ht="19.5" customHeight="1">
      <c r="A306" s="60"/>
      <c r="B306" s="37" t="s">
        <v>23</v>
      </c>
      <c r="C306" s="35" t="s">
        <v>24</v>
      </c>
      <c r="D306" s="38">
        <v>368</v>
      </c>
      <c r="E306" s="38"/>
      <c r="F306" s="167">
        <f>D306*E306</f>
        <v>0</v>
      </c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</row>
    <row r="307" spans="1:24" ht="19.5" customHeight="1">
      <c r="A307" s="46"/>
      <c r="B307" s="112" t="s">
        <v>191</v>
      </c>
      <c r="C307" s="113"/>
      <c r="D307" s="48"/>
      <c r="E307" s="48"/>
      <c r="F307" s="166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</row>
    <row r="308" spans="1:24" ht="19.5" customHeight="1">
      <c r="A308" s="60">
        <f>A305+1</f>
        <v>132</v>
      </c>
      <c r="B308" s="55" t="s">
        <v>192</v>
      </c>
      <c r="C308" s="35"/>
      <c r="D308" s="38"/>
      <c r="E308" s="38"/>
      <c r="F308" s="167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</row>
    <row r="309" spans="1:24" ht="19.5" customHeight="1">
      <c r="A309" s="60"/>
      <c r="B309" s="37" t="s">
        <v>193</v>
      </c>
      <c r="C309" s="35" t="s">
        <v>24</v>
      </c>
      <c r="D309" s="38">
        <v>368</v>
      </c>
      <c r="E309" s="38"/>
      <c r="F309" s="167">
        <f>D309*E309</f>
        <v>0</v>
      </c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</row>
    <row r="310" spans="1:24" ht="20.25" customHeight="1">
      <c r="A310" s="60">
        <f>A308+1</f>
        <v>133</v>
      </c>
      <c r="B310" s="55" t="s">
        <v>194</v>
      </c>
      <c r="C310" s="35"/>
      <c r="D310" s="38"/>
      <c r="E310" s="38"/>
      <c r="F310" s="167"/>
      <c r="G310" s="15"/>
      <c r="H310" s="9"/>
      <c r="I310" s="9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</row>
    <row r="311" spans="1:24" ht="20.25" customHeight="1">
      <c r="A311" s="60"/>
      <c r="B311" s="37" t="s">
        <v>106</v>
      </c>
      <c r="C311" s="69" t="s">
        <v>24</v>
      </c>
      <c r="D311" s="38">
        <v>20</v>
      </c>
      <c r="E311" s="38"/>
      <c r="F311" s="167">
        <f>D311*E311</f>
        <v>0</v>
      </c>
      <c r="G311" s="15"/>
      <c r="H311" s="9"/>
      <c r="I311" s="9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</row>
    <row r="312" spans="1:24" ht="20.25" customHeight="1">
      <c r="A312" s="60">
        <f>A310+1</f>
        <v>134</v>
      </c>
      <c r="B312" s="55" t="s">
        <v>195</v>
      </c>
      <c r="C312" s="69"/>
      <c r="D312" s="38"/>
      <c r="E312" s="38"/>
      <c r="F312" s="167"/>
      <c r="G312" s="15"/>
      <c r="H312" s="9"/>
      <c r="I312" s="9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</row>
    <row r="313" spans="1:24" ht="20.25" customHeight="1">
      <c r="A313" s="60"/>
      <c r="B313" s="37" t="s">
        <v>106</v>
      </c>
      <c r="C313" s="69" t="s">
        <v>24</v>
      </c>
      <c r="D313" s="38">
        <v>8</v>
      </c>
      <c r="E313" s="38"/>
      <c r="F313" s="167">
        <f>D313*E313</f>
        <v>0</v>
      </c>
      <c r="G313" s="15"/>
      <c r="H313" s="9"/>
      <c r="I313" s="9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</row>
    <row r="314" spans="1:24" ht="19.5" customHeight="1">
      <c r="A314" s="46"/>
      <c r="B314" s="112" t="s">
        <v>196</v>
      </c>
      <c r="C314" s="113"/>
      <c r="D314" s="48"/>
      <c r="E314" s="48"/>
      <c r="F314" s="166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</row>
    <row r="315" spans="1:24" ht="20.25" customHeight="1">
      <c r="A315" s="60">
        <f>A312+1</f>
        <v>135</v>
      </c>
      <c r="B315" s="55" t="s">
        <v>197</v>
      </c>
      <c r="C315" s="69"/>
      <c r="D315" s="38"/>
      <c r="E315" s="38"/>
      <c r="F315" s="167"/>
      <c r="G315" s="15"/>
      <c r="H315" s="9"/>
      <c r="I315" s="9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</row>
    <row r="316" spans="1:24" ht="20.25" customHeight="1">
      <c r="A316" s="60"/>
      <c r="B316" s="37" t="s">
        <v>14</v>
      </c>
      <c r="C316" s="69" t="s">
        <v>15</v>
      </c>
      <c r="D316" s="38">
        <v>924</v>
      </c>
      <c r="E316" s="38"/>
      <c r="F316" s="167">
        <f>D316*E316</f>
        <v>0</v>
      </c>
      <c r="G316" s="15"/>
      <c r="H316" s="9"/>
      <c r="I316" s="9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</row>
    <row r="317" spans="1:24" ht="20.25" customHeight="1">
      <c r="A317" s="60">
        <f>A315+1</f>
        <v>136</v>
      </c>
      <c r="B317" s="55" t="s">
        <v>198</v>
      </c>
      <c r="C317" s="69"/>
      <c r="D317" s="38"/>
      <c r="E317" s="38"/>
      <c r="F317" s="167"/>
      <c r="G317" s="15"/>
      <c r="H317" s="9"/>
      <c r="I317" s="9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</row>
    <row r="318" spans="1:24" ht="20.25" customHeight="1">
      <c r="A318" s="60"/>
      <c r="B318" s="37" t="s">
        <v>14</v>
      </c>
      <c r="C318" s="69" t="s">
        <v>15</v>
      </c>
      <c r="D318" s="38">
        <v>554</v>
      </c>
      <c r="E318" s="38"/>
      <c r="F318" s="167">
        <f>+D318*E318</f>
        <v>0</v>
      </c>
      <c r="G318" s="15"/>
      <c r="H318" s="9"/>
      <c r="I318" s="9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</row>
    <row r="319" spans="1:24" ht="20.25" customHeight="1">
      <c r="A319" s="60">
        <f>A317+1</f>
        <v>137</v>
      </c>
      <c r="B319" s="55" t="s">
        <v>199</v>
      </c>
      <c r="C319" s="69"/>
      <c r="D319" s="38"/>
      <c r="E319" s="38"/>
      <c r="F319" s="167"/>
      <c r="G319" s="15"/>
      <c r="H319" s="9"/>
      <c r="I319" s="9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</row>
    <row r="320" spans="1:24" ht="20.25" customHeight="1">
      <c r="A320" s="60"/>
      <c r="B320" s="37" t="s">
        <v>23</v>
      </c>
      <c r="C320" s="69" t="s">
        <v>24</v>
      </c>
      <c r="D320" s="38">
        <v>2200</v>
      </c>
      <c r="E320" s="38"/>
      <c r="F320" s="167">
        <f>+D320*E320</f>
        <v>0</v>
      </c>
      <c r="G320" s="15"/>
      <c r="H320" s="9"/>
      <c r="I320" s="9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</row>
    <row r="321" spans="1:24" ht="20.25" customHeight="1">
      <c r="A321" s="60">
        <f>A319+1</f>
        <v>138</v>
      </c>
      <c r="B321" s="55" t="s">
        <v>200</v>
      </c>
      <c r="C321" s="69"/>
      <c r="D321" s="38"/>
      <c r="E321" s="38"/>
      <c r="F321" s="167"/>
      <c r="G321" s="15"/>
      <c r="H321" s="9"/>
      <c r="I321" s="9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</row>
    <row r="322" spans="1:24" ht="20.25" customHeight="1">
      <c r="A322" s="60"/>
      <c r="B322" s="37" t="s">
        <v>14</v>
      </c>
      <c r="C322" s="69" t="s">
        <v>15</v>
      </c>
      <c r="D322" s="38">
        <v>440</v>
      </c>
      <c r="E322" s="38"/>
      <c r="F322" s="167">
        <f>+D322*E322</f>
        <v>0</v>
      </c>
      <c r="G322" s="15"/>
      <c r="H322" s="9"/>
      <c r="I322" s="9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</row>
    <row r="323" spans="1:24" ht="20.25" customHeight="1">
      <c r="A323" s="60">
        <f>A321+1</f>
        <v>139</v>
      </c>
      <c r="B323" s="55" t="s">
        <v>201</v>
      </c>
      <c r="C323" s="69"/>
      <c r="D323" s="38"/>
      <c r="E323" s="38"/>
      <c r="F323" s="167"/>
      <c r="G323" s="15"/>
      <c r="H323" s="9"/>
      <c r="I323" s="9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</row>
    <row r="324" spans="1:24" ht="20.25" customHeight="1">
      <c r="A324" s="60"/>
      <c r="B324" s="37" t="s">
        <v>14</v>
      </c>
      <c r="C324" s="69" t="s">
        <v>15</v>
      </c>
      <c r="D324" s="38">
        <v>440</v>
      </c>
      <c r="E324" s="38"/>
      <c r="F324" s="167">
        <f>+D324*E324</f>
        <v>0</v>
      </c>
      <c r="G324" s="15"/>
      <c r="H324" s="9"/>
      <c r="I324" s="9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</row>
    <row r="325" spans="1:24" ht="20.25" customHeight="1">
      <c r="A325" s="60">
        <f>A323+1</f>
        <v>140</v>
      </c>
      <c r="B325" s="55" t="s">
        <v>202</v>
      </c>
      <c r="C325" s="69"/>
      <c r="D325" s="38"/>
      <c r="E325" s="38"/>
      <c r="F325" s="167"/>
      <c r="G325" s="15"/>
      <c r="H325" s="9"/>
      <c r="I325" s="9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</row>
    <row r="326" spans="1:24" ht="20.25" customHeight="1">
      <c r="A326" s="60"/>
      <c r="B326" s="37" t="s">
        <v>23</v>
      </c>
      <c r="C326" s="69" t="s">
        <v>24</v>
      </c>
      <c r="D326" s="38">
        <v>2200</v>
      </c>
      <c r="E326" s="38"/>
      <c r="F326" s="167">
        <f>+D326*E326</f>
        <v>0</v>
      </c>
      <c r="G326" s="15"/>
      <c r="H326" s="9"/>
      <c r="I326" s="9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</row>
    <row r="327" spans="1:24" ht="20.25" customHeight="1">
      <c r="A327" s="60">
        <f>A325+1</f>
        <v>141</v>
      </c>
      <c r="B327" s="55" t="s">
        <v>645</v>
      </c>
      <c r="C327" s="69"/>
      <c r="D327" s="38"/>
      <c r="E327" s="38"/>
      <c r="F327" s="167"/>
      <c r="G327" s="15"/>
      <c r="H327" s="9"/>
      <c r="I327" s="9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</row>
    <row r="328" spans="1:24" ht="20.25" customHeight="1">
      <c r="A328" s="60"/>
      <c r="B328" s="37" t="s">
        <v>23</v>
      </c>
      <c r="C328" s="69" t="s">
        <v>24</v>
      </c>
      <c r="D328" s="38">
        <v>2200</v>
      </c>
      <c r="E328" s="38"/>
      <c r="F328" s="167">
        <f>+D328*E328</f>
        <v>0</v>
      </c>
      <c r="G328" s="15"/>
      <c r="H328" s="9"/>
      <c r="I328" s="9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</row>
    <row r="329" spans="1:24" ht="20.25" customHeight="1">
      <c r="A329" s="60">
        <f>A327+1</f>
        <v>142</v>
      </c>
      <c r="B329" s="55" t="s">
        <v>203</v>
      </c>
      <c r="C329" s="69"/>
      <c r="D329" s="38"/>
      <c r="E329" s="38"/>
      <c r="F329" s="167"/>
      <c r="G329" s="15"/>
      <c r="H329" s="9"/>
      <c r="I329" s="9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</row>
    <row r="330" spans="1:24" ht="20.25" customHeight="1">
      <c r="A330" s="60"/>
      <c r="B330" s="37" t="s">
        <v>204</v>
      </c>
      <c r="C330" s="69" t="s">
        <v>205</v>
      </c>
      <c r="D330" s="38">
        <v>1</v>
      </c>
      <c r="E330" s="38"/>
      <c r="F330" s="167">
        <f>+D330*E330</f>
        <v>0</v>
      </c>
      <c r="G330" s="15"/>
      <c r="H330" s="9"/>
      <c r="I330" s="9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</row>
    <row r="331" spans="1:24" ht="20.25" customHeight="1">
      <c r="A331" s="60">
        <f>A329+1</f>
        <v>143</v>
      </c>
      <c r="B331" s="55" t="s">
        <v>206</v>
      </c>
      <c r="C331" s="69"/>
      <c r="D331" s="38"/>
      <c r="E331" s="38"/>
      <c r="F331" s="167"/>
      <c r="G331" s="15"/>
      <c r="H331" s="9"/>
      <c r="I331" s="9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</row>
    <row r="332" spans="1:24" ht="20.25" customHeight="1">
      <c r="A332" s="60"/>
      <c r="B332" s="37" t="s">
        <v>39</v>
      </c>
      <c r="C332" s="69" t="s">
        <v>40</v>
      </c>
      <c r="D332" s="38">
        <v>30</v>
      </c>
      <c r="E332" s="38"/>
      <c r="F332" s="167">
        <f>+D332*E332</f>
        <v>0</v>
      </c>
      <c r="G332" s="15"/>
      <c r="H332" s="9"/>
      <c r="I332" s="9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</row>
    <row r="333" spans="1:24" ht="20.25" customHeight="1">
      <c r="A333" s="60">
        <f>A331+1</f>
        <v>144</v>
      </c>
      <c r="B333" s="55" t="s">
        <v>207</v>
      </c>
      <c r="C333" s="69"/>
      <c r="D333" s="38"/>
      <c r="E333" s="38"/>
      <c r="F333" s="167"/>
      <c r="G333" s="15"/>
      <c r="H333" s="9"/>
      <c r="I333" s="9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</row>
    <row r="334" spans="1:24" ht="20.25" customHeight="1">
      <c r="A334" s="60"/>
      <c r="B334" s="37" t="s">
        <v>106</v>
      </c>
      <c r="C334" s="69" t="s">
        <v>24</v>
      </c>
      <c r="D334" s="38">
        <v>265</v>
      </c>
      <c r="E334" s="38"/>
      <c r="F334" s="167">
        <f>+E334*D334</f>
        <v>0</v>
      </c>
      <c r="G334" s="15"/>
      <c r="H334" s="9"/>
      <c r="I334" s="9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</row>
    <row r="335" spans="1:24" ht="20.25" customHeight="1">
      <c r="A335" s="60">
        <f>A333+1</f>
        <v>145</v>
      </c>
      <c r="B335" s="55" t="s">
        <v>208</v>
      </c>
      <c r="C335" s="69"/>
      <c r="D335" s="38"/>
      <c r="E335" s="38"/>
      <c r="F335" s="167"/>
      <c r="G335" s="15"/>
      <c r="H335" s="9"/>
      <c r="I335" s="9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</row>
    <row r="336" spans="1:24" ht="20.25" customHeight="1">
      <c r="A336" s="60"/>
      <c r="B336" s="37" t="s">
        <v>106</v>
      </c>
      <c r="C336" s="69" t="s">
        <v>24</v>
      </c>
      <c r="D336" s="38">
        <v>825</v>
      </c>
      <c r="E336" s="38"/>
      <c r="F336" s="167">
        <f t="shared" ref="F336" si="7">+E336*D336</f>
        <v>0</v>
      </c>
      <c r="G336" s="15"/>
      <c r="H336" s="9"/>
      <c r="I336" s="9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</row>
    <row r="337" spans="1:24" ht="20.25" customHeight="1">
      <c r="A337" s="60">
        <f>A335+1</f>
        <v>146</v>
      </c>
      <c r="B337" s="55" t="s">
        <v>209</v>
      </c>
      <c r="C337" s="69"/>
      <c r="D337" s="38"/>
      <c r="E337" s="38"/>
      <c r="F337" s="167"/>
      <c r="G337" s="15"/>
      <c r="H337" s="9"/>
      <c r="I337" s="9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</row>
    <row r="338" spans="1:24" ht="20.25" customHeight="1">
      <c r="A338" s="60"/>
      <c r="B338" s="37" t="s">
        <v>106</v>
      </c>
      <c r="C338" s="69" t="s">
        <v>24</v>
      </c>
      <c r="D338" s="38">
        <v>285</v>
      </c>
      <c r="E338" s="38"/>
      <c r="F338" s="167">
        <f t="shared" ref="F338" si="8">+E338*D338</f>
        <v>0</v>
      </c>
      <c r="G338" s="15"/>
      <c r="H338" s="9"/>
      <c r="I338" s="9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</row>
    <row r="339" spans="1:24" ht="20.25" customHeight="1">
      <c r="A339" s="60">
        <f>A337+1</f>
        <v>147</v>
      </c>
      <c r="B339" s="55" t="s">
        <v>210</v>
      </c>
      <c r="C339" s="69"/>
      <c r="D339" s="38"/>
      <c r="E339" s="38"/>
      <c r="F339" s="167"/>
      <c r="G339" s="15"/>
      <c r="H339" s="9"/>
      <c r="I339" s="9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</row>
    <row r="340" spans="1:24" ht="20.25" customHeight="1">
      <c r="A340" s="60"/>
      <c r="B340" s="37" t="s">
        <v>121</v>
      </c>
      <c r="C340" s="69" t="s">
        <v>53</v>
      </c>
      <c r="D340" s="38">
        <v>150</v>
      </c>
      <c r="E340" s="38"/>
      <c r="F340" s="167">
        <f t="shared" ref="F340" si="9">+E340*D340</f>
        <v>0</v>
      </c>
      <c r="G340" s="15"/>
      <c r="H340" s="9"/>
      <c r="I340" s="9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</row>
    <row r="341" spans="1:24" ht="20.25" customHeight="1">
      <c r="A341" s="60">
        <f>A339+1</f>
        <v>148</v>
      </c>
      <c r="B341" s="55" t="s">
        <v>211</v>
      </c>
      <c r="C341" s="69"/>
      <c r="D341" s="38"/>
      <c r="E341" s="38"/>
      <c r="F341" s="167"/>
      <c r="G341" s="15"/>
      <c r="H341" s="9"/>
      <c r="I341" s="9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</row>
    <row r="342" spans="1:24" ht="20.25" customHeight="1">
      <c r="A342" s="60"/>
      <c r="B342" s="37" t="s">
        <v>121</v>
      </c>
      <c r="C342" s="69" t="s">
        <v>53</v>
      </c>
      <c r="D342" s="38">
        <v>280</v>
      </c>
      <c r="E342" s="38"/>
      <c r="F342" s="167">
        <f t="shared" ref="F342" si="10">+E342*D342</f>
        <v>0</v>
      </c>
      <c r="G342" s="15"/>
      <c r="H342" s="9"/>
      <c r="I342" s="9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</row>
    <row r="343" spans="1:24" ht="20.25" customHeight="1">
      <c r="A343" s="60"/>
      <c r="B343" s="114" t="s">
        <v>212</v>
      </c>
      <c r="C343" s="67"/>
      <c r="D343" s="38"/>
      <c r="E343" s="38"/>
      <c r="F343" s="167"/>
      <c r="G343" s="15"/>
      <c r="H343" s="9"/>
      <c r="I343" s="9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</row>
    <row r="344" spans="1:24" ht="20.25" customHeight="1">
      <c r="A344" s="60">
        <f>A341+1</f>
        <v>149</v>
      </c>
      <c r="B344" s="55" t="s">
        <v>213</v>
      </c>
      <c r="C344" s="69"/>
      <c r="D344" s="38"/>
      <c r="E344" s="38"/>
      <c r="F344" s="167" t="str">
        <f t="shared" ref="F344:F358" si="11">IF(C344&lt;&gt;"",(D344*E344),"")</f>
        <v/>
      </c>
      <c r="G344" s="15"/>
      <c r="H344" s="9"/>
      <c r="I344" s="9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</row>
    <row r="345" spans="1:24" ht="20.25" customHeight="1">
      <c r="A345" s="60"/>
      <c r="B345" s="37" t="s">
        <v>106</v>
      </c>
      <c r="C345" s="69" t="s">
        <v>24</v>
      </c>
      <c r="D345" s="38">
        <v>550</v>
      </c>
      <c r="E345" s="38"/>
      <c r="F345" s="167">
        <f>+D345*E345</f>
        <v>0</v>
      </c>
      <c r="G345" s="15"/>
      <c r="H345" s="9"/>
      <c r="I345" s="9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</row>
    <row r="346" spans="1:24" ht="20.25" customHeight="1">
      <c r="A346" s="60">
        <f>A344+1</f>
        <v>150</v>
      </c>
      <c r="B346" s="55" t="s">
        <v>214</v>
      </c>
      <c r="C346" s="69"/>
      <c r="D346" s="38"/>
      <c r="E346" s="38"/>
      <c r="F346" s="167" t="str">
        <f t="shared" si="11"/>
        <v/>
      </c>
      <c r="G346" s="15"/>
      <c r="H346" s="9"/>
      <c r="I346" s="9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</row>
    <row r="347" spans="1:24" ht="20.25" customHeight="1">
      <c r="A347" s="60"/>
      <c r="B347" s="37" t="s">
        <v>44</v>
      </c>
      <c r="C347" s="69" t="s">
        <v>45</v>
      </c>
      <c r="D347" s="38">
        <v>20</v>
      </c>
      <c r="E347" s="38"/>
      <c r="F347" s="167">
        <f t="shared" ref="F347" si="12">+D347*E347</f>
        <v>0</v>
      </c>
      <c r="G347" s="15"/>
      <c r="H347" s="9"/>
      <c r="I347" s="9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</row>
    <row r="348" spans="1:24" ht="20.25" customHeight="1">
      <c r="A348" s="60">
        <f>A346+1</f>
        <v>151</v>
      </c>
      <c r="B348" s="55" t="s">
        <v>215</v>
      </c>
      <c r="C348" s="69"/>
      <c r="D348" s="38"/>
      <c r="E348" s="38"/>
      <c r="F348" s="167" t="str">
        <f t="shared" si="11"/>
        <v/>
      </c>
      <c r="G348" s="15"/>
      <c r="H348" s="9"/>
      <c r="I348" s="9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</row>
    <row r="349" spans="1:24" ht="20.25" customHeight="1">
      <c r="A349" s="60"/>
      <c r="B349" s="37" t="s">
        <v>44</v>
      </c>
      <c r="C349" s="69" t="s">
        <v>45</v>
      </c>
      <c r="D349" s="38">
        <v>12</v>
      </c>
      <c r="E349" s="38"/>
      <c r="F349" s="167">
        <f t="shared" ref="F349" si="13">+D349*E349</f>
        <v>0</v>
      </c>
      <c r="G349" s="15"/>
      <c r="H349" s="9"/>
      <c r="I349" s="9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</row>
    <row r="350" spans="1:24" ht="20.25" customHeight="1">
      <c r="A350" s="60">
        <f>A348+1</f>
        <v>152</v>
      </c>
      <c r="B350" s="55" t="s">
        <v>216</v>
      </c>
      <c r="C350" s="69"/>
      <c r="D350" s="38"/>
      <c r="E350" s="38"/>
      <c r="F350" s="167" t="str">
        <f t="shared" si="11"/>
        <v/>
      </c>
      <c r="G350" s="15"/>
      <c r="H350" s="9"/>
      <c r="I350" s="9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</row>
    <row r="351" spans="1:24" ht="20.25" customHeight="1">
      <c r="A351" s="60"/>
      <c r="B351" s="37" t="s">
        <v>44</v>
      </c>
      <c r="C351" s="69" t="s">
        <v>45</v>
      </c>
      <c r="D351" s="38">
        <v>12</v>
      </c>
      <c r="E351" s="38"/>
      <c r="F351" s="167">
        <f t="shared" ref="F351" si="14">+D351*E351</f>
        <v>0</v>
      </c>
      <c r="G351" s="15"/>
      <c r="H351" s="9"/>
      <c r="I351" s="9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</row>
    <row r="352" spans="1:24" ht="20.25" customHeight="1">
      <c r="A352" s="60">
        <f>A350+1</f>
        <v>153</v>
      </c>
      <c r="B352" s="55" t="s">
        <v>217</v>
      </c>
      <c r="C352" s="69"/>
      <c r="D352" s="38"/>
      <c r="E352" s="38"/>
      <c r="F352" s="167" t="str">
        <f t="shared" si="11"/>
        <v/>
      </c>
      <c r="G352" s="15"/>
      <c r="H352" s="9"/>
      <c r="I352" s="9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</row>
    <row r="353" spans="1:24" ht="20.25" customHeight="1">
      <c r="A353" s="60"/>
      <c r="B353" s="37" t="s">
        <v>44</v>
      </c>
      <c r="C353" s="69" t="s">
        <v>45</v>
      </c>
      <c r="D353" s="38">
        <v>25</v>
      </c>
      <c r="E353" s="38"/>
      <c r="F353" s="167">
        <f t="shared" ref="F353" si="15">+D353*E353</f>
        <v>0</v>
      </c>
      <c r="G353" s="15"/>
      <c r="H353" s="9"/>
      <c r="I353" s="9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</row>
    <row r="354" spans="1:24" ht="20.25" customHeight="1">
      <c r="A354" s="60">
        <f>A352+1</f>
        <v>154</v>
      </c>
      <c r="B354" s="55" t="s">
        <v>218</v>
      </c>
      <c r="C354" s="69"/>
      <c r="D354" s="38"/>
      <c r="E354" s="38"/>
      <c r="F354" s="167" t="str">
        <f t="shared" si="11"/>
        <v/>
      </c>
      <c r="G354" s="15"/>
      <c r="H354" s="9"/>
      <c r="I354" s="9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</row>
    <row r="355" spans="1:24" ht="20.25" customHeight="1">
      <c r="A355" s="60"/>
      <c r="B355" s="37" t="s">
        <v>44</v>
      </c>
      <c r="C355" s="69" t="s">
        <v>45</v>
      </c>
      <c r="D355" s="38">
        <v>20</v>
      </c>
      <c r="E355" s="38"/>
      <c r="F355" s="167">
        <f t="shared" ref="F355" si="16">+D355*E355</f>
        <v>0</v>
      </c>
      <c r="G355" s="15"/>
      <c r="H355" s="9"/>
      <c r="I355" s="9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</row>
    <row r="356" spans="1:24" ht="20.25" customHeight="1">
      <c r="A356" s="60">
        <f>A354+1</f>
        <v>155</v>
      </c>
      <c r="B356" s="55" t="s">
        <v>219</v>
      </c>
      <c r="C356" s="69"/>
      <c r="D356" s="38"/>
      <c r="E356" s="38"/>
      <c r="F356" s="167" t="str">
        <f t="shared" si="11"/>
        <v/>
      </c>
      <c r="G356" s="15"/>
      <c r="H356" s="9"/>
      <c r="I356" s="9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</row>
    <row r="357" spans="1:24" ht="20.25" customHeight="1">
      <c r="A357" s="60"/>
      <c r="B357" s="37" t="s">
        <v>44</v>
      </c>
      <c r="C357" s="69" t="s">
        <v>45</v>
      </c>
      <c r="D357" s="38">
        <v>35</v>
      </c>
      <c r="E357" s="38"/>
      <c r="F357" s="167">
        <f t="shared" ref="F357" si="17">+D357*E357</f>
        <v>0</v>
      </c>
      <c r="G357" s="15"/>
      <c r="H357" s="9"/>
      <c r="I357" s="9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</row>
    <row r="358" spans="1:24" ht="19.5" customHeight="1">
      <c r="A358" s="35"/>
      <c r="B358" s="57" t="s">
        <v>220</v>
      </c>
      <c r="C358" s="115"/>
      <c r="D358" s="38"/>
      <c r="E358" s="38"/>
      <c r="F358" s="167" t="str">
        <f t="shared" si="11"/>
        <v/>
      </c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</row>
    <row r="359" spans="1:24" ht="19.5" customHeight="1">
      <c r="A359" s="35"/>
      <c r="B359" s="55" t="s">
        <v>221</v>
      </c>
      <c r="C359" s="35"/>
      <c r="D359" s="38"/>
      <c r="E359" s="38"/>
      <c r="F359" s="167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</row>
    <row r="360" spans="1:24" ht="20.25" customHeight="1">
      <c r="A360" s="60">
        <f>A356+1</f>
        <v>156</v>
      </c>
      <c r="B360" s="55" t="s">
        <v>222</v>
      </c>
      <c r="C360" s="69"/>
      <c r="D360" s="38"/>
      <c r="E360" s="38"/>
      <c r="F360" s="167"/>
      <c r="G360" s="15"/>
      <c r="H360" s="9"/>
      <c r="I360" s="9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</row>
    <row r="361" spans="1:24" ht="20.25" customHeight="1">
      <c r="A361" s="60"/>
      <c r="B361" s="37" t="s">
        <v>223</v>
      </c>
      <c r="C361" s="69" t="s">
        <v>40</v>
      </c>
      <c r="D361" s="38">
        <v>50</v>
      </c>
      <c r="E361" s="38"/>
      <c r="F361" s="167">
        <f>E361*D361</f>
        <v>0</v>
      </c>
      <c r="G361" s="15"/>
      <c r="H361" s="9"/>
      <c r="I361" s="9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</row>
    <row r="362" spans="1:24" ht="20.25" customHeight="1">
      <c r="A362" s="60">
        <f>+A360+1</f>
        <v>157</v>
      </c>
      <c r="B362" s="55" t="s">
        <v>224</v>
      </c>
      <c r="C362" s="69"/>
      <c r="D362" s="38"/>
      <c r="E362" s="38"/>
      <c r="F362" s="167"/>
      <c r="G362" s="15"/>
      <c r="H362" s="9"/>
      <c r="I362" s="9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</row>
    <row r="363" spans="1:24" ht="20.25" customHeight="1">
      <c r="A363" s="60"/>
      <c r="B363" s="37" t="s">
        <v>223</v>
      </c>
      <c r="C363" s="69" t="s">
        <v>40</v>
      </c>
      <c r="D363" s="38">
        <v>200</v>
      </c>
      <c r="E363" s="38"/>
      <c r="F363" s="167">
        <f>E363*D363</f>
        <v>0</v>
      </c>
      <c r="G363" s="15"/>
      <c r="H363" s="9"/>
      <c r="I363" s="9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</row>
    <row r="364" spans="1:24" ht="20.25" customHeight="1">
      <c r="A364" s="60">
        <f>+A362+1</f>
        <v>158</v>
      </c>
      <c r="B364" s="55" t="s">
        <v>225</v>
      </c>
      <c r="C364" s="69"/>
      <c r="D364" s="38"/>
      <c r="E364" s="38"/>
      <c r="F364" s="167"/>
      <c r="G364" s="15"/>
      <c r="H364" s="9"/>
      <c r="I364" s="9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</row>
    <row r="365" spans="1:24" ht="20.25" customHeight="1">
      <c r="A365" s="60"/>
      <c r="B365" s="37" t="s">
        <v>223</v>
      </c>
      <c r="C365" s="69" t="s">
        <v>40</v>
      </c>
      <c r="D365" s="38">
        <v>350</v>
      </c>
      <c r="E365" s="38"/>
      <c r="F365" s="167">
        <f>E365*D365</f>
        <v>0</v>
      </c>
      <c r="G365" s="15"/>
      <c r="H365" s="9"/>
      <c r="I365" s="9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</row>
    <row r="366" spans="1:24" ht="19.5" customHeight="1">
      <c r="A366" s="33"/>
      <c r="B366" s="34" t="s">
        <v>226</v>
      </c>
      <c r="C366" s="35"/>
      <c r="D366" s="38"/>
      <c r="E366" s="38"/>
      <c r="F366" s="167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</row>
    <row r="367" spans="1:24" ht="20.25" customHeight="1">
      <c r="A367" s="60">
        <f>A364+1</f>
        <v>159</v>
      </c>
      <c r="B367" s="55" t="s">
        <v>227</v>
      </c>
      <c r="C367" s="69"/>
      <c r="D367" s="38"/>
      <c r="E367" s="38"/>
      <c r="F367" s="167"/>
      <c r="G367" s="15"/>
      <c r="H367" s="9"/>
      <c r="I367" s="9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</row>
    <row r="368" spans="1:24" ht="20.25" customHeight="1">
      <c r="A368" s="60"/>
      <c r="B368" s="37" t="s">
        <v>44</v>
      </c>
      <c r="C368" s="69" t="s">
        <v>45</v>
      </c>
      <c r="D368" s="38">
        <v>11</v>
      </c>
      <c r="E368" s="38"/>
      <c r="F368" s="167">
        <f>E368*D368</f>
        <v>0</v>
      </c>
      <c r="G368" s="15"/>
      <c r="H368" s="9"/>
      <c r="I368" s="9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</row>
    <row r="369" spans="1:24" ht="20.25" customHeight="1">
      <c r="A369" s="60">
        <f>+A367+1</f>
        <v>160</v>
      </c>
      <c r="B369" s="55" t="s">
        <v>228</v>
      </c>
      <c r="C369" s="69"/>
      <c r="D369" s="38"/>
      <c r="E369" s="38"/>
      <c r="F369" s="167"/>
      <c r="G369" s="15"/>
      <c r="H369" s="9"/>
      <c r="I369" s="9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</row>
    <row r="370" spans="1:24" ht="20.25" customHeight="1">
      <c r="A370" s="60"/>
      <c r="B370" s="37" t="s">
        <v>44</v>
      </c>
      <c r="C370" s="69" t="s">
        <v>45</v>
      </c>
      <c r="D370" s="38">
        <v>3</v>
      </c>
      <c r="E370" s="38"/>
      <c r="F370" s="167">
        <f>E370*D370</f>
        <v>0</v>
      </c>
      <c r="G370" s="15"/>
      <c r="H370" s="9"/>
      <c r="I370" s="9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</row>
    <row r="371" spans="1:24" ht="20.25" customHeight="1">
      <c r="A371" s="60">
        <f>+A369+1</f>
        <v>161</v>
      </c>
      <c r="B371" s="55" t="s">
        <v>229</v>
      </c>
      <c r="C371" s="69"/>
      <c r="D371" s="38"/>
      <c r="E371" s="38"/>
      <c r="F371" s="167"/>
      <c r="G371" s="15"/>
      <c r="H371" s="9"/>
      <c r="I371" s="9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</row>
    <row r="372" spans="1:24" ht="20.25" customHeight="1">
      <c r="A372" s="60"/>
      <c r="B372" s="37" t="s">
        <v>44</v>
      </c>
      <c r="C372" s="69" t="s">
        <v>45</v>
      </c>
      <c r="D372" s="38">
        <v>11</v>
      </c>
      <c r="E372" s="38"/>
      <c r="F372" s="167">
        <f>E372*D372</f>
        <v>0</v>
      </c>
      <c r="G372" s="15"/>
      <c r="H372" s="9"/>
      <c r="I372" s="9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</row>
    <row r="373" spans="1:24" ht="19.5" customHeight="1">
      <c r="A373" s="35"/>
      <c r="B373" s="53" t="s">
        <v>230</v>
      </c>
      <c r="C373" s="115"/>
      <c r="D373" s="38"/>
      <c r="E373" s="38"/>
      <c r="F373" s="167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</row>
    <row r="374" spans="1:24" ht="19.5" customHeight="1">
      <c r="A374" s="33">
        <f>+A371+1</f>
        <v>162</v>
      </c>
      <c r="B374" s="34" t="s">
        <v>231</v>
      </c>
      <c r="C374" s="35"/>
      <c r="D374" s="38"/>
      <c r="E374" s="38"/>
      <c r="F374" s="167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</row>
    <row r="375" spans="1:24" ht="19.5" customHeight="1">
      <c r="A375" s="33"/>
      <c r="B375" s="37" t="s">
        <v>223</v>
      </c>
      <c r="C375" s="35" t="s">
        <v>40</v>
      </c>
      <c r="D375" s="38">
        <v>60</v>
      </c>
      <c r="E375" s="38"/>
      <c r="F375" s="167">
        <f>E375*D375</f>
        <v>0</v>
      </c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</row>
    <row r="376" spans="1:24" ht="19.5" customHeight="1">
      <c r="A376" s="33">
        <f>A374+1</f>
        <v>163</v>
      </c>
      <c r="B376" s="34" t="s">
        <v>232</v>
      </c>
      <c r="C376" s="35"/>
      <c r="D376" s="38"/>
      <c r="E376" s="38"/>
      <c r="F376" s="167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</row>
    <row r="377" spans="1:24" ht="19.5" customHeight="1">
      <c r="A377" s="33"/>
      <c r="B377" s="37" t="s">
        <v>44</v>
      </c>
      <c r="C377" s="35" t="s">
        <v>45</v>
      </c>
      <c r="D377" s="38">
        <v>11</v>
      </c>
      <c r="E377" s="38"/>
      <c r="F377" s="167">
        <f>E377*D377</f>
        <v>0</v>
      </c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</row>
    <row r="378" spans="1:24" ht="19.5" customHeight="1">
      <c r="A378" s="33">
        <f>+A376+1</f>
        <v>164</v>
      </c>
      <c r="B378" s="34" t="s">
        <v>233</v>
      </c>
      <c r="C378" s="35"/>
      <c r="D378" s="38"/>
      <c r="E378" s="38"/>
      <c r="F378" s="167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</row>
    <row r="379" spans="1:24" ht="19.5" customHeight="1">
      <c r="A379" s="33"/>
      <c r="B379" s="37" t="s">
        <v>44</v>
      </c>
      <c r="C379" s="35" t="s">
        <v>45</v>
      </c>
      <c r="D379" s="38">
        <v>11</v>
      </c>
      <c r="E379" s="38"/>
      <c r="F379" s="167">
        <f>E379*D379</f>
        <v>0</v>
      </c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</row>
    <row r="380" spans="1:24" ht="19.5" customHeight="1">
      <c r="A380" s="33">
        <f>+A378+1</f>
        <v>165</v>
      </c>
      <c r="B380" s="34" t="s">
        <v>234</v>
      </c>
      <c r="C380" s="35"/>
      <c r="D380" s="38"/>
      <c r="E380" s="38"/>
      <c r="F380" s="167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</row>
    <row r="381" spans="1:24" ht="19.5" customHeight="1">
      <c r="A381" s="33"/>
      <c r="B381" s="37" t="s">
        <v>44</v>
      </c>
      <c r="C381" s="35" t="s">
        <v>45</v>
      </c>
      <c r="D381" s="38">
        <v>11</v>
      </c>
      <c r="E381" s="38"/>
      <c r="F381" s="167">
        <f>E381*D381</f>
        <v>0</v>
      </c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</row>
    <row r="382" spans="1:24" ht="19.5" customHeight="1">
      <c r="A382" s="33">
        <f>+A380+1</f>
        <v>166</v>
      </c>
      <c r="B382" s="34" t="s">
        <v>235</v>
      </c>
      <c r="C382" s="35"/>
      <c r="D382" s="38"/>
      <c r="E382" s="38"/>
      <c r="F382" s="167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</row>
    <row r="383" spans="1:24">
      <c r="A383" s="33"/>
      <c r="B383" s="37" t="s">
        <v>44</v>
      </c>
      <c r="C383" s="35" t="s">
        <v>45</v>
      </c>
      <c r="D383" s="38">
        <v>1</v>
      </c>
      <c r="E383" s="38"/>
      <c r="F383" s="167">
        <f>E383*D383</f>
        <v>0</v>
      </c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19.5" customHeight="1">
      <c r="A384" s="33">
        <f>+A382+1</f>
        <v>167</v>
      </c>
      <c r="B384" s="34" t="s">
        <v>236</v>
      </c>
      <c r="C384" s="35"/>
      <c r="D384" s="38"/>
      <c r="E384" s="38"/>
      <c r="F384" s="167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</row>
    <row r="385" spans="1:21" ht="19.5" customHeight="1">
      <c r="A385" s="33"/>
      <c r="B385" s="37" t="s">
        <v>237</v>
      </c>
      <c r="C385" s="35" t="s">
        <v>205</v>
      </c>
      <c r="D385" s="38">
        <v>2</v>
      </c>
      <c r="E385" s="38"/>
      <c r="F385" s="167">
        <f>E385*D385</f>
        <v>0</v>
      </c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</row>
    <row r="386" spans="1:21" ht="19.5" customHeight="1">
      <c r="A386" s="35"/>
      <c r="B386" s="53" t="s">
        <v>238</v>
      </c>
      <c r="C386" s="115"/>
      <c r="D386" s="38"/>
      <c r="E386" s="38"/>
      <c r="F386" s="167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</row>
    <row r="387" spans="1:21" ht="19.5" customHeight="1">
      <c r="A387" s="33">
        <f>+A384+1</f>
        <v>168</v>
      </c>
      <c r="B387" s="34" t="s">
        <v>239</v>
      </c>
      <c r="C387" s="35"/>
      <c r="D387" s="38"/>
      <c r="E387" s="38"/>
      <c r="F387" s="167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</row>
    <row r="388" spans="1:21" ht="19.5" customHeight="1">
      <c r="A388" s="33"/>
      <c r="B388" s="37" t="s">
        <v>223</v>
      </c>
      <c r="C388" s="35" t="s">
        <v>40</v>
      </c>
      <c r="D388" s="38">
        <v>25</v>
      </c>
      <c r="E388" s="38"/>
      <c r="F388" s="167">
        <f>+D388*E388</f>
        <v>0</v>
      </c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</row>
    <row r="389" spans="1:21" ht="19.5" customHeight="1">
      <c r="A389" s="33">
        <f>+A387+1</f>
        <v>169</v>
      </c>
      <c r="B389" s="34" t="s">
        <v>240</v>
      </c>
      <c r="C389" s="35"/>
      <c r="D389" s="38"/>
      <c r="E389" s="38"/>
      <c r="F389" s="167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</row>
    <row r="390" spans="1:21" ht="19.5" customHeight="1">
      <c r="A390" s="33"/>
      <c r="B390" s="37" t="s">
        <v>223</v>
      </c>
      <c r="C390" s="35" t="s">
        <v>40</v>
      </c>
      <c r="D390" s="38">
        <v>10</v>
      </c>
      <c r="E390" s="38"/>
      <c r="F390" s="167">
        <f>+D390*E390</f>
        <v>0</v>
      </c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</row>
    <row r="391" spans="1:21" ht="19.5" customHeight="1">
      <c r="A391" s="33">
        <f>+A389+1</f>
        <v>170</v>
      </c>
      <c r="B391" s="34" t="s">
        <v>241</v>
      </c>
      <c r="C391" s="35"/>
      <c r="D391" s="38"/>
      <c r="E391" s="38"/>
      <c r="F391" s="167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</row>
    <row r="392" spans="1:21" ht="19.5" customHeight="1">
      <c r="A392" s="33"/>
      <c r="B392" s="37" t="s">
        <v>223</v>
      </c>
      <c r="C392" s="35" t="s">
        <v>40</v>
      </c>
      <c r="D392" s="38">
        <v>45</v>
      </c>
      <c r="E392" s="38"/>
      <c r="F392" s="167">
        <f>+D392*E392</f>
        <v>0</v>
      </c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</row>
    <row r="393" spans="1:21" ht="19.5" customHeight="1">
      <c r="A393" s="33">
        <f>+A391+1</f>
        <v>171</v>
      </c>
      <c r="B393" s="34" t="s">
        <v>242</v>
      </c>
      <c r="C393" s="35"/>
      <c r="D393" s="38"/>
      <c r="E393" s="38"/>
      <c r="F393" s="167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</row>
    <row r="394" spans="1:21" ht="19.5" customHeight="1">
      <c r="A394" s="33"/>
      <c r="B394" s="37" t="s">
        <v>223</v>
      </c>
      <c r="C394" s="35" t="s">
        <v>40</v>
      </c>
      <c r="D394" s="38">
        <v>25</v>
      </c>
      <c r="E394" s="38"/>
      <c r="F394" s="167">
        <f>+D394*E394</f>
        <v>0</v>
      </c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</row>
    <row r="395" spans="1:21" ht="19.5" customHeight="1">
      <c r="A395" s="33">
        <f>+A393+1</f>
        <v>172</v>
      </c>
      <c r="B395" s="34" t="s">
        <v>243</v>
      </c>
      <c r="C395" s="35"/>
      <c r="D395" s="38"/>
      <c r="E395" s="38"/>
      <c r="F395" s="167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</row>
    <row r="396" spans="1:21" ht="19.5" customHeight="1">
      <c r="A396" s="33"/>
      <c r="B396" s="37" t="s">
        <v>223</v>
      </c>
      <c r="C396" s="35" t="s">
        <v>40</v>
      </c>
      <c r="D396" s="38">
        <v>175</v>
      </c>
      <c r="E396" s="38"/>
      <c r="F396" s="167">
        <f>+D396*E396</f>
        <v>0</v>
      </c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</row>
    <row r="397" spans="1:21" ht="19.5" customHeight="1">
      <c r="A397" s="33">
        <f>+A395+1</f>
        <v>173</v>
      </c>
      <c r="B397" s="34" t="s">
        <v>244</v>
      </c>
      <c r="C397" s="35"/>
      <c r="D397" s="38"/>
      <c r="E397" s="38"/>
      <c r="F397" s="167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</row>
    <row r="398" spans="1:21" ht="19.5" customHeight="1">
      <c r="A398" s="33"/>
      <c r="B398" s="37" t="s">
        <v>223</v>
      </c>
      <c r="C398" s="35" t="s">
        <v>40</v>
      </c>
      <c r="D398" s="38">
        <v>15</v>
      </c>
      <c r="E398" s="38"/>
      <c r="F398" s="167">
        <f>+D398*E398</f>
        <v>0</v>
      </c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</row>
    <row r="399" spans="1:21" ht="19.5" customHeight="1">
      <c r="A399" s="33">
        <f>+A397+1</f>
        <v>174</v>
      </c>
      <c r="B399" s="34" t="s">
        <v>245</v>
      </c>
      <c r="C399" s="35"/>
      <c r="D399" s="38"/>
      <c r="E399" s="38"/>
      <c r="F399" s="167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</row>
    <row r="400" spans="1:21" ht="19.5" customHeight="1">
      <c r="A400" s="33"/>
      <c r="B400" s="37" t="s">
        <v>223</v>
      </c>
      <c r="C400" s="35" t="s">
        <v>40</v>
      </c>
      <c r="D400" s="38">
        <v>30</v>
      </c>
      <c r="E400" s="38"/>
      <c r="F400" s="167">
        <f>+D400*E400</f>
        <v>0</v>
      </c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</row>
    <row r="401" spans="1:24" ht="19.5" customHeight="1">
      <c r="A401" s="33">
        <f>+A399+1</f>
        <v>175</v>
      </c>
      <c r="B401" s="34" t="s">
        <v>246</v>
      </c>
      <c r="C401" s="35"/>
      <c r="D401" s="38"/>
      <c r="E401" s="38"/>
      <c r="F401" s="167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</row>
    <row r="402" spans="1:24" ht="19.5" customHeight="1">
      <c r="A402" s="33"/>
      <c r="B402" s="37" t="s">
        <v>223</v>
      </c>
      <c r="C402" s="35" t="s">
        <v>40</v>
      </c>
      <c r="D402" s="38">
        <v>30</v>
      </c>
      <c r="E402" s="38"/>
      <c r="F402" s="167">
        <f>+D402*E402</f>
        <v>0</v>
      </c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</row>
    <row r="403" spans="1:24" ht="19.5" customHeight="1">
      <c r="A403" s="33">
        <f>+A401+1</f>
        <v>176</v>
      </c>
      <c r="B403" s="34" t="s">
        <v>247</v>
      </c>
      <c r="C403" s="35"/>
      <c r="D403" s="38"/>
      <c r="E403" s="38"/>
      <c r="F403" s="167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</row>
    <row r="404" spans="1:24" ht="19.5" customHeight="1">
      <c r="A404" s="33"/>
      <c r="B404" s="37" t="s">
        <v>44</v>
      </c>
      <c r="C404" s="35" t="s">
        <v>45</v>
      </c>
      <c r="D404" s="38">
        <v>15</v>
      </c>
      <c r="E404" s="38"/>
      <c r="F404" s="167">
        <f>+D404*E404</f>
        <v>0</v>
      </c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</row>
    <row r="405" spans="1:24" ht="19.5" customHeight="1">
      <c r="A405" s="33">
        <f>+A403+1</f>
        <v>177</v>
      </c>
      <c r="B405" s="34" t="s">
        <v>248</v>
      </c>
      <c r="C405" s="35"/>
      <c r="D405" s="38"/>
      <c r="E405" s="38"/>
      <c r="F405" s="167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</row>
    <row r="406" spans="1:24" ht="19.5" customHeight="1">
      <c r="A406" s="33"/>
      <c r="B406" s="37" t="s">
        <v>44</v>
      </c>
      <c r="C406" s="35" t="s">
        <v>45</v>
      </c>
      <c r="D406" s="38">
        <v>4</v>
      </c>
      <c r="E406" s="38"/>
      <c r="F406" s="167">
        <f>+D406*E406</f>
        <v>0</v>
      </c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</row>
    <row r="407" spans="1:24" ht="19.5" customHeight="1">
      <c r="A407" s="33">
        <f>+A405+1</f>
        <v>178</v>
      </c>
      <c r="B407" s="34" t="s">
        <v>249</v>
      </c>
      <c r="C407" s="35"/>
      <c r="D407" s="38"/>
      <c r="E407" s="38"/>
      <c r="F407" s="167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</row>
    <row r="408" spans="1:24" ht="19.5" customHeight="1">
      <c r="A408" s="33"/>
      <c r="B408" s="37" t="s">
        <v>44</v>
      </c>
      <c r="C408" s="35" t="s">
        <v>45</v>
      </c>
      <c r="D408" s="38">
        <v>2</v>
      </c>
      <c r="E408" s="38"/>
      <c r="F408" s="167">
        <f>E408*D408</f>
        <v>0</v>
      </c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</row>
    <row r="409" spans="1:24" ht="19.5" customHeight="1">
      <c r="A409" s="33">
        <f>+A407+1</f>
        <v>179</v>
      </c>
      <c r="B409" s="34" t="s">
        <v>250</v>
      </c>
      <c r="C409" s="35"/>
      <c r="D409" s="38"/>
      <c r="E409" s="38"/>
      <c r="F409" s="167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</row>
    <row r="410" spans="1:24" ht="19.5" customHeight="1">
      <c r="A410" s="33"/>
      <c r="B410" s="37" t="s">
        <v>251</v>
      </c>
      <c r="C410" s="35" t="s">
        <v>45</v>
      </c>
      <c r="D410" s="38">
        <v>9</v>
      </c>
      <c r="E410" s="38"/>
      <c r="F410" s="167">
        <f>E410*D410</f>
        <v>0</v>
      </c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</row>
    <row r="411" spans="1:24" ht="19.5" customHeight="1">
      <c r="A411" s="33">
        <f>+A409+1</f>
        <v>180</v>
      </c>
      <c r="B411" s="34" t="s">
        <v>252</v>
      </c>
      <c r="C411" s="35"/>
      <c r="D411" s="38"/>
      <c r="E411" s="38"/>
      <c r="F411" s="167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</row>
    <row r="412" spans="1:24" ht="19.5" customHeight="1">
      <c r="A412" s="33"/>
      <c r="B412" s="37" t="s">
        <v>44</v>
      </c>
      <c r="C412" s="35" t="s">
        <v>45</v>
      </c>
      <c r="D412" s="38">
        <v>1</v>
      </c>
      <c r="E412" s="38"/>
      <c r="F412" s="167">
        <f>+D412*E412</f>
        <v>0</v>
      </c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</row>
    <row r="413" spans="1:24" ht="19.5" customHeight="1">
      <c r="A413" s="33">
        <f>+A411+1</f>
        <v>181</v>
      </c>
      <c r="B413" s="34" t="s">
        <v>253</v>
      </c>
      <c r="C413" s="35"/>
      <c r="D413" s="38"/>
      <c r="E413" s="38"/>
      <c r="F413" s="167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</row>
    <row r="414" spans="1:24" ht="19.5" customHeight="1">
      <c r="A414" s="33"/>
      <c r="B414" s="37" t="s">
        <v>44</v>
      </c>
      <c r="C414" s="35" t="s">
        <v>45</v>
      </c>
      <c r="D414" s="38">
        <v>2</v>
      </c>
      <c r="E414" s="38"/>
      <c r="F414" s="167">
        <f>+D414*E414</f>
        <v>0</v>
      </c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</row>
    <row r="415" spans="1:24" ht="19.5" customHeight="1">
      <c r="A415" s="33">
        <f>+A413+1</f>
        <v>182</v>
      </c>
      <c r="B415" s="34" t="s">
        <v>549</v>
      </c>
      <c r="C415" s="35"/>
      <c r="D415" s="38"/>
      <c r="E415" s="38"/>
      <c r="F415" s="167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</row>
    <row r="416" spans="1:24" ht="20.25" customHeight="1">
      <c r="A416" s="33"/>
      <c r="B416" s="37" t="s">
        <v>223</v>
      </c>
      <c r="C416" s="35" t="s">
        <v>40</v>
      </c>
      <c r="D416" s="38">
        <v>400</v>
      </c>
      <c r="E416" s="38"/>
      <c r="F416" s="167">
        <f>+D416*E416</f>
        <v>0</v>
      </c>
      <c r="G416" s="15"/>
      <c r="H416" s="9"/>
      <c r="I416" s="9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</row>
    <row r="417" spans="1:24" ht="20.25" customHeight="1">
      <c r="A417" s="33">
        <f>A415+1</f>
        <v>183</v>
      </c>
      <c r="B417" s="34" t="s">
        <v>550</v>
      </c>
      <c r="C417" s="35"/>
      <c r="D417" s="38"/>
      <c r="E417" s="38"/>
      <c r="F417" s="167"/>
      <c r="G417" s="15"/>
      <c r="H417" s="9"/>
      <c r="I417" s="9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</row>
    <row r="418" spans="1:24" ht="19.5" customHeight="1">
      <c r="A418" s="33"/>
      <c r="B418" s="37" t="s">
        <v>153</v>
      </c>
      <c r="C418" s="35" t="s">
        <v>45</v>
      </c>
      <c r="D418" s="38">
        <v>1</v>
      </c>
      <c r="E418" s="38"/>
      <c r="F418" s="167">
        <f>+D418*E418</f>
        <v>0</v>
      </c>
      <c r="G418" s="12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20.25" customHeight="1">
      <c r="A419" s="33">
        <f>A417+1</f>
        <v>184</v>
      </c>
      <c r="B419" s="55" t="s">
        <v>551</v>
      </c>
      <c r="C419" s="35"/>
      <c r="D419" s="38"/>
      <c r="E419" s="38"/>
      <c r="F419" s="167"/>
      <c r="G419" s="15"/>
      <c r="H419" s="9"/>
      <c r="I419" s="9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</row>
    <row r="420" spans="1:24" ht="19.5" customHeight="1">
      <c r="A420" s="33"/>
      <c r="B420" s="37" t="s">
        <v>153</v>
      </c>
      <c r="C420" s="35" t="s">
        <v>45</v>
      </c>
      <c r="D420" s="38">
        <v>2</v>
      </c>
      <c r="E420" s="38"/>
      <c r="F420" s="167">
        <f>+D420*E420</f>
        <v>0</v>
      </c>
      <c r="G420" s="12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19.5" customHeight="1">
      <c r="A421" s="192" t="str">
        <f>+"TOTAL "&amp;B273</f>
        <v>TOTAL 8- SOUS LOT : AMÉNAGEMENT EXTÉRIEUR-DIVERS</v>
      </c>
      <c r="B421" s="188"/>
      <c r="C421" s="188"/>
      <c r="D421" s="188"/>
      <c r="E421" s="189"/>
      <c r="F421" s="168">
        <f>SUM(F274:F420)</f>
        <v>0</v>
      </c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</row>
    <row r="422" spans="1:24" ht="20.25" customHeight="1">
      <c r="A422" s="116"/>
      <c r="B422" s="29" t="s">
        <v>654</v>
      </c>
      <c r="C422" s="77"/>
      <c r="D422" s="117"/>
      <c r="E422" s="80"/>
      <c r="F422" s="172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</row>
    <row r="423" spans="1:24" s="157" customFormat="1" ht="30.75" customHeight="1">
      <c r="A423" s="33">
        <f>+A419+1</f>
        <v>185</v>
      </c>
      <c r="B423" s="34" t="s">
        <v>552</v>
      </c>
      <c r="C423" s="35"/>
      <c r="D423" s="35"/>
      <c r="E423" s="36"/>
      <c r="F423" s="177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</row>
    <row r="424" spans="1:24" ht="19.5" customHeight="1">
      <c r="A424" s="33"/>
      <c r="B424" s="37" t="s">
        <v>254</v>
      </c>
      <c r="C424" s="35" t="s">
        <v>205</v>
      </c>
      <c r="D424" s="38">
        <v>1</v>
      </c>
      <c r="E424" s="36"/>
      <c r="F424" s="177">
        <f>E424*D424</f>
        <v>0</v>
      </c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</row>
    <row r="425" spans="1:24" ht="21" customHeight="1">
      <c r="A425" s="33">
        <f>+A423+1</f>
        <v>186</v>
      </c>
      <c r="B425" s="34" t="s">
        <v>553</v>
      </c>
      <c r="C425" s="35"/>
      <c r="D425" s="35"/>
      <c r="E425" s="36"/>
      <c r="F425" s="177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</row>
    <row r="426" spans="1:24" ht="19.5" customHeight="1">
      <c r="A426" s="33"/>
      <c r="B426" s="37" t="s">
        <v>44</v>
      </c>
      <c r="C426" s="35" t="s">
        <v>45</v>
      </c>
      <c r="D426" s="38">
        <v>2</v>
      </c>
      <c r="E426" s="36"/>
      <c r="F426" s="177">
        <f>E426*D426</f>
        <v>0</v>
      </c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</row>
    <row r="427" spans="1:24" ht="21" customHeight="1">
      <c r="A427" s="33">
        <f>+A425+1</f>
        <v>187</v>
      </c>
      <c r="B427" s="34" t="s">
        <v>554</v>
      </c>
      <c r="C427" s="35"/>
      <c r="D427" s="35"/>
      <c r="E427" s="36"/>
      <c r="F427" s="177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</row>
    <row r="428" spans="1:24" ht="19.5" customHeight="1">
      <c r="A428" s="33"/>
      <c r="B428" s="37" t="s">
        <v>44</v>
      </c>
      <c r="C428" s="35" t="s">
        <v>45</v>
      </c>
      <c r="D428" s="38">
        <v>1</v>
      </c>
      <c r="E428" s="36"/>
      <c r="F428" s="177">
        <f>E428*D428</f>
        <v>0</v>
      </c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</row>
    <row r="429" spans="1:24" ht="21" customHeight="1">
      <c r="A429" s="33">
        <f>+A427+1</f>
        <v>188</v>
      </c>
      <c r="B429" s="34" t="s">
        <v>555</v>
      </c>
      <c r="C429" s="35"/>
      <c r="D429" s="35"/>
      <c r="E429" s="36"/>
      <c r="F429" s="177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</row>
    <row r="430" spans="1:24" ht="19.5" customHeight="1">
      <c r="A430" s="33"/>
      <c r="B430" s="37" t="s">
        <v>44</v>
      </c>
      <c r="C430" s="35" t="s">
        <v>45</v>
      </c>
      <c r="D430" s="38">
        <v>1</v>
      </c>
      <c r="E430" s="36"/>
      <c r="F430" s="177">
        <f>E430*D430</f>
        <v>0</v>
      </c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</row>
    <row r="431" spans="1:24" ht="21" customHeight="1">
      <c r="A431" s="33">
        <f>+A429+1</f>
        <v>189</v>
      </c>
      <c r="B431" s="34" t="s">
        <v>556</v>
      </c>
      <c r="C431" s="35"/>
      <c r="D431" s="35"/>
      <c r="E431" s="36"/>
      <c r="F431" s="177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</row>
    <row r="432" spans="1:24" ht="19.5" customHeight="1">
      <c r="A432" s="33"/>
      <c r="B432" s="37" t="s">
        <v>255</v>
      </c>
      <c r="C432" s="35" t="s">
        <v>256</v>
      </c>
      <c r="D432" s="38">
        <v>1</v>
      </c>
      <c r="E432" s="36"/>
      <c r="F432" s="177">
        <f>E432*D432</f>
        <v>0</v>
      </c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</row>
    <row r="433" spans="1:21" s="157" customFormat="1" ht="21" customHeight="1">
      <c r="A433" s="33">
        <f>+A431+1</f>
        <v>190</v>
      </c>
      <c r="B433" s="34" t="s">
        <v>653</v>
      </c>
      <c r="C433" s="35"/>
      <c r="D433" s="35"/>
      <c r="E433" s="36"/>
      <c r="F433" s="177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</row>
    <row r="434" spans="1:21" s="157" customFormat="1" ht="19.5" customHeight="1">
      <c r="A434" s="33"/>
      <c r="B434" s="37" t="s">
        <v>44</v>
      </c>
      <c r="C434" s="35" t="s">
        <v>45</v>
      </c>
      <c r="D434" s="38">
        <v>1</v>
      </c>
      <c r="E434" s="36"/>
      <c r="F434" s="177">
        <f>E434*D434</f>
        <v>0</v>
      </c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</row>
    <row r="435" spans="1:21" s="157" customFormat="1" ht="21" customHeight="1">
      <c r="A435" s="33">
        <f>+A433+1</f>
        <v>191</v>
      </c>
      <c r="B435" s="34" t="s">
        <v>557</v>
      </c>
      <c r="C435" s="35"/>
      <c r="D435" s="35"/>
      <c r="E435" s="36"/>
      <c r="F435" s="177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</row>
    <row r="436" spans="1:21" s="157" customFormat="1" ht="19.5" customHeight="1">
      <c r="A436" s="33"/>
      <c r="B436" s="37" t="s">
        <v>259</v>
      </c>
      <c r="C436" s="35" t="s">
        <v>45</v>
      </c>
      <c r="D436" s="38">
        <v>1</v>
      </c>
      <c r="E436" s="36"/>
      <c r="F436" s="177">
        <f>E436*D436</f>
        <v>0</v>
      </c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</row>
    <row r="437" spans="1:21" s="157" customFormat="1" ht="21" customHeight="1">
      <c r="A437" s="33">
        <f>+A435+1</f>
        <v>192</v>
      </c>
      <c r="B437" s="34" t="s">
        <v>558</v>
      </c>
      <c r="C437" s="35"/>
      <c r="D437" s="35"/>
      <c r="E437" s="36"/>
      <c r="F437" s="177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</row>
    <row r="438" spans="1:21" s="157" customFormat="1" ht="19.5" customHeight="1">
      <c r="A438" s="33"/>
      <c r="B438" s="37" t="s">
        <v>257</v>
      </c>
      <c r="C438" s="35" t="s">
        <v>256</v>
      </c>
      <c r="D438" s="38">
        <v>1</v>
      </c>
      <c r="E438" s="36"/>
      <c r="F438" s="177">
        <f>E438*D438</f>
        <v>0</v>
      </c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</row>
    <row r="439" spans="1:21" s="157" customFormat="1" ht="21" customHeight="1">
      <c r="A439" s="33">
        <f>+A437+1</f>
        <v>193</v>
      </c>
      <c r="B439" s="34" t="s">
        <v>559</v>
      </c>
      <c r="C439" s="35"/>
      <c r="D439" s="35"/>
      <c r="E439" s="36"/>
      <c r="F439" s="177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</row>
    <row r="440" spans="1:21" s="157" customFormat="1" ht="19.5" customHeight="1">
      <c r="A440" s="33"/>
      <c r="B440" s="37" t="s">
        <v>254</v>
      </c>
      <c r="C440" s="35" t="s">
        <v>205</v>
      </c>
      <c r="D440" s="38">
        <v>1</v>
      </c>
      <c r="E440" s="36"/>
      <c r="F440" s="177">
        <f>E440*D440</f>
        <v>0</v>
      </c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</row>
    <row r="441" spans="1:21" s="157" customFormat="1" ht="21" customHeight="1">
      <c r="A441" s="33">
        <f>+A439+1</f>
        <v>194</v>
      </c>
      <c r="B441" s="34" t="s">
        <v>260</v>
      </c>
      <c r="C441" s="35"/>
      <c r="D441" s="35"/>
      <c r="E441" s="36"/>
      <c r="F441" s="177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</row>
    <row r="442" spans="1:21" s="157" customFormat="1" ht="19.5" customHeight="1">
      <c r="A442" s="33"/>
      <c r="B442" s="37" t="s">
        <v>254</v>
      </c>
      <c r="C442" s="35" t="s">
        <v>205</v>
      </c>
      <c r="D442" s="38">
        <v>1</v>
      </c>
      <c r="E442" s="36"/>
      <c r="F442" s="177">
        <f>E442*D442</f>
        <v>0</v>
      </c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</row>
    <row r="443" spans="1:21" s="157" customFormat="1" ht="21" customHeight="1">
      <c r="A443" s="33">
        <f>+A441+1</f>
        <v>195</v>
      </c>
      <c r="B443" s="34" t="s">
        <v>560</v>
      </c>
      <c r="C443" s="35"/>
      <c r="D443" s="35"/>
      <c r="E443" s="36"/>
      <c r="F443" s="177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</row>
    <row r="444" spans="1:21" s="157" customFormat="1" ht="19.5" customHeight="1">
      <c r="A444" s="33"/>
      <c r="B444" s="37" t="s">
        <v>44</v>
      </c>
      <c r="C444" s="35" t="s">
        <v>45</v>
      </c>
      <c r="D444" s="38">
        <v>1</v>
      </c>
      <c r="E444" s="36"/>
      <c r="F444" s="177">
        <f>E444*D444</f>
        <v>0</v>
      </c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</row>
    <row r="445" spans="1:21" ht="21" customHeight="1">
      <c r="A445" s="33">
        <f>+A443+1</f>
        <v>196</v>
      </c>
      <c r="B445" s="34" t="s">
        <v>261</v>
      </c>
      <c r="C445" s="35"/>
      <c r="D445" s="35"/>
      <c r="E445" s="36"/>
      <c r="F445" s="177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</row>
    <row r="446" spans="1:21" ht="19.5" customHeight="1">
      <c r="A446" s="33"/>
      <c r="B446" s="37" t="s">
        <v>254</v>
      </c>
      <c r="C446" s="35" t="s">
        <v>205</v>
      </c>
      <c r="D446" s="38">
        <v>1</v>
      </c>
      <c r="E446" s="36"/>
      <c r="F446" s="177">
        <f>E446*D446</f>
        <v>0</v>
      </c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</row>
    <row r="447" spans="1:21" s="157" customFormat="1" ht="21" customHeight="1">
      <c r="A447" s="33">
        <f>+A445+1</f>
        <v>197</v>
      </c>
      <c r="B447" s="34" t="s">
        <v>262</v>
      </c>
      <c r="C447" s="35"/>
      <c r="D447" s="35"/>
      <c r="E447" s="36"/>
      <c r="F447" s="177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</row>
    <row r="448" spans="1:21" ht="19.5" customHeight="1">
      <c r="A448" s="33"/>
      <c r="B448" s="118" t="s">
        <v>44</v>
      </c>
      <c r="C448" s="119" t="s">
        <v>45</v>
      </c>
      <c r="D448" s="120">
        <v>1</v>
      </c>
      <c r="E448" s="36"/>
      <c r="F448" s="177">
        <f>E448*D448</f>
        <v>0</v>
      </c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</row>
    <row r="449" spans="1:21" ht="19.5" customHeight="1">
      <c r="A449" s="192" t="str">
        <f>+"TOTAL "&amp;B422</f>
        <v>TOTAL 9- SOUS LOT : POSTE DE TRANSFORMATION HTA/BT</v>
      </c>
      <c r="B449" s="188"/>
      <c r="C449" s="188"/>
      <c r="D449" s="188"/>
      <c r="E449" s="189"/>
      <c r="F449" s="178">
        <f>SUM(F422:F448)</f>
        <v>0</v>
      </c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</row>
    <row r="450" spans="1:21" ht="19.5" customHeight="1">
      <c r="A450" s="116"/>
      <c r="B450" s="29" t="s">
        <v>263</v>
      </c>
      <c r="C450" s="77"/>
      <c r="D450" s="121"/>
      <c r="E450" s="80"/>
      <c r="F450" s="172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</row>
    <row r="451" spans="1:21" s="159" customFormat="1" ht="30.75" customHeight="1">
      <c r="A451" s="160">
        <f>+A447+1</f>
        <v>198</v>
      </c>
      <c r="B451" s="161" t="s">
        <v>264</v>
      </c>
      <c r="C451" s="162"/>
      <c r="D451" s="162"/>
      <c r="E451" s="163"/>
      <c r="F451" s="179"/>
      <c r="G451" s="158"/>
      <c r="H451" s="158"/>
      <c r="I451" s="158"/>
      <c r="J451" s="158"/>
      <c r="K451" s="158"/>
      <c r="L451" s="158"/>
      <c r="M451" s="158"/>
      <c r="N451" s="158"/>
      <c r="O451" s="158"/>
      <c r="P451" s="158"/>
      <c r="Q451" s="158"/>
      <c r="R451" s="158"/>
      <c r="S451" s="158"/>
      <c r="T451" s="158"/>
      <c r="U451" s="158"/>
    </row>
    <row r="452" spans="1:21" s="157" customFormat="1" ht="19.5" customHeight="1">
      <c r="A452" s="33"/>
      <c r="B452" s="37" t="s">
        <v>254</v>
      </c>
      <c r="C452" s="35" t="s">
        <v>205</v>
      </c>
      <c r="D452" s="38">
        <v>1</v>
      </c>
      <c r="E452" s="36"/>
      <c r="F452" s="177">
        <f>E452*D452</f>
        <v>0</v>
      </c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</row>
    <row r="453" spans="1:21" s="157" customFormat="1" ht="21" customHeight="1">
      <c r="A453" s="33">
        <f>+A451+1</f>
        <v>199</v>
      </c>
      <c r="B453" s="34" t="s">
        <v>561</v>
      </c>
      <c r="C453" s="35"/>
      <c r="D453" s="35"/>
      <c r="E453" s="36"/>
      <c r="F453" s="177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</row>
    <row r="454" spans="1:21" s="157" customFormat="1" ht="19.5" customHeight="1">
      <c r="A454" s="33"/>
      <c r="B454" s="37" t="s">
        <v>257</v>
      </c>
      <c r="C454" s="35" t="s">
        <v>256</v>
      </c>
      <c r="D454" s="38">
        <v>1</v>
      </c>
      <c r="E454" s="36"/>
      <c r="F454" s="177">
        <f>E454*D454</f>
        <v>0</v>
      </c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</row>
    <row r="455" spans="1:21" s="157" customFormat="1" ht="21" customHeight="1">
      <c r="A455" s="33">
        <f>+A453+1</f>
        <v>200</v>
      </c>
      <c r="B455" s="34" t="s">
        <v>646</v>
      </c>
      <c r="C455" s="35"/>
      <c r="D455" s="35"/>
      <c r="E455" s="36"/>
      <c r="F455" s="177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</row>
    <row r="456" spans="1:21" s="157" customFormat="1" ht="19.5" customHeight="1">
      <c r="A456" s="33"/>
      <c r="B456" s="37" t="s">
        <v>44</v>
      </c>
      <c r="C456" s="35" t="s">
        <v>45</v>
      </c>
      <c r="D456" s="38">
        <v>1</v>
      </c>
      <c r="E456" s="36"/>
      <c r="F456" s="177">
        <f>E456*D456</f>
        <v>0</v>
      </c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</row>
    <row r="457" spans="1:21" s="157" customFormat="1" ht="21" customHeight="1">
      <c r="A457" s="33">
        <f>+A455+1</f>
        <v>201</v>
      </c>
      <c r="B457" s="34" t="s">
        <v>265</v>
      </c>
      <c r="C457" s="35"/>
      <c r="D457" s="35"/>
      <c r="E457" s="36"/>
      <c r="F457" s="177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</row>
    <row r="458" spans="1:21" s="157" customFormat="1" ht="19.5" customHeight="1">
      <c r="A458" s="33"/>
      <c r="B458" s="37" t="s">
        <v>44</v>
      </c>
      <c r="C458" s="35" t="s">
        <v>45</v>
      </c>
      <c r="D458" s="38">
        <v>1</v>
      </c>
      <c r="E458" s="36"/>
      <c r="F458" s="177">
        <f>E458*D458</f>
        <v>0</v>
      </c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</row>
    <row r="459" spans="1:21" s="157" customFormat="1" ht="21" customHeight="1">
      <c r="A459" s="33">
        <f>A457+1</f>
        <v>202</v>
      </c>
      <c r="B459" s="34" t="s">
        <v>562</v>
      </c>
      <c r="C459" s="35"/>
      <c r="D459" s="35"/>
      <c r="E459" s="36"/>
      <c r="F459" s="177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</row>
    <row r="460" spans="1:21" s="157" customFormat="1" ht="19.5" customHeight="1">
      <c r="A460" s="33"/>
      <c r="B460" s="37" t="s">
        <v>44</v>
      </c>
      <c r="C460" s="35" t="s">
        <v>45</v>
      </c>
      <c r="D460" s="38">
        <v>1</v>
      </c>
      <c r="E460" s="36"/>
      <c r="F460" s="177">
        <f>E460*D460</f>
        <v>0</v>
      </c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</row>
    <row r="461" spans="1:21" s="157" customFormat="1" ht="21" customHeight="1">
      <c r="A461" s="33">
        <f>A459+1</f>
        <v>203</v>
      </c>
      <c r="B461" s="34" t="s">
        <v>258</v>
      </c>
      <c r="C461" s="35"/>
      <c r="D461" s="35"/>
      <c r="E461" s="36"/>
      <c r="F461" s="177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</row>
    <row r="462" spans="1:21" s="157" customFormat="1" ht="19.5" customHeight="1">
      <c r="A462" s="33"/>
      <c r="B462" s="37" t="s">
        <v>266</v>
      </c>
      <c r="C462" s="35" t="s">
        <v>205</v>
      </c>
      <c r="D462" s="38">
        <v>1</v>
      </c>
      <c r="E462" s="36"/>
      <c r="F462" s="177">
        <f>E462*D462</f>
        <v>0</v>
      </c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</row>
    <row r="463" spans="1:21" s="157" customFormat="1" ht="21" customHeight="1">
      <c r="A463" s="33">
        <f>+A461+1</f>
        <v>204</v>
      </c>
      <c r="B463" s="34" t="s">
        <v>563</v>
      </c>
      <c r="C463" s="35"/>
      <c r="D463" s="35"/>
      <c r="E463" s="36"/>
      <c r="F463" s="177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</row>
    <row r="464" spans="1:21" s="157" customFormat="1" ht="19.5" customHeight="1">
      <c r="A464" s="33"/>
      <c r="B464" s="118" t="s">
        <v>44</v>
      </c>
      <c r="C464" s="119" t="s">
        <v>45</v>
      </c>
      <c r="D464" s="120">
        <v>2</v>
      </c>
      <c r="E464" s="36"/>
      <c r="F464" s="177">
        <f>E464*D464</f>
        <v>0</v>
      </c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</row>
    <row r="465" spans="1:21" s="157" customFormat="1" ht="21" customHeight="1">
      <c r="A465" s="33">
        <f>A463+1</f>
        <v>205</v>
      </c>
      <c r="B465" s="34" t="s">
        <v>564</v>
      </c>
      <c r="C465" s="35"/>
      <c r="D465" s="35"/>
      <c r="E465" s="36"/>
      <c r="F465" s="177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</row>
    <row r="466" spans="1:21" s="157" customFormat="1" ht="19.5" customHeight="1">
      <c r="A466" s="33"/>
      <c r="B466" s="118" t="s">
        <v>44</v>
      </c>
      <c r="C466" s="119" t="s">
        <v>45</v>
      </c>
      <c r="D466" s="120">
        <v>2</v>
      </c>
      <c r="E466" s="36"/>
      <c r="F466" s="177">
        <f>E466*D466</f>
        <v>0</v>
      </c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</row>
    <row r="467" spans="1:21" s="157" customFormat="1" ht="21" customHeight="1">
      <c r="A467" s="33">
        <f>+A465+1</f>
        <v>206</v>
      </c>
      <c r="B467" s="34" t="s">
        <v>565</v>
      </c>
      <c r="C467" s="35"/>
      <c r="D467" s="35"/>
      <c r="E467" s="36"/>
      <c r="F467" s="177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</row>
    <row r="468" spans="1:21" s="157" customFormat="1" ht="19.5" customHeight="1">
      <c r="A468" s="33"/>
      <c r="B468" s="118" t="s">
        <v>44</v>
      </c>
      <c r="C468" s="119" t="s">
        <v>45</v>
      </c>
      <c r="D468" s="120">
        <v>1</v>
      </c>
      <c r="E468" s="36"/>
      <c r="F468" s="177">
        <f>E468*D468</f>
        <v>0</v>
      </c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</row>
    <row r="469" spans="1:21" ht="21" customHeight="1">
      <c r="A469" s="192" t="str">
        <f>+"TOTAL "&amp;B450</f>
        <v>TOTAL 10- SOUS LOT : GROUPE ELECTROGENE</v>
      </c>
      <c r="B469" s="188"/>
      <c r="C469" s="188"/>
      <c r="D469" s="188"/>
      <c r="E469" s="189"/>
      <c r="F469" s="178">
        <f>SUM(F450:F468)</f>
        <v>0</v>
      </c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</row>
    <row r="470" spans="1:21" ht="19.5" customHeight="1">
      <c r="A470" s="116"/>
      <c r="B470" s="29" t="s">
        <v>267</v>
      </c>
      <c r="C470" s="77"/>
      <c r="D470" s="122"/>
      <c r="E470" s="80"/>
      <c r="F470" s="172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</row>
    <row r="471" spans="1:21" ht="19.5" customHeight="1">
      <c r="A471" s="33">
        <f>+A467+1</f>
        <v>207</v>
      </c>
      <c r="B471" s="34" t="s">
        <v>268</v>
      </c>
      <c r="C471" s="35"/>
      <c r="D471" s="35"/>
      <c r="E471" s="36"/>
      <c r="F471" s="177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</row>
    <row r="472" spans="1:21" ht="19.5" customHeight="1">
      <c r="A472" s="33"/>
      <c r="B472" s="37" t="s">
        <v>269</v>
      </c>
      <c r="C472" s="35" t="s">
        <v>205</v>
      </c>
      <c r="D472" s="38">
        <v>1</v>
      </c>
      <c r="E472" s="36"/>
      <c r="F472" s="177">
        <f>E472*D472</f>
        <v>0</v>
      </c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</row>
    <row r="473" spans="1:21" ht="19.5" customHeight="1">
      <c r="A473" s="33">
        <f>A471+1</f>
        <v>208</v>
      </c>
      <c r="B473" s="34" t="s">
        <v>566</v>
      </c>
      <c r="C473" s="35"/>
      <c r="D473" s="35"/>
      <c r="E473" s="36"/>
      <c r="F473" s="177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</row>
    <row r="474" spans="1:21" ht="19.5" customHeight="1">
      <c r="A474" s="33"/>
      <c r="B474" s="37" t="s">
        <v>269</v>
      </c>
      <c r="C474" s="35" t="s">
        <v>205</v>
      </c>
      <c r="D474" s="38">
        <v>1</v>
      </c>
      <c r="E474" s="36"/>
      <c r="F474" s="177">
        <f>E474*D474</f>
        <v>0</v>
      </c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</row>
    <row r="475" spans="1:21" ht="19.5" customHeight="1">
      <c r="A475" s="33">
        <f>A473+1</f>
        <v>209</v>
      </c>
      <c r="B475" s="34" t="s">
        <v>567</v>
      </c>
      <c r="C475" s="35"/>
      <c r="D475" s="35"/>
      <c r="E475" s="36"/>
      <c r="F475" s="177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</row>
    <row r="476" spans="1:21" ht="19.5" customHeight="1">
      <c r="A476" s="33"/>
      <c r="B476" s="37" t="s">
        <v>269</v>
      </c>
      <c r="C476" s="35" t="s">
        <v>205</v>
      </c>
      <c r="D476" s="38">
        <v>2</v>
      </c>
      <c r="E476" s="36"/>
      <c r="F476" s="177">
        <f>E476*D476</f>
        <v>0</v>
      </c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</row>
    <row r="477" spans="1:21" ht="19.5" customHeight="1">
      <c r="A477" s="33"/>
      <c r="B477" s="123" t="s">
        <v>270</v>
      </c>
      <c r="C477" s="35"/>
      <c r="D477" s="35"/>
      <c r="E477" s="36"/>
      <c r="F477" s="177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</row>
    <row r="478" spans="1:21" ht="19.5" customHeight="1">
      <c r="A478" s="33">
        <f>A475+1</f>
        <v>210</v>
      </c>
      <c r="B478" s="34" t="s">
        <v>271</v>
      </c>
      <c r="C478" s="35"/>
      <c r="D478" s="35"/>
      <c r="E478" s="36"/>
      <c r="F478" s="177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</row>
    <row r="479" spans="1:21" ht="19.5" customHeight="1">
      <c r="A479" s="33"/>
      <c r="B479" s="37" t="s">
        <v>259</v>
      </c>
      <c r="C479" s="35" t="s">
        <v>45</v>
      </c>
      <c r="D479" s="38">
        <v>1</v>
      </c>
      <c r="E479" s="36"/>
      <c r="F479" s="177">
        <f>E479*D479</f>
        <v>0</v>
      </c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</row>
    <row r="480" spans="1:21" ht="19.5" customHeight="1">
      <c r="A480" s="33">
        <f>A478+1</f>
        <v>211</v>
      </c>
      <c r="B480" s="34" t="s">
        <v>272</v>
      </c>
      <c r="C480" s="35"/>
      <c r="D480" s="35"/>
      <c r="E480" s="36"/>
      <c r="F480" s="177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</row>
    <row r="481" spans="1:21" ht="19.5" customHeight="1">
      <c r="A481" s="33"/>
      <c r="B481" s="37" t="s">
        <v>259</v>
      </c>
      <c r="C481" s="35" t="s">
        <v>45</v>
      </c>
      <c r="D481" s="38">
        <v>2</v>
      </c>
      <c r="E481" s="36"/>
      <c r="F481" s="177">
        <f>E481*D481</f>
        <v>0</v>
      </c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</row>
    <row r="482" spans="1:21" ht="19.5" customHeight="1">
      <c r="A482" s="33">
        <f>+A480+1</f>
        <v>212</v>
      </c>
      <c r="B482" s="34" t="s">
        <v>273</v>
      </c>
      <c r="C482" s="35"/>
      <c r="D482" s="35"/>
      <c r="E482" s="36"/>
      <c r="F482" s="177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</row>
    <row r="483" spans="1:21" ht="19.5" customHeight="1">
      <c r="A483" s="33"/>
      <c r="B483" s="37" t="s">
        <v>259</v>
      </c>
      <c r="C483" s="35" t="s">
        <v>45</v>
      </c>
      <c r="D483" s="38">
        <v>1</v>
      </c>
      <c r="E483" s="36"/>
      <c r="F483" s="177">
        <f>E483*D483</f>
        <v>0</v>
      </c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</row>
    <row r="484" spans="1:21" ht="19.5" customHeight="1">
      <c r="A484" s="33">
        <f>+A482+1</f>
        <v>213</v>
      </c>
      <c r="B484" s="34" t="s">
        <v>274</v>
      </c>
      <c r="C484" s="35"/>
      <c r="D484" s="35"/>
      <c r="E484" s="36"/>
      <c r="F484" s="177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</row>
    <row r="485" spans="1:21" ht="19.5" customHeight="1">
      <c r="A485" s="33"/>
      <c r="B485" s="37" t="s">
        <v>259</v>
      </c>
      <c r="C485" s="35" t="s">
        <v>45</v>
      </c>
      <c r="D485" s="38">
        <v>1</v>
      </c>
      <c r="E485" s="36"/>
      <c r="F485" s="177">
        <f>E485*D485</f>
        <v>0</v>
      </c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</row>
    <row r="486" spans="1:21" ht="19.5" customHeight="1">
      <c r="A486" s="33">
        <f>+A484+1</f>
        <v>214</v>
      </c>
      <c r="B486" s="34" t="s">
        <v>275</v>
      </c>
      <c r="C486" s="35"/>
      <c r="D486" s="35"/>
      <c r="E486" s="36"/>
      <c r="F486" s="177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</row>
    <row r="487" spans="1:21" ht="19.5" customHeight="1">
      <c r="A487" s="33"/>
      <c r="B487" s="37" t="s">
        <v>259</v>
      </c>
      <c r="C487" s="35" t="s">
        <v>45</v>
      </c>
      <c r="D487" s="38">
        <v>1</v>
      </c>
      <c r="E487" s="36"/>
      <c r="F487" s="177">
        <f>E487*D487</f>
        <v>0</v>
      </c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</row>
    <row r="488" spans="1:21" ht="19.5" customHeight="1">
      <c r="A488" s="33">
        <f>+A486+1</f>
        <v>215</v>
      </c>
      <c r="B488" s="34" t="s">
        <v>276</v>
      </c>
      <c r="C488" s="35"/>
      <c r="D488" s="35"/>
      <c r="E488" s="36"/>
      <c r="F488" s="177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</row>
    <row r="489" spans="1:21" ht="19.5" customHeight="1">
      <c r="A489" s="33"/>
      <c r="B489" s="37" t="s">
        <v>259</v>
      </c>
      <c r="C489" s="35" t="s">
        <v>45</v>
      </c>
      <c r="D489" s="38">
        <v>1</v>
      </c>
      <c r="E489" s="36"/>
      <c r="F489" s="177">
        <f>E489*D489</f>
        <v>0</v>
      </c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</row>
    <row r="490" spans="1:21" ht="19.5" customHeight="1">
      <c r="A490" s="33"/>
      <c r="B490" s="123" t="s">
        <v>277</v>
      </c>
      <c r="C490" s="35"/>
      <c r="D490" s="35"/>
      <c r="E490" s="36"/>
      <c r="F490" s="177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</row>
    <row r="491" spans="1:21" ht="19.5" customHeight="1">
      <c r="A491" s="33">
        <f>A488+1</f>
        <v>216</v>
      </c>
      <c r="B491" s="34" t="s">
        <v>278</v>
      </c>
      <c r="C491" s="35"/>
      <c r="D491" s="35"/>
      <c r="E491" s="36"/>
      <c r="F491" s="177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</row>
    <row r="492" spans="1:21" ht="19.5" customHeight="1">
      <c r="A492" s="33"/>
      <c r="B492" s="37" t="s">
        <v>259</v>
      </c>
      <c r="C492" s="35" t="s">
        <v>45</v>
      </c>
      <c r="D492" s="38">
        <v>4</v>
      </c>
      <c r="E492" s="36"/>
      <c r="F492" s="177">
        <f>E492*D492</f>
        <v>0</v>
      </c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</row>
    <row r="493" spans="1:21" ht="19.5" customHeight="1">
      <c r="A493" s="33">
        <f>A491+1</f>
        <v>217</v>
      </c>
      <c r="B493" s="34" t="s">
        <v>279</v>
      </c>
      <c r="C493" s="35"/>
      <c r="D493" s="35"/>
      <c r="E493" s="36"/>
      <c r="F493" s="177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</row>
    <row r="494" spans="1:21" ht="19.5" customHeight="1">
      <c r="A494" s="33"/>
      <c r="B494" s="37" t="s">
        <v>259</v>
      </c>
      <c r="C494" s="35" t="s">
        <v>45</v>
      </c>
      <c r="D494" s="38">
        <v>1</v>
      </c>
      <c r="E494" s="36"/>
      <c r="F494" s="177">
        <f>E494*D494</f>
        <v>0</v>
      </c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</row>
    <row r="495" spans="1:21" ht="19.5" customHeight="1">
      <c r="A495" s="33">
        <f>A493+1</f>
        <v>218</v>
      </c>
      <c r="B495" s="34" t="s">
        <v>280</v>
      </c>
      <c r="C495" s="35"/>
      <c r="D495" s="35"/>
      <c r="E495" s="36"/>
      <c r="F495" s="177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</row>
    <row r="496" spans="1:21" ht="19.5" customHeight="1">
      <c r="A496" s="33"/>
      <c r="B496" s="37" t="s">
        <v>259</v>
      </c>
      <c r="C496" s="35" t="s">
        <v>45</v>
      </c>
      <c r="D496" s="38">
        <v>1</v>
      </c>
      <c r="E496" s="36"/>
      <c r="F496" s="177">
        <f>E496*D496</f>
        <v>0</v>
      </c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</row>
    <row r="497" spans="1:21" ht="19.5" customHeight="1">
      <c r="A497" s="33">
        <f>A495+1</f>
        <v>219</v>
      </c>
      <c r="B497" s="34" t="s">
        <v>281</v>
      </c>
      <c r="C497" s="35"/>
      <c r="D497" s="35"/>
      <c r="E497" s="36"/>
      <c r="F497" s="177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</row>
    <row r="498" spans="1:21" ht="19.5" customHeight="1">
      <c r="A498" s="33"/>
      <c r="B498" s="37" t="s">
        <v>259</v>
      </c>
      <c r="C498" s="35" t="s">
        <v>45</v>
      </c>
      <c r="D498" s="38">
        <v>1</v>
      </c>
      <c r="E498" s="36"/>
      <c r="F498" s="177">
        <f>E498*D498</f>
        <v>0</v>
      </c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</row>
    <row r="499" spans="1:21" ht="19.5" customHeight="1">
      <c r="A499" s="33">
        <f>A497+1</f>
        <v>220</v>
      </c>
      <c r="B499" s="34" t="s">
        <v>282</v>
      </c>
      <c r="C499" s="35"/>
      <c r="D499" s="35"/>
      <c r="E499" s="36"/>
      <c r="F499" s="177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</row>
    <row r="500" spans="1:21" ht="19.5" customHeight="1">
      <c r="A500" s="33"/>
      <c r="B500" s="37" t="s">
        <v>259</v>
      </c>
      <c r="C500" s="35" t="s">
        <v>45</v>
      </c>
      <c r="D500" s="38">
        <v>1</v>
      </c>
      <c r="E500" s="36"/>
      <c r="F500" s="177">
        <f>E500*D500</f>
        <v>0</v>
      </c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</row>
    <row r="501" spans="1:21" ht="19.5" customHeight="1">
      <c r="A501" s="33">
        <f>A499+1</f>
        <v>221</v>
      </c>
      <c r="B501" s="34" t="s">
        <v>283</v>
      </c>
      <c r="C501" s="35"/>
      <c r="D501" s="35"/>
      <c r="E501" s="36"/>
      <c r="F501" s="177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</row>
    <row r="502" spans="1:21" ht="19.5" customHeight="1">
      <c r="A502" s="33"/>
      <c r="B502" s="37" t="s">
        <v>259</v>
      </c>
      <c r="C502" s="35" t="s">
        <v>45</v>
      </c>
      <c r="D502" s="38">
        <v>1</v>
      </c>
      <c r="E502" s="36"/>
      <c r="F502" s="177">
        <f>E502*D502</f>
        <v>0</v>
      </c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</row>
    <row r="503" spans="1:21" ht="19.5" customHeight="1">
      <c r="A503" s="33">
        <f>A501+1</f>
        <v>222</v>
      </c>
      <c r="B503" s="34" t="s">
        <v>283</v>
      </c>
      <c r="C503" s="35"/>
      <c r="D503" s="35"/>
      <c r="E503" s="36"/>
      <c r="F503" s="177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</row>
    <row r="504" spans="1:21" ht="19.5" customHeight="1">
      <c r="A504" s="33"/>
      <c r="B504" s="37" t="s">
        <v>259</v>
      </c>
      <c r="C504" s="35" t="s">
        <v>45</v>
      </c>
      <c r="D504" s="38">
        <v>1</v>
      </c>
      <c r="E504" s="36"/>
      <c r="F504" s="177">
        <f>E504*D504</f>
        <v>0</v>
      </c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</row>
    <row r="505" spans="1:21" ht="19.5" customHeight="1">
      <c r="A505" s="33">
        <f>A503+1</f>
        <v>223</v>
      </c>
      <c r="B505" s="34" t="s">
        <v>284</v>
      </c>
      <c r="C505" s="35"/>
      <c r="D505" s="35"/>
      <c r="E505" s="36"/>
      <c r="F505" s="177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</row>
    <row r="506" spans="1:21" ht="19.5" customHeight="1">
      <c r="A506" s="33"/>
      <c r="B506" s="37" t="s">
        <v>259</v>
      </c>
      <c r="C506" s="35" t="s">
        <v>45</v>
      </c>
      <c r="D506" s="38">
        <v>1</v>
      </c>
      <c r="E506" s="36"/>
      <c r="F506" s="177">
        <f>E506*D506</f>
        <v>0</v>
      </c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</row>
    <row r="507" spans="1:21" ht="19.5" customHeight="1">
      <c r="A507" s="33">
        <f>A505+1</f>
        <v>224</v>
      </c>
      <c r="B507" s="34" t="s">
        <v>285</v>
      </c>
      <c r="C507" s="35"/>
      <c r="D507" s="35"/>
      <c r="E507" s="36"/>
      <c r="F507" s="177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</row>
    <row r="508" spans="1:21" ht="19.5" customHeight="1">
      <c r="A508" s="33"/>
      <c r="B508" s="37" t="s">
        <v>259</v>
      </c>
      <c r="C508" s="35" t="s">
        <v>45</v>
      </c>
      <c r="D508" s="38">
        <v>1</v>
      </c>
      <c r="E508" s="36"/>
      <c r="F508" s="177">
        <f>E508*D508</f>
        <v>0</v>
      </c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</row>
    <row r="509" spans="1:21" ht="19.5" customHeight="1">
      <c r="A509" s="33">
        <f>A507+1</f>
        <v>225</v>
      </c>
      <c r="B509" s="34" t="s">
        <v>286</v>
      </c>
      <c r="C509" s="35"/>
      <c r="D509" s="35"/>
      <c r="E509" s="36"/>
      <c r="F509" s="177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</row>
    <row r="510" spans="1:21" ht="19.5" customHeight="1">
      <c r="A510" s="33"/>
      <c r="B510" s="37" t="s">
        <v>259</v>
      </c>
      <c r="C510" s="35" t="s">
        <v>45</v>
      </c>
      <c r="D510" s="38">
        <v>1</v>
      </c>
      <c r="E510" s="36"/>
      <c r="F510" s="177">
        <f>E510*D510</f>
        <v>0</v>
      </c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</row>
    <row r="511" spans="1:21" ht="19.5" customHeight="1">
      <c r="A511" s="33">
        <f>A509+1</f>
        <v>226</v>
      </c>
      <c r="B511" s="34" t="s">
        <v>287</v>
      </c>
      <c r="C511" s="35"/>
      <c r="D511" s="35"/>
      <c r="E511" s="36"/>
      <c r="F511" s="177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</row>
    <row r="512" spans="1:21" ht="19.5" customHeight="1">
      <c r="A512" s="33"/>
      <c r="B512" s="37" t="s">
        <v>259</v>
      </c>
      <c r="C512" s="35" t="s">
        <v>45</v>
      </c>
      <c r="D512" s="38">
        <v>1</v>
      </c>
      <c r="E512" s="36"/>
      <c r="F512" s="177">
        <f>E512*D512</f>
        <v>0</v>
      </c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</row>
    <row r="513" spans="1:21" ht="19.5" customHeight="1">
      <c r="A513" s="33">
        <f>A511+1</f>
        <v>227</v>
      </c>
      <c r="B513" s="34" t="s">
        <v>288</v>
      </c>
      <c r="C513" s="35"/>
      <c r="D513" s="35"/>
      <c r="E513" s="36"/>
      <c r="F513" s="177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</row>
    <row r="514" spans="1:21" ht="19.5" customHeight="1">
      <c r="A514" s="33"/>
      <c r="B514" s="37" t="s">
        <v>259</v>
      </c>
      <c r="C514" s="35" t="s">
        <v>45</v>
      </c>
      <c r="D514" s="38">
        <v>1</v>
      </c>
      <c r="E514" s="36"/>
      <c r="F514" s="177">
        <f>E514*D514</f>
        <v>0</v>
      </c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</row>
    <row r="515" spans="1:21" ht="19.5" customHeight="1">
      <c r="A515" s="33">
        <f>A513+1</f>
        <v>228</v>
      </c>
      <c r="B515" s="34" t="s">
        <v>289</v>
      </c>
      <c r="C515" s="35"/>
      <c r="D515" s="35"/>
      <c r="E515" s="36"/>
      <c r="F515" s="177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</row>
    <row r="516" spans="1:21" ht="19.5" customHeight="1">
      <c r="A516" s="33"/>
      <c r="B516" s="37" t="s">
        <v>259</v>
      </c>
      <c r="C516" s="35" t="s">
        <v>45</v>
      </c>
      <c r="D516" s="38">
        <v>1</v>
      </c>
      <c r="E516" s="36"/>
      <c r="F516" s="177">
        <f>E516*D516</f>
        <v>0</v>
      </c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</row>
    <row r="517" spans="1:21" ht="19.5" customHeight="1">
      <c r="A517" s="33">
        <f>A515+1</f>
        <v>229</v>
      </c>
      <c r="B517" s="34" t="s">
        <v>290</v>
      </c>
      <c r="C517" s="35"/>
      <c r="D517" s="35"/>
      <c r="E517" s="36"/>
      <c r="F517" s="177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</row>
    <row r="518" spans="1:21" ht="19.5" customHeight="1">
      <c r="A518" s="33"/>
      <c r="B518" s="37" t="s">
        <v>259</v>
      </c>
      <c r="C518" s="35" t="s">
        <v>45</v>
      </c>
      <c r="D518" s="38">
        <v>1</v>
      </c>
      <c r="E518" s="36"/>
      <c r="F518" s="177">
        <f>E518*D518</f>
        <v>0</v>
      </c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</row>
    <row r="519" spans="1:21" ht="19.5" customHeight="1">
      <c r="A519" s="33">
        <f>A517+1</f>
        <v>230</v>
      </c>
      <c r="B519" s="34" t="s">
        <v>291</v>
      </c>
      <c r="C519" s="35"/>
      <c r="D519" s="35"/>
      <c r="E519" s="36"/>
      <c r="F519" s="177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</row>
    <row r="520" spans="1:21" ht="19.5" customHeight="1">
      <c r="A520" s="33"/>
      <c r="B520" s="37" t="s">
        <v>259</v>
      </c>
      <c r="C520" s="35" t="s">
        <v>45</v>
      </c>
      <c r="D520" s="38">
        <v>1</v>
      </c>
      <c r="E520" s="36"/>
      <c r="F520" s="177">
        <f>E520*D520</f>
        <v>0</v>
      </c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</row>
    <row r="521" spans="1:21" ht="19.5" customHeight="1">
      <c r="A521" s="33">
        <f>A519+1</f>
        <v>231</v>
      </c>
      <c r="B521" s="34" t="s">
        <v>292</v>
      </c>
      <c r="C521" s="35"/>
      <c r="D521" s="35"/>
      <c r="E521" s="36"/>
      <c r="F521" s="177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</row>
    <row r="522" spans="1:21" ht="19.5" customHeight="1">
      <c r="A522" s="33"/>
      <c r="B522" s="37" t="s">
        <v>259</v>
      </c>
      <c r="C522" s="35" t="s">
        <v>45</v>
      </c>
      <c r="D522" s="38">
        <v>1</v>
      </c>
      <c r="E522" s="36"/>
      <c r="F522" s="177">
        <f>E522*D522</f>
        <v>0</v>
      </c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</row>
    <row r="523" spans="1:21" ht="19.5" customHeight="1">
      <c r="A523" s="33">
        <f>A521+1</f>
        <v>232</v>
      </c>
      <c r="B523" s="34" t="s">
        <v>293</v>
      </c>
      <c r="C523" s="35"/>
      <c r="D523" s="35"/>
      <c r="E523" s="36"/>
      <c r="F523" s="177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</row>
    <row r="524" spans="1:21" ht="19.5" customHeight="1">
      <c r="A524" s="33"/>
      <c r="B524" s="37" t="s">
        <v>259</v>
      </c>
      <c r="C524" s="35" t="s">
        <v>45</v>
      </c>
      <c r="D524" s="38">
        <v>1</v>
      </c>
      <c r="E524" s="36"/>
      <c r="F524" s="177">
        <f>E524*D524</f>
        <v>0</v>
      </c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</row>
    <row r="525" spans="1:21" ht="19.5" customHeight="1">
      <c r="A525" s="33">
        <f>A523+1</f>
        <v>233</v>
      </c>
      <c r="B525" s="34" t="s">
        <v>294</v>
      </c>
      <c r="C525" s="35"/>
      <c r="D525" s="35"/>
      <c r="E525" s="36"/>
      <c r="F525" s="177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</row>
    <row r="526" spans="1:21" ht="19.5" customHeight="1">
      <c r="A526" s="33"/>
      <c r="B526" s="37" t="s">
        <v>259</v>
      </c>
      <c r="C526" s="35" t="s">
        <v>45</v>
      </c>
      <c r="D526" s="38">
        <v>1</v>
      </c>
      <c r="E526" s="36"/>
      <c r="F526" s="177">
        <f>E526*D526</f>
        <v>0</v>
      </c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</row>
    <row r="527" spans="1:21" ht="19.5" customHeight="1">
      <c r="A527" s="33">
        <f>A525+1</f>
        <v>234</v>
      </c>
      <c r="B527" s="34" t="s">
        <v>295</v>
      </c>
      <c r="C527" s="35"/>
      <c r="D527" s="35"/>
      <c r="E527" s="36"/>
      <c r="F527" s="177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</row>
    <row r="528" spans="1:21" ht="19.5" customHeight="1">
      <c r="A528" s="33"/>
      <c r="B528" s="37" t="s">
        <v>259</v>
      </c>
      <c r="C528" s="35" t="s">
        <v>45</v>
      </c>
      <c r="D528" s="38">
        <v>1</v>
      </c>
      <c r="E528" s="36"/>
      <c r="F528" s="177">
        <f>E528*D528</f>
        <v>0</v>
      </c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</row>
    <row r="529" spans="1:21" ht="19.5" customHeight="1">
      <c r="A529" s="33">
        <f>A527+1</f>
        <v>235</v>
      </c>
      <c r="B529" s="34" t="s">
        <v>296</v>
      </c>
      <c r="C529" s="35"/>
      <c r="D529" s="35"/>
      <c r="E529" s="36"/>
      <c r="F529" s="177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</row>
    <row r="530" spans="1:21" ht="19.5" customHeight="1">
      <c r="A530" s="33"/>
      <c r="B530" s="37" t="s">
        <v>259</v>
      </c>
      <c r="C530" s="35" t="s">
        <v>45</v>
      </c>
      <c r="D530" s="38">
        <v>1</v>
      </c>
      <c r="E530" s="36"/>
      <c r="F530" s="177">
        <f>E530*D530</f>
        <v>0</v>
      </c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</row>
    <row r="531" spans="1:21" ht="19.5" customHeight="1">
      <c r="A531" s="33">
        <f>A529+1</f>
        <v>236</v>
      </c>
      <c r="B531" s="34" t="s">
        <v>297</v>
      </c>
      <c r="C531" s="35"/>
      <c r="D531" s="35"/>
      <c r="E531" s="36"/>
      <c r="F531" s="177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</row>
    <row r="532" spans="1:21" ht="19.5" customHeight="1">
      <c r="A532" s="33"/>
      <c r="B532" s="37" t="s">
        <v>259</v>
      </c>
      <c r="C532" s="35" t="s">
        <v>45</v>
      </c>
      <c r="D532" s="38">
        <v>1</v>
      </c>
      <c r="E532" s="36"/>
      <c r="F532" s="177">
        <f>E532*D532</f>
        <v>0</v>
      </c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</row>
    <row r="533" spans="1:21" ht="19.5" customHeight="1">
      <c r="A533" s="33">
        <f>A531+1</f>
        <v>237</v>
      </c>
      <c r="B533" s="34" t="s">
        <v>298</v>
      </c>
      <c r="C533" s="35"/>
      <c r="D533" s="35"/>
      <c r="E533" s="36"/>
      <c r="F533" s="177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</row>
    <row r="534" spans="1:21" ht="19.5" customHeight="1">
      <c r="A534" s="33"/>
      <c r="B534" s="37" t="s">
        <v>259</v>
      </c>
      <c r="C534" s="35" t="s">
        <v>45</v>
      </c>
      <c r="D534" s="38">
        <v>1</v>
      </c>
      <c r="E534" s="36"/>
      <c r="F534" s="177">
        <f>E534*D534</f>
        <v>0</v>
      </c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</row>
    <row r="535" spans="1:21" ht="19.5" customHeight="1">
      <c r="A535" s="33">
        <f>A533+1</f>
        <v>238</v>
      </c>
      <c r="B535" s="34" t="s">
        <v>299</v>
      </c>
      <c r="C535" s="35"/>
      <c r="D535" s="35"/>
      <c r="E535" s="36"/>
      <c r="F535" s="177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</row>
    <row r="536" spans="1:21" ht="19.5" customHeight="1">
      <c r="A536" s="33"/>
      <c r="B536" s="37" t="s">
        <v>259</v>
      </c>
      <c r="C536" s="35" t="s">
        <v>45</v>
      </c>
      <c r="D536" s="38">
        <v>1</v>
      </c>
      <c r="E536" s="36"/>
      <c r="F536" s="177">
        <f>E536*D536</f>
        <v>0</v>
      </c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</row>
    <row r="537" spans="1:21" ht="19.5" customHeight="1">
      <c r="A537" s="33">
        <f>A535+1</f>
        <v>239</v>
      </c>
      <c r="B537" s="34" t="s">
        <v>300</v>
      </c>
      <c r="C537" s="35"/>
      <c r="D537" s="35"/>
      <c r="E537" s="36"/>
      <c r="F537" s="177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</row>
    <row r="538" spans="1:21" ht="19.5" customHeight="1">
      <c r="A538" s="33"/>
      <c r="B538" s="37" t="s">
        <v>259</v>
      </c>
      <c r="C538" s="35" t="s">
        <v>45</v>
      </c>
      <c r="D538" s="38">
        <v>1</v>
      </c>
      <c r="E538" s="36"/>
      <c r="F538" s="177">
        <f>E538*D538</f>
        <v>0</v>
      </c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</row>
    <row r="539" spans="1:21" ht="19.5" customHeight="1">
      <c r="A539" s="33">
        <f>A537+1</f>
        <v>240</v>
      </c>
      <c r="B539" s="34" t="s">
        <v>301</v>
      </c>
      <c r="C539" s="35"/>
      <c r="D539" s="35"/>
      <c r="E539" s="36"/>
      <c r="F539" s="177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</row>
    <row r="540" spans="1:21" ht="19.5" customHeight="1">
      <c r="A540" s="33"/>
      <c r="B540" s="37" t="s">
        <v>259</v>
      </c>
      <c r="C540" s="35" t="s">
        <v>45</v>
      </c>
      <c r="D540" s="38">
        <v>1</v>
      </c>
      <c r="E540" s="36"/>
      <c r="F540" s="177">
        <f>E540*D540</f>
        <v>0</v>
      </c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</row>
    <row r="541" spans="1:21" ht="19.5" customHeight="1">
      <c r="A541" s="33">
        <f>A539+1</f>
        <v>241</v>
      </c>
      <c r="B541" s="34" t="s">
        <v>302</v>
      </c>
      <c r="C541" s="35"/>
      <c r="D541" s="35"/>
      <c r="E541" s="36"/>
      <c r="F541" s="177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</row>
    <row r="542" spans="1:21" ht="19.5" customHeight="1">
      <c r="A542" s="33"/>
      <c r="B542" s="37" t="s">
        <v>259</v>
      </c>
      <c r="C542" s="35" t="s">
        <v>45</v>
      </c>
      <c r="D542" s="38">
        <v>1</v>
      </c>
      <c r="E542" s="36"/>
      <c r="F542" s="177">
        <f>E542*D542</f>
        <v>0</v>
      </c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</row>
    <row r="543" spans="1:21" ht="19.5" customHeight="1">
      <c r="A543" s="33">
        <f>A541+1</f>
        <v>242</v>
      </c>
      <c r="B543" s="34" t="s">
        <v>303</v>
      </c>
      <c r="C543" s="35"/>
      <c r="D543" s="35"/>
      <c r="E543" s="36"/>
      <c r="F543" s="177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</row>
    <row r="544" spans="1:21" ht="19.5" customHeight="1">
      <c r="A544" s="33"/>
      <c r="B544" s="37" t="s">
        <v>259</v>
      </c>
      <c r="C544" s="35" t="s">
        <v>45</v>
      </c>
      <c r="D544" s="38">
        <v>1</v>
      </c>
      <c r="E544" s="36"/>
      <c r="F544" s="177">
        <f>E544*D544</f>
        <v>0</v>
      </c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</row>
    <row r="545" spans="1:21" ht="19.5" customHeight="1">
      <c r="A545" s="33">
        <f>A543+1</f>
        <v>243</v>
      </c>
      <c r="B545" s="34" t="s">
        <v>304</v>
      </c>
      <c r="C545" s="35"/>
      <c r="D545" s="35"/>
      <c r="E545" s="36"/>
      <c r="F545" s="177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</row>
    <row r="546" spans="1:21" ht="19.5" customHeight="1">
      <c r="A546" s="33"/>
      <c r="B546" s="37" t="s">
        <v>259</v>
      </c>
      <c r="C546" s="35" t="s">
        <v>45</v>
      </c>
      <c r="D546" s="38">
        <v>1</v>
      </c>
      <c r="E546" s="36"/>
      <c r="F546" s="177">
        <f>E546*D546</f>
        <v>0</v>
      </c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</row>
    <row r="547" spans="1:21" ht="19.5" customHeight="1">
      <c r="A547" s="33">
        <f>A545+1</f>
        <v>244</v>
      </c>
      <c r="B547" s="34" t="s">
        <v>305</v>
      </c>
      <c r="C547" s="35"/>
      <c r="D547" s="35"/>
      <c r="E547" s="36"/>
      <c r="F547" s="177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</row>
    <row r="548" spans="1:21" ht="19.5" customHeight="1">
      <c r="A548" s="33"/>
      <c r="B548" s="37" t="s">
        <v>259</v>
      </c>
      <c r="C548" s="35" t="s">
        <v>45</v>
      </c>
      <c r="D548" s="38">
        <v>1</v>
      </c>
      <c r="E548" s="36"/>
      <c r="F548" s="177">
        <f>E548*D548</f>
        <v>0</v>
      </c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</row>
    <row r="549" spans="1:21" ht="19.5" customHeight="1">
      <c r="A549" s="33">
        <f>A547+1</f>
        <v>245</v>
      </c>
      <c r="B549" s="34" t="s">
        <v>306</v>
      </c>
      <c r="C549" s="35"/>
      <c r="D549" s="35"/>
      <c r="E549" s="36"/>
      <c r="F549" s="177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</row>
    <row r="550" spans="1:21" ht="19.5" customHeight="1">
      <c r="A550" s="33"/>
      <c r="B550" s="37" t="s">
        <v>259</v>
      </c>
      <c r="C550" s="35" t="s">
        <v>45</v>
      </c>
      <c r="D550" s="38">
        <v>1</v>
      </c>
      <c r="E550" s="36"/>
      <c r="F550" s="177">
        <f>E550*D550</f>
        <v>0</v>
      </c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</row>
    <row r="551" spans="1:21" ht="19.5" customHeight="1">
      <c r="A551" s="33">
        <f>A549+1</f>
        <v>246</v>
      </c>
      <c r="B551" s="34" t="s">
        <v>307</v>
      </c>
      <c r="C551" s="35"/>
      <c r="D551" s="35"/>
      <c r="E551" s="36"/>
      <c r="F551" s="177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</row>
    <row r="552" spans="1:21" ht="19.5" customHeight="1">
      <c r="A552" s="33"/>
      <c r="B552" s="37" t="s">
        <v>259</v>
      </c>
      <c r="C552" s="35" t="s">
        <v>45</v>
      </c>
      <c r="D552" s="38">
        <v>1</v>
      </c>
      <c r="E552" s="36"/>
      <c r="F552" s="177">
        <f>E552*D552</f>
        <v>0</v>
      </c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</row>
    <row r="553" spans="1:21" ht="19.5" customHeight="1">
      <c r="A553" s="33">
        <f>A551+1</f>
        <v>247</v>
      </c>
      <c r="B553" s="34" t="s">
        <v>308</v>
      </c>
      <c r="C553" s="35"/>
      <c r="D553" s="35"/>
      <c r="E553" s="36"/>
      <c r="F553" s="177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</row>
    <row r="554" spans="1:21" ht="19.5" customHeight="1">
      <c r="A554" s="33"/>
      <c r="B554" s="37" t="s">
        <v>259</v>
      </c>
      <c r="C554" s="35" t="s">
        <v>45</v>
      </c>
      <c r="D554" s="38">
        <v>1</v>
      </c>
      <c r="E554" s="36"/>
      <c r="F554" s="177">
        <f>E554*D554</f>
        <v>0</v>
      </c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</row>
    <row r="555" spans="1:21" ht="19.5" customHeight="1">
      <c r="A555" s="33">
        <f>A553+1</f>
        <v>248</v>
      </c>
      <c r="B555" s="34" t="s">
        <v>309</v>
      </c>
      <c r="C555" s="35"/>
      <c r="D555" s="35"/>
      <c r="E555" s="36"/>
      <c r="F555" s="177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</row>
    <row r="556" spans="1:21" ht="19.5" customHeight="1">
      <c r="A556" s="33"/>
      <c r="B556" s="37" t="s">
        <v>259</v>
      </c>
      <c r="C556" s="35" t="s">
        <v>45</v>
      </c>
      <c r="D556" s="38">
        <v>1</v>
      </c>
      <c r="E556" s="36"/>
      <c r="F556" s="177">
        <f>E556*D556</f>
        <v>0</v>
      </c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</row>
    <row r="557" spans="1:21" ht="19.5" customHeight="1">
      <c r="A557" s="33">
        <f>A555+1</f>
        <v>249</v>
      </c>
      <c r="B557" s="34" t="s">
        <v>310</v>
      </c>
      <c r="C557" s="35"/>
      <c r="D557" s="35"/>
      <c r="E557" s="36"/>
      <c r="F557" s="177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</row>
    <row r="558" spans="1:21" ht="19.5" customHeight="1">
      <c r="A558" s="33"/>
      <c r="B558" s="37" t="s">
        <v>259</v>
      </c>
      <c r="C558" s="35" t="s">
        <v>45</v>
      </c>
      <c r="D558" s="38">
        <v>1</v>
      </c>
      <c r="E558" s="36"/>
      <c r="F558" s="177">
        <f>E558*D558</f>
        <v>0</v>
      </c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</row>
    <row r="559" spans="1:21" ht="19.5" customHeight="1">
      <c r="A559" s="33">
        <f>A557+1</f>
        <v>250</v>
      </c>
      <c r="B559" s="34" t="s">
        <v>311</v>
      </c>
      <c r="C559" s="35"/>
      <c r="D559" s="35"/>
      <c r="E559" s="36"/>
      <c r="F559" s="177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</row>
    <row r="560" spans="1:21" ht="19.5" customHeight="1">
      <c r="A560" s="33"/>
      <c r="B560" s="37" t="s">
        <v>259</v>
      </c>
      <c r="C560" s="35" t="s">
        <v>45</v>
      </c>
      <c r="D560" s="38">
        <v>1</v>
      </c>
      <c r="E560" s="36"/>
      <c r="F560" s="177">
        <f>E560*D560</f>
        <v>0</v>
      </c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</row>
    <row r="561" spans="1:21" ht="19.5" customHeight="1">
      <c r="A561" s="33"/>
      <c r="B561" s="123" t="s">
        <v>312</v>
      </c>
      <c r="C561" s="35"/>
      <c r="D561" s="35"/>
      <c r="E561" s="36"/>
      <c r="F561" s="177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</row>
    <row r="562" spans="1:21" ht="19.5" customHeight="1">
      <c r="A562" s="33">
        <f>A559+1</f>
        <v>251</v>
      </c>
      <c r="B562" s="34" t="s">
        <v>568</v>
      </c>
      <c r="C562" s="35"/>
      <c r="D562" s="35"/>
      <c r="E562" s="36"/>
      <c r="F562" s="177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</row>
    <row r="563" spans="1:21" ht="19.5" customHeight="1">
      <c r="A563" s="33"/>
      <c r="B563" s="37" t="s">
        <v>44</v>
      </c>
      <c r="C563" s="35" t="s">
        <v>45</v>
      </c>
      <c r="D563" s="38">
        <v>1</v>
      </c>
      <c r="E563" s="36"/>
      <c r="F563" s="177">
        <f>E563*D563</f>
        <v>0</v>
      </c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</row>
    <row r="564" spans="1:21" ht="19.5" customHeight="1">
      <c r="A564" s="33"/>
      <c r="B564" s="123" t="s">
        <v>313</v>
      </c>
      <c r="C564" s="35"/>
      <c r="D564" s="35"/>
      <c r="E564" s="36"/>
      <c r="F564" s="177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</row>
    <row r="565" spans="1:21" ht="19.5" customHeight="1">
      <c r="A565" s="33">
        <f>A562+1</f>
        <v>252</v>
      </c>
      <c r="B565" s="34" t="s">
        <v>314</v>
      </c>
      <c r="C565" s="35"/>
      <c r="D565" s="35"/>
      <c r="E565" s="36"/>
      <c r="F565" s="177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</row>
    <row r="566" spans="1:21" ht="19.5" customHeight="1">
      <c r="A566" s="33"/>
      <c r="B566" s="37" t="s">
        <v>315</v>
      </c>
      <c r="C566" s="35" t="s">
        <v>40</v>
      </c>
      <c r="D566" s="38">
        <v>400</v>
      </c>
      <c r="E566" s="36"/>
      <c r="F566" s="177">
        <f>E566*D566</f>
        <v>0</v>
      </c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</row>
    <row r="567" spans="1:21" ht="19.5" customHeight="1">
      <c r="A567" s="33">
        <f>A565+1</f>
        <v>253</v>
      </c>
      <c r="B567" s="34" t="s">
        <v>316</v>
      </c>
      <c r="C567" s="35"/>
      <c r="D567" s="35"/>
      <c r="E567" s="36"/>
      <c r="F567" s="177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</row>
    <row r="568" spans="1:21" ht="19.5" customHeight="1">
      <c r="A568" s="33"/>
      <c r="B568" s="37" t="s">
        <v>315</v>
      </c>
      <c r="C568" s="35" t="s">
        <v>40</v>
      </c>
      <c r="D568" s="38">
        <v>120</v>
      </c>
      <c r="E568" s="36"/>
      <c r="F568" s="177">
        <f>E568*D568</f>
        <v>0</v>
      </c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</row>
    <row r="569" spans="1:21" ht="19.5" customHeight="1">
      <c r="A569" s="33">
        <f>A567+1</f>
        <v>254</v>
      </c>
      <c r="B569" s="34" t="s">
        <v>317</v>
      </c>
      <c r="C569" s="35"/>
      <c r="D569" s="35"/>
      <c r="E569" s="36"/>
      <c r="F569" s="177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</row>
    <row r="570" spans="1:21" ht="19.5" customHeight="1">
      <c r="A570" s="33"/>
      <c r="B570" s="37" t="s">
        <v>315</v>
      </c>
      <c r="C570" s="35" t="s">
        <v>40</v>
      </c>
      <c r="D570" s="38">
        <v>120</v>
      </c>
      <c r="E570" s="36"/>
      <c r="F570" s="177">
        <f>E570*D570</f>
        <v>0</v>
      </c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</row>
    <row r="571" spans="1:21" ht="19.5" customHeight="1">
      <c r="A571" s="33">
        <f>A569+1</f>
        <v>255</v>
      </c>
      <c r="B571" s="34" t="s">
        <v>318</v>
      </c>
      <c r="C571" s="35"/>
      <c r="D571" s="35"/>
      <c r="E571" s="36"/>
      <c r="F571" s="177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</row>
    <row r="572" spans="1:21" ht="19.5" customHeight="1">
      <c r="A572" s="33"/>
      <c r="B572" s="37" t="s">
        <v>315</v>
      </c>
      <c r="C572" s="35" t="s">
        <v>40</v>
      </c>
      <c r="D572" s="38">
        <v>600</v>
      </c>
      <c r="E572" s="36"/>
      <c r="F572" s="177">
        <f>E572*D572</f>
        <v>0</v>
      </c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</row>
    <row r="573" spans="1:21" ht="19.5" customHeight="1">
      <c r="A573" s="33">
        <f>A571+1</f>
        <v>256</v>
      </c>
      <c r="B573" s="34" t="s">
        <v>319</v>
      </c>
      <c r="C573" s="35"/>
      <c r="D573" s="35"/>
      <c r="E573" s="36"/>
      <c r="F573" s="177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</row>
    <row r="574" spans="1:21" ht="19.5" customHeight="1">
      <c r="A574" s="33"/>
      <c r="B574" s="37" t="s">
        <v>315</v>
      </c>
      <c r="C574" s="35" t="s">
        <v>40</v>
      </c>
      <c r="D574" s="38">
        <v>100</v>
      </c>
      <c r="E574" s="36"/>
      <c r="F574" s="177">
        <f>E574*D574</f>
        <v>0</v>
      </c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</row>
    <row r="575" spans="1:21" ht="19.5" customHeight="1">
      <c r="A575" s="33">
        <f>A573+1</f>
        <v>257</v>
      </c>
      <c r="B575" s="34" t="s">
        <v>320</v>
      </c>
      <c r="C575" s="35"/>
      <c r="D575" s="35"/>
      <c r="E575" s="36"/>
      <c r="F575" s="177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</row>
    <row r="576" spans="1:21" ht="19.5" customHeight="1">
      <c r="A576" s="33"/>
      <c r="B576" s="37" t="s">
        <v>315</v>
      </c>
      <c r="C576" s="35" t="s">
        <v>40</v>
      </c>
      <c r="D576" s="38">
        <v>100</v>
      </c>
      <c r="E576" s="36"/>
      <c r="F576" s="177">
        <f>E576*D576</f>
        <v>0</v>
      </c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</row>
    <row r="577" spans="1:21" ht="19.5" customHeight="1">
      <c r="A577" s="33">
        <f>A575+1</f>
        <v>258</v>
      </c>
      <c r="B577" s="34" t="s">
        <v>569</v>
      </c>
      <c r="C577" s="35"/>
      <c r="D577" s="35"/>
      <c r="E577" s="36"/>
      <c r="F577" s="177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</row>
    <row r="578" spans="1:21" ht="19.5" customHeight="1">
      <c r="A578" s="33"/>
      <c r="B578" s="37" t="s">
        <v>315</v>
      </c>
      <c r="C578" s="35" t="s">
        <v>40</v>
      </c>
      <c r="D578" s="38">
        <v>300</v>
      </c>
      <c r="E578" s="36"/>
      <c r="F578" s="177">
        <f>E578*D578</f>
        <v>0</v>
      </c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</row>
    <row r="579" spans="1:21" ht="19.5" customHeight="1">
      <c r="A579" s="33">
        <f>A577+1</f>
        <v>259</v>
      </c>
      <c r="B579" s="34" t="s">
        <v>570</v>
      </c>
      <c r="C579" s="35"/>
      <c r="D579" s="35"/>
      <c r="E579" s="36"/>
      <c r="F579" s="177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</row>
    <row r="580" spans="1:21" ht="19.5" customHeight="1">
      <c r="A580" s="33"/>
      <c r="B580" s="37" t="s">
        <v>315</v>
      </c>
      <c r="C580" s="35" t="s">
        <v>40</v>
      </c>
      <c r="D580" s="38">
        <v>150</v>
      </c>
      <c r="E580" s="36"/>
      <c r="F580" s="177">
        <f>E580*D580</f>
        <v>0</v>
      </c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</row>
    <row r="581" spans="1:21" ht="19.5" customHeight="1">
      <c r="A581" s="33">
        <f>A579+1</f>
        <v>260</v>
      </c>
      <c r="B581" s="34" t="s">
        <v>571</v>
      </c>
      <c r="C581" s="35"/>
      <c r="D581" s="35"/>
      <c r="E581" s="36"/>
      <c r="F581" s="177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</row>
    <row r="582" spans="1:21" ht="19.5" customHeight="1">
      <c r="A582" s="33"/>
      <c r="B582" s="37" t="s">
        <v>315</v>
      </c>
      <c r="C582" s="35" t="s">
        <v>40</v>
      </c>
      <c r="D582" s="38">
        <v>320</v>
      </c>
      <c r="E582" s="36"/>
      <c r="F582" s="177">
        <f>E582*D582</f>
        <v>0</v>
      </c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</row>
    <row r="583" spans="1:21" ht="19.5" customHeight="1">
      <c r="A583" s="33">
        <f>A581+1</f>
        <v>261</v>
      </c>
      <c r="B583" s="34" t="s">
        <v>321</v>
      </c>
      <c r="C583" s="35"/>
      <c r="D583" s="35"/>
      <c r="E583" s="36"/>
      <c r="F583" s="177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</row>
    <row r="584" spans="1:21" ht="19.5" customHeight="1">
      <c r="A584" s="33"/>
      <c r="B584" s="37" t="s">
        <v>315</v>
      </c>
      <c r="C584" s="35" t="s">
        <v>40</v>
      </c>
      <c r="D584" s="38">
        <v>290</v>
      </c>
      <c r="E584" s="36"/>
      <c r="F584" s="177">
        <f>E584*D584</f>
        <v>0</v>
      </c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</row>
    <row r="585" spans="1:21" ht="19.5" customHeight="1">
      <c r="A585" s="33">
        <f>A583+1</f>
        <v>262</v>
      </c>
      <c r="B585" s="34" t="s">
        <v>322</v>
      </c>
      <c r="C585" s="35"/>
      <c r="D585" s="35"/>
      <c r="E585" s="36"/>
      <c r="F585" s="177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</row>
    <row r="586" spans="1:21" ht="19.5" customHeight="1">
      <c r="A586" s="33"/>
      <c r="B586" s="37" t="s">
        <v>315</v>
      </c>
      <c r="C586" s="35" t="s">
        <v>40</v>
      </c>
      <c r="D586" s="38">
        <v>300</v>
      </c>
      <c r="E586" s="36"/>
      <c r="F586" s="177">
        <f>E586*D586</f>
        <v>0</v>
      </c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</row>
    <row r="587" spans="1:21" ht="19.5" customHeight="1">
      <c r="A587" s="33">
        <f>A585+1</f>
        <v>263</v>
      </c>
      <c r="B587" s="34" t="s">
        <v>323</v>
      </c>
      <c r="C587" s="35"/>
      <c r="D587" s="35"/>
      <c r="E587" s="36"/>
      <c r="F587" s="177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</row>
    <row r="588" spans="1:21" ht="19.5" customHeight="1">
      <c r="A588" s="33"/>
      <c r="B588" s="37" t="s">
        <v>315</v>
      </c>
      <c r="C588" s="35" t="s">
        <v>40</v>
      </c>
      <c r="D588" s="38">
        <v>400</v>
      </c>
      <c r="E588" s="36"/>
      <c r="F588" s="177">
        <f>E588*D588</f>
        <v>0</v>
      </c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</row>
    <row r="589" spans="1:21" ht="19.5" customHeight="1">
      <c r="A589" s="33">
        <f>A587+1</f>
        <v>264</v>
      </c>
      <c r="B589" s="34" t="s">
        <v>324</v>
      </c>
      <c r="C589" s="35"/>
      <c r="D589" s="35"/>
      <c r="E589" s="36"/>
      <c r="F589" s="177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</row>
    <row r="590" spans="1:21" ht="19.5" customHeight="1">
      <c r="A590" s="33"/>
      <c r="B590" s="37" t="s">
        <v>315</v>
      </c>
      <c r="C590" s="35" t="s">
        <v>40</v>
      </c>
      <c r="D590" s="38">
        <v>25</v>
      </c>
      <c r="E590" s="36"/>
      <c r="F590" s="177">
        <f>E590*D590</f>
        <v>0</v>
      </c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</row>
    <row r="591" spans="1:21" ht="19.5" customHeight="1">
      <c r="A591" s="33">
        <f>+A589+1</f>
        <v>265</v>
      </c>
      <c r="B591" s="34" t="s">
        <v>325</v>
      </c>
      <c r="C591" s="35"/>
      <c r="D591" s="35"/>
      <c r="E591" s="36"/>
      <c r="F591" s="177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</row>
    <row r="592" spans="1:21" ht="19.5" customHeight="1">
      <c r="A592" s="33"/>
      <c r="B592" s="37" t="s">
        <v>315</v>
      </c>
      <c r="C592" s="35" t="s">
        <v>40</v>
      </c>
      <c r="D592" s="38">
        <v>80</v>
      </c>
      <c r="E592" s="36"/>
      <c r="F592" s="177">
        <f>E592*D592</f>
        <v>0</v>
      </c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</row>
    <row r="593" spans="1:21" ht="19.5" customHeight="1">
      <c r="A593" s="33">
        <f>A591+1</f>
        <v>266</v>
      </c>
      <c r="B593" s="34" t="s">
        <v>326</v>
      </c>
      <c r="C593" s="35"/>
      <c r="D593" s="35"/>
      <c r="E593" s="36"/>
      <c r="F593" s="177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</row>
    <row r="594" spans="1:21" ht="19.5" customHeight="1">
      <c r="A594" s="33"/>
      <c r="B594" s="37" t="s">
        <v>315</v>
      </c>
      <c r="C594" s="35" t="s">
        <v>40</v>
      </c>
      <c r="D594" s="38">
        <v>100</v>
      </c>
      <c r="E594" s="36"/>
      <c r="F594" s="177">
        <f>E594*D594</f>
        <v>0</v>
      </c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</row>
    <row r="595" spans="1:21" ht="19.5" customHeight="1">
      <c r="A595" s="33">
        <f>A593+1</f>
        <v>267</v>
      </c>
      <c r="B595" s="34" t="s">
        <v>572</v>
      </c>
      <c r="C595" s="35"/>
      <c r="D595" s="35"/>
      <c r="E595" s="36"/>
      <c r="F595" s="177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</row>
    <row r="596" spans="1:21" ht="19.5" customHeight="1">
      <c r="A596" s="33"/>
      <c r="B596" s="37" t="s">
        <v>315</v>
      </c>
      <c r="C596" s="35" t="s">
        <v>40</v>
      </c>
      <c r="D596" s="38">
        <v>100</v>
      </c>
      <c r="E596" s="36"/>
      <c r="F596" s="177">
        <f>E596*D596</f>
        <v>0</v>
      </c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</row>
    <row r="597" spans="1:21" ht="19.5" customHeight="1">
      <c r="A597" s="33">
        <f>A595+1</f>
        <v>268</v>
      </c>
      <c r="B597" s="34" t="s">
        <v>573</v>
      </c>
      <c r="C597" s="35"/>
      <c r="D597" s="35"/>
      <c r="E597" s="36"/>
      <c r="F597" s="177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</row>
    <row r="598" spans="1:21" ht="19.5" customHeight="1">
      <c r="A598" s="33"/>
      <c r="B598" s="37" t="s">
        <v>315</v>
      </c>
      <c r="C598" s="35" t="s">
        <v>40</v>
      </c>
      <c r="D598" s="38">
        <v>130</v>
      </c>
      <c r="E598" s="36"/>
      <c r="F598" s="177">
        <f>E598*D598</f>
        <v>0</v>
      </c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</row>
    <row r="599" spans="1:21" ht="19.5" customHeight="1">
      <c r="A599" s="33">
        <f>A597+1</f>
        <v>269</v>
      </c>
      <c r="B599" s="34" t="s">
        <v>574</v>
      </c>
      <c r="C599" s="35"/>
      <c r="D599" s="35"/>
      <c r="E599" s="36"/>
      <c r="F599" s="177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</row>
    <row r="600" spans="1:21" ht="19.5" customHeight="1">
      <c r="A600" s="33"/>
      <c r="B600" s="37" t="s">
        <v>315</v>
      </c>
      <c r="C600" s="35" t="s">
        <v>40</v>
      </c>
      <c r="D600" s="38">
        <v>60</v>
      </c>
      <c r="E600" s="36"/>
      <c r="F600" s="177">
        <f>E600*D600</f>
        <v>0</v>
      </c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</row>
    <row r="601" spans="1:21" ht="19.5" customHeight="1">
      <c r="A601" s="35"/>
      <c r="B601" s="123" t="s">
        <v>327</v>
      </c>
      <c r="C601" s="35"/>
      <c r="D601" s="35"/>
      <c r="E601" s="36"/>
      <c r="F601" s="177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</row>
    <row r="602" spans="1:21" ht="19.5" customHeight="1">
      <c r="A602" s="33">
        <f>A599+1</f>
        <v>270</v>
      </c>
      <c r="B602" s="34" t="s">
        <v>575</v>
      </c>
      <c r="C602" s="35"/>
      <c r="D602" s="35"/>
      <c r="E602" s="36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</row>
    <row r="603" spans="1:21" ht="19.5" customHeight="1">
      <c r="A603" s="33"/>
      <c r="B603" s="37" t="s">
        <v>315</v>
      </c>
      <c r="C603" s="35" t="s">
        <v>40</v>
      </c>
      <c r="D603" s="38">
        <v>110</v>
      </c>
      <c r="E603" s="36"/>
      <c r="F603" s="177">
        <f>D603*E603</f>
        <v>0</v>
      </c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</row>
    <row r="604" spans="1:21" ht="19.5" customHeight="1">
      <c r="A604" s="33">
        <f>+A602+1</f>
        <v>271</v>
      </c>
      <c r="B604" s="34" t="s">
        <v>576</v>
      </c>
      <c r="C604" s="35"/>
      <c r="D604" s="35"/>
      <c r="E604" s="36"/>
      <c r="F604" s="177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</row>
    <row r="605" spans="1:21" ht="19.5" customHeight="1">
      <c r="A605" s="33"/>
      <c r="B605" s="37" t="s">
        <v>315</v>
      </c>
      <c r="C605" s="35" t="s">
        <v>40</v>
      </c>
      <c r="D605" s="38">
        <v>710</v>
      </c>
      <c r="E605" s="36"/>
      <c r="F605" s="177">
        <f t="shared" ref="F605" si="18">D605*E605</f>
        <v>0</v>
      </c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</row>
    <row r="606" spans="1:21" ht="19.5" customHeight="1">
      <c r="A606" s="33">
        <f>+A604+1</f>
        <v>272</v>
      </c>
      <c r="B606" s="34" t="s">
        <v>577</v>
      </c>
      <c r="C606" s="35"/>
      <c r="D606" s="35"/>
      <c r="E606" s="36"/>
      <c r="F606" s="177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</row>
    <row r="607" spans="1:21" ht="19.5" customHeight="1">
      <c r="A607" s="33"/>
      <c r="B607" s="37" t="s">
        <v>315</v>
      </c>
      <c r="C607" s="35" t="s">
        <v>40</v>
      </c>
      <c r="D607" s="38">
        <v>510</v>
      </c>
      <c r="E607" s="36"/>
      <c r="F607" s="177">
        <f t="shared" ref="F607" si="19">D607*E607</f>
        <v>0</v>
      </c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</row>
    <row r="608" spans="1:21" ht="19.5" customHeight="1">
      <c r="A608" s="33">
        <f>+A606+1</f>
        <v>273</v>
      </c>
      <c r="B608" s="34" t="s">
        <v>578</v>
      </c>
      <c r="C608" s="35"/>
      <c r="D608" s="35"/>
      <c r="E608" s="36"/>
      <c r="F608" s="177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</row>
    <row r="609" spans="1:21" ht="19.5" customHeight="1">
      <c r="A609" s="33"/>
      <c r="B609" s="37" t="s">
        <v>315</v>
      </c>
      <c r="C609" s="35" t="s">
        <v>40</v>
      </c>
      <c r="D609" s="38">
        <v>95</v>
      </c>
      <c r="E609" s="36"/>
      <c r="F609" s="177">
        <f t="shared" ref="F609" si="20">D609*E609</f>
        <v>0</v>
      </c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</row>
    <row r="610" spans="1:21" ht="19.5" customHeight="1">
      <c r="A610" s="35"/>
      <c r="B610" s="123" t="s">
        <v>328</v>
      </c>
      <c r="C610" s="35"/>
      <c r="D610" s="35"/>
      <c r="E610" s="36"/>
      <c r="F610" s="177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</row>
    <row r="611" spans="1:21" ht="19.5" customHeight="1">
      <c r="A611" s="33">
        <f>A608+1</f>
        <v>274</v>
      </c>
      <c r="B611" s="34" t="s">
        <v>329</v>
      </c>
      <c r="C611" s="35"/>
      <c r="D611" s="35"/>
      <c r="E611" s="36"/>
      <c r="F611" s="177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</row>
    <row r="612" spans="1:21" ht="19.5" customHeight="1">
      <c r="A612" s="33"/>
      <c r="B612" s="37" t="s">
        <v>44</v>
      </c>
      <c r="C612" s="35" t="s">
        <v>45</v>
      </c>
      <c r="D612" s="38">
        <v>44</v>
      </c>
      <c r="E612" s="36"/>
      <c r="F612" s="177">
        <f>+E612*D612</f>
        <v>0</v>
      </c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</row>
    <row r="613" spans="1:21" ht="19.5" customHeight="1">
      <c r="A613" s="33">
        <f>A611+1</f>
        <v>275</v>
      </c>
      <c r="B613" s="34" t="s">
        <v>330</v>
      </c>
      <c r="C613" s="35"/>
      <c r="D613" s="35"/>
      <c r="E613" s="36"/>
      <c r="F613" s="177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</row>
    <row r="614" spans="1:21" ht="19.5" customHeight="1">
      <c r="A614" s="33"/>
      <c r="B614" s="37" t="s">
        <v>44</v>
      </c>
      <c r="C614" s="35" t="s">
        <v>45</v>
      </c>
      <c r="D614" s="38">
        <v>1</v>
      </c>
      <c r="E614" s="36"/>
      <c r="F614" s="177">
        <f t="shared" ref="F614" si="21">+E614*D614</f>
        <v>0</v>
      </c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</row>
    <row r="615" spans="1:21" ht="19.5" customHeight="1">
      <c r="A615" s="33">
        <f>A613+1</f>
        <v>276</v>
      </c>
      <c r="B615" s="34" t="s">
        <v>331</v>
      </c>
      <c r="C615" s="35"/>
      <c r="D615" s="35"/>
      <c r="E615" s="36"/>
      <c r="F615" s="177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</row>
    <row r="616" spans="1:21" ht="19.5" customHeight="1">
      <c r="A616" s="33"/>
      <c r="B616" s="37" t="s">
        <v>44</v>
      </c>
      <c r="C616" s="35" t="s">
        <v>45</v>
      </c>
      <c r="D616" s="38">
        <v>1</v>
      </c>
      <c r="E616" s="36"/>
      <c r="F616" s="177">
        <f t="shared" ref="F616" si="22">+E616*D616</f>
        <v>0</v>
      </c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</row>
    <row r="617" spans="1:21" ht="19.5" customHeight="1">
      <c r="A617" s="33">
        <f>A615+1</f>
        <v>277</v>
      </c>
      <c r="B617" s="34" t="s">
        <v>332</v>
      </c>
      <c r="C617" s="35"/>
      <c r="D617" s="35"/>
      <c r="E617" s="36"/>
      <c r="F617" s="177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</row>
    <row r="618" spans="1:21" ht="19.5" customHeight="1">
      <c r="A618" s="33"/>
      <c r="B618" s="37" t="s">
        <v>44</v>
      </c>
      <c r="C618" s="35" t="s">
        <v>45</v>
      </c>
      <c r="D618" s="38">
        <v>100</v>
      </c>
      <c r="E618" s="36"/>
      <c r="F618" s="177">
        <f t="shared" ref="F618" si="23">+E618*D618</f>
        <v>0</v>
      </c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</row>
    <row r="619" spans="1:21" ht="19.5" customHeight="1">
      <c r="A619" s="33">
        <f>A617+1</f>
        <v>278</v>
      </c>
      <c r="B619" s="34" t="s">
        <v>333</v>
      </c>
      <c r="C619" s="35"/>
      <c r="D619" s="35"/>
      <c r="E619" s="36"/>
      <c r="F619" s="177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</row>
    <row r="620" spans="1:21" ht="19.5" customHeight="1">
      <c r="A620" s="33"/>
      <c r="B620" s="37" t="s">
        <v>44</v>
      </c>
      <c r="C620" s="35" t="s">
        <v>45</v>
      </c>
      <c r="D620" s="38">
        <v>165</v>
      </c>
      <c r="E620" s="36"/>
      <c r="F620" s="177">
        <f>E620*D620</f>
        <v>0</v>
      </c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</row>
    <row r="621" spans="1:21" ht="19.5" customHeight="1">
      <c r="A621" s="33">
        <f>A619+1</f>
        <v>279</v>
      </c>
      <c r="B621" s="34" t="s">
        <v>334</v>
      </c>
      <c r="C621" s="35"/>
      <c r="D621" s="35"/>
      <c r="E621" s="36"/>
      <c r="F621" s="177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</row>
    <row r="622" spans="1:21" ht="19.5" customHeight="1">
      <c r="A622" s="33"/>
      <c r="B622" s="37" t="s">
        <v>44</v>
      </c>
      <c r="C622" s="35" t="s">
        <v>45</v>
      </c>
      <c r="D622" s="38">
        <v>36</v>
      </c>
      <c r="E622" s="36"/>
      <c r="F622" s="177">
        <f>E622*D622</f>
        <v>0</v>
      </c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</row>
    <row r="623" spans="1:21" ht="19.5" customHeight="1">
      <c r="A623" s="33">
        <f>A621+1</f>
        <v>280</v>
      </c>
      <c r="B623" s="34" t="s">
        <v>335</v>
      </c>
      <c r="C623" s="35"/>
      <c r="D623" s="35"/>
      <c r="E623" s="36"/>
      <c r="F623" s="177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</row>
    <row r="624" spans="1:21" ht="19.5" customHeight="1">
      <c r="A624" s="33"/>
      <c r="B624" s="37" t="s">
        <v>44</v>
      </c>
      <c r="C624" s="35" t="s">
        <v>45</v>
      </c>
      <c r="D624" s="38">
        <v>16</v>
      </c>
      <c r="E624" s="36"/>
      <c r="F624" s="177">
        <f>E624*D624</f>
        <v>0</v>
      </c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</row>
    <row r="625" spans="1:21" ht="19.5" customHeight="1">
      <c r="A625" s="33">
        <f>A623+1</f>
        <v>281</v>
      </c>
      <c r="B625" s="34" t="s">
        <v>336</v>
      </c>
      <c r="C625" s="35"/>
      <c r="D625" s="35"/>
      <c r="E625" s="36"/>
      <c r="F625" s="177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</row>
    <row r="626" spans="1:21" ht="19.5" customHeight="1">
      <c r="A626" s="33"/>
      <c r="B626" s="37" t="s">
        <v>44</v>
      </c>
      <c r="C626" s="35" t="s">
        <v>45</v>
      </c>
      <c r="D626" s="38">
        <v>1</v>
      </c>
      <c r="E626" s="36"/>
      <c r="F626" s="177">
        <f>E626*D626</f>
        <v>0</v>
      </c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</row>
    <row r="627" spans="1:21" ht="19.5" customHeight="1">
      <c r="A627" s="33">
        <f>A625+1</f>
        <v>282</v>
      </c>
      <c r="B627" s="34" t="s">
        <v>337</v>
      </c>
      <c r="C627" s="35"/>
      <c r="D627" s="35"/>
      <c r="E627" s="36"/>
      <c r="F627" s="177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</row>
    <row r="628" spans="1:21" ht="19.5" customHeight="1">
      <c r="A628" s="33"/>
      <c r="B628" s="37" t="s">
        <v>44</v>
      </c>
      <c r="C628" s="35" t="s">
        <v>45</v>
      </c>
      <c r="D628" s="38">
        <v>1</v>
      </c>
      <c r="E628" s="36"/>
      <c r="F628" s="177">
        <f>E628*D628</f>
        <v>0</v>
      </c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</row>
    <row r="629" spans="1:21" ht="19.5" customHeight="1">
      <c r="A629" s="33">
        <f>A627+1</f>
        <v>283</v>
      </c>
      <c r="B629" s="34" t="s">
        <v>338</v>
      </c>
      <c r="C629" s="35"/>
      <c r="D629" s="35"/>
      <c r="E629" s="36"/>
      <c r="F629" s="177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</row>
    <row r="630" spans="1:21" ht="19.5" customHeight="1">
      <c r="A630" s="33"/>
      <c r="B630" s="37" t="s">
        <v>44</v>
      </c>
      <c r="C630" s="35" t="s">
        <v>45</v>
      </c>
      <c r="D630" s="38">
        <v>1</v>
      </c>
      <c r="E630" s="36"/>
      <c r="F630" s="177">
        <f>E630*D630</f>
        <v>0</v>
      </c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</row>
    <row r="631" spans="1:21" ht="19.5" customHeight="1">
      <c r="A631" s="33">
        <f>A629+1</f>
        <v>284</v>
      </c>
      <c r="B631" s="34" t="s">
        <v>339</v>
      </c>
      <c r="C631" s="35"/>
      <c r="D631" s="35"/>
      <c r="E631" s="36"/>
      <c r="F631" s="177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</row>
    <row r="632" spans="1:21" ht="19.5" customHeight="1">
      <c r="A632" s="33"/>
      <c r="B632" s="37" t="s">
        <v>44</v>
      </c>
      <c r="C632" s="35" t="s">
        <v>45</v>
      </c>
      <c r="D632" s="38">
        <v>555</v>
      </c>
      <c r="E632" s="36"/>
      <c r="F632" s="177">
        <f>E632*D632</f>
        <v>0</v>
      </c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</row>
    <row r="633" spans="1:21" ht="19.5" customHeight="1">
      <c r="A633" s="35"/>
      <c r="B633" s="123" t="s">
        <v>340</v>
      </c>
      <c r="C633" s="35"/>
      <c r="D633" s="35"/>
      <c r="E633" s="36"/>
      <c r="F633" s="177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</row>
    <row r="634" spans="1:21" ht="19.5" customHeight="1">
      <c r="A634" s="33">
        <f>A631+1</f>
        <v>285</v>
      </c>
      <c r="B634" s="34" t="s">
        <v>341</v>
      </c>
      <c r="C634" s="35"/>
      <c r="D634" s="35"/>
      <c r="E634" s="36"/>
      <c r="F634" s="177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</row>
    <row r="635" spans="1:21" ht="19.5" customHeight="1">
      <c r="A635" s="33"/>
      <c r="B635" s="37" t="s">
        <v>44</v>
      </c>
      <c r="C635" s="35" t="s">
        <v>45</v>
      </c>
      <c r="D635" s="38">
        <v>458</v>
      </c>
      <c r="E635" s="36"/>
      <c r="F635" s="177">
        <f>+E635*D635</f>
        <v>0</v>
      </c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</row>
    <row r="636" spans="1:21" ht="19.5" customHeight="1">
      <c r="A636" s="33">
        <f>+A634+1</f>
        <v>286</v>
      </c>
      <c r="B636" s="34" t="s">
        <v>579</v>
      </c>
      <c r="C636" s="35"/>
      <c r="D636" s="35"/>
      <c r="E636" s="36"/>
      <c r="F636" s="177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</row>
    <row r="637" spans="1:21" ht="19.5" customHeight="1">
      <c r="A637" s="33"/>
      <c r="B637" s="37" t="s">
        <v>44</v>
      </c>
      <c r="C637" s="35" t="s">
        <v>45</v>
      </c>
      <c r="D637" s="38">
        <v>182</v>
      </c>
      <c r="E637" s="36"/>
      <c r="F637" s="177">
        <f t="shared" ref="F637" si="24">+E637*D637</f>
        <v>0</v>
      </c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</row>
    <row r="638" spans="1:21" ht="19.5" customHeight="1">
      <c r="A638" s="33">
        <f>+A636+1</f>
        <v>287</v>
      </c>
      <c r="B638" s="34" t="s">
        <v>342</v>
      </c>
      <c r="C638" s="35"/>
      <c r="D638" s="35"/>
      <c r="E638" s="36"/>
      <c r="F638" s="177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</row>
    <row r="639" spans="1:21" ht="19.5" customHeight="1">
      <c r="A639" s="33"/>
      <c r="B639" s="37" t="s">
        <v>44</v>
      </c>
      <c r="C639" s="35" t="s">
        <v>45</v>
      </c>
      <c r="D639" s="38">
        <v>70</v>
      </c>
      <c r="E639" s="36"/>
      <c r="F639" s="177">
        <f t="shared" ref="F639" si="25">+E639*D639</f>
        <v>0</v>
      </c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</row>
    <row r="640" spans="1:21" ht="19.5" customHeight="1">
      <c r="A640" s="33">
        <f>+A638+1</f>
        <v>288</v>
      </c>
      <c r="B640" s="34" t="s">
        <v>343</v>
      </c>
      <c r="C640" s="35"/>
      <c r="D640" s="35"/>
      <c r="E640" s="36"/>
      <c r="F640" s="177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</row>
    <row r="641" spans="1:21" ht="19.5" customHeight="1">
      <c r="A641" s="33"/>
      <c r="B641" s="37" t="s">
        <v>44</v>
      </c>
      <c r="C641" s="35" t="s">
        <v>45</v>
      </c>
      <c r="D641" s="38">
        <v>1</v>
      </c>
      <c r="E641" s="36"/>
      <c r="F641" s="177">
        <f t="shared" ref="F641:F651" si="26">+E641*D641</f>
        <v>0</v>
      </c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</row>
    <row r="642" spans="1:21" ht="19.5" customHeight="1">
      <c r="A642" s="33">
        <f>+A640+1</f>
        <v>289</v>
      </c>
      <c r="B642" s="34" t="s">
        <v>580</v>
      </c>
      <c r="C642" s="35"/>
      <c r="D642" s="35"/>
      <c r="E642" s="36"/>
      <c r="F642" s="177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</row>
    <row r="643" spans="1:21" ht="19.5" customHeight="1">
      <c r="A643" s="33"/>
      <c r="B643" s="37" t="s">
        <v>44</v>
      </c>
      <c r="C643" s="35" t="s">
        <v>45</v>
      </c>
      <c r="D643" s="38">
        <v>388</v>
      </c>
      <c r="E643" s="36"/>
      <c r="F643" s="177">
        <f t="shared" si="26"/>
        <v>0</v>
      </c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</row>
    <row r="644" spans="1:21" ht="19.5" customHeight="1">
      <c r="A644" s="33">
        <f>+A642+1</f>
        <v>290</v>
      </c>
      <c r="B644" s="34" t="s">
        <v>581</v>
      </c>
      <c r="C644" s="35"/>
      <c r="D644" s="35"/>
      <c r="E644" s="36"/>
      <c r="F644" s="177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</row>
    <row r="645" spans="1:21" ht="19.5" customHeight="1">
      <c r="A645" s="33"/>
      <c r="B645" s="37" t="s">
        <v>44</v>
      </c>
      <c r="C645" s="35" t="s">
        <v>45</v>
      </c>
      <c r="D645" s="38">
        <v>132</v>
      </c>
      <c r="E645" s="36"/>
      <c r="F645" s="177">
        <f t="shared" si="26"/>
        <v>0</v>
      </c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</row>
    <row r="646" spans="1:21" ht="19.5" customHeight="1">
      <c r="A646" s="33">
        <f>+A644+1</f>
        <v>291</v>
      </c>
      <c r="B646" s="34" t="s">
        <v>344</v>
      </c>
      <c r="C646" s="35"/>
      <c r="D646" s="35"/>
      <c r="E646" s="36"/>
      <c r="F646" s="177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</row>
    <row r="647" spans="1:21" ht="19.5" customHeight="1">
      <c r="A647" s="33"/>
      <c r="B647" s="37" t="s">
        <v>44</v>
      </c>
      <c r="C647" s="35" t="s">
        <v>45</v>
      </c>
      <c r="D647" s="38">
        <v>55</v>
      </c>
      <c r="E647" s="36"/>
      <c r="F647" s="177">
        <f t="shared" si="26"/>
        <v>0</v>
      </c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</row>
    <row r="648" spans="1:21" ht="19.5" customHeight="1">
      <c r="A648" s="33">
        <f>+A646+1</f>
        <v>292</v>
      </c>
      <c r="B648" s="34" t="s">
        <v>582</v>
      </c>
      <c r="C648" s="35"/>
      <c r="D648" s="35"/>
      <c r="E648" s="36"/>
      <c r="F648" s="177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</row>
    <row r="649" spans="1:21" ht="19.5" customHeight="1">
      <c r="A649" s="33"/>
      <c r="B649" s="37" t="s">
        <v>44</v>
      </c>
      <c r="C649" s="35" t="s">
        <v>45</v>
      </c>
      <c r="D649" s="38">
        <v>14</v>
      </c>
      <c r="E649" s="36"/>
      <c r="F649" s="177">
        <f t="shared" si="26"/>
        <v>0</v>
      </c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</row>
    <row r="650" spans="1:21" ht="19.5" customHeight="1">
      <c r="A650" s="33">
        <f>+A648+1</f>
        <v>293</v>
      </c>
      <c r="B650" s="34" t="s">
        <v>583</v>
      </c>
      <c r="C650" s="35"/>
      <c r="D650" s="35"/>
      <c r="E650" s="36"/>
      <c r="F650" s="177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</row>
    <row r="651" spans="1:21" ht="19.5" customHeight="1">
      <c r="A651" s="33"/>
      <c r="B651" s="37" t="s">
        <v>44</v>
      </c>
      <c r="C651" s="35" t="s">
        <v>45</v>
      </c>
      <c r="D651" s="38">
        <v>30</v>
      </c>
      <c r="E651" s="36"/>
      <c r="F651" s="177">
        <f t="shared" si="26"/>
        <v>0</v>
      </c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</row>
    <row r="652" spans="1:21" ht="19.5" customHeight="1">
      <c r="A652" s="33">
        <f>+A650+1</f>
        <v>294</v>
      </c>
      <c r="B652" s="34" t="s">
        <v>345</v>
      </c>
      <c r="C652" s="35"/>
      <c r="D652" s="35"/>
      <c r="E652" s="36"/>
      <c r="F652" s="177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</row>
    <row r="653" spans="1:21" ht="19.5" customHeight="1">
      <c r="A653" s="33"/>
      <c r="B653" s="37" t="s">
        <v>44</v>
      </c>
      <c r="C653" s="35" t="s">
        <v>45</v>
      </c>
      <c r="D653" s="38">
        <v>3</v>
      </c>
      <c r="E653" s="36"/>
      <c r="F653" s="177">
        <f>E653*D653</f>
        <v>0</v>
      </c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</row>
    <row r="654" spans="1:21" ht="19.5" customHeight="1">
      <c r="A654" s="33">
        <f>+A652+1</f>
        <v>295</v>
      </c>
      <c r="B654" s="34" t="s">
        <v>346</v>
      </c>
      <c r="C654" s="35"/>
      <c r="D654" s="35"/>
      <c r="E654" s="36"/>
      <c r="F654" s="177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</row>
    <row r="655" spans="1:21" ht="19.5" customHeight="1">
      <c r="A655" s="33"/>
      <c r="B655" s="37" t="s">
        <v>44</v>
      </c>
      <c r="C655" s="35" t="s">
        <v>45</v>
      </c>
      <c r="D655" s="38">
        <v>24</v>
      </c>
      <c r="E655" s="36"/>
      <c r="F655" s="177">
        <f>E655*D655</f>
        <v>0</v>
      </c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</row>
    <row r="656" spans="1:21" ht="19.5" customHeight="1">
      <c r="A656" s="33">
        <f>+A654+1</f>
        <v>296</v>
      </c>
      <c r="B656" s="34" t="s">
        <v>347</v>
      </c>
      <c r="C656" s="35"/>
      <c r="D656" s="35"/>
      <c r="E656" s="36"/>
      <c r="F656" s="177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</row>
    <row r="657" spans="1:21" ht="19.5" customHeight="1">
      <c r="A657" s="33"/>
      <c r="B657" s="37" t="s">
        <v>44</v>
      </c>
      <c r="C657" s="35" t="s">
        <v>45</v>
      </c>
      <c r="D657" s="38">
        <v>210</v>
      </c>
      <c r="E657" s="36"/>
      <c r="F657" s="177">
        <f>E657*D657</f>
        <v>0</v>
      </c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</row>
    <row r="658" spans="1:21" ht="19.5" customHeight="1">
      <c r="A658" s="33">
        <f>A656+1</f>
        <v>297</v>
      </c>
      <c r="B658" s="34" t="s">
        <v>348</v>
      </c>
      <c r="C658" s="35"/>
      <c r="D658" s="35"/>
      <c r="E658" s="36"/>
      <c r="F658" s="177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</row>
    <row r="659" spans="1:21" ht="19.5" customHeight="1">
      <c r="A659" s="33"/>
      <c r="B659" s="37" t="s">
        <v>44</v>
      </c>
      <c r="C659" s="35" t="s">
        <v>45</v>
      </c>
      <c r="D659" s="38">
        <v>2</v>
      </c>
      <c r="E659" s="36"/>
      <c r="F659" s="177">
        <f>E659*D659</f>
        <v>0</v>
      </c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</row>
    <row r="660" spans="1:21" ht="19.5" customHeight="1">
      <c r="A660" s="33">
        <f>A658+1</f>
        <v>298</v>
      </c>
      <c r="B660" s="34" t="s">
        <v>349</v>
      </c>
      <c r="C660" s="35"/>
      <c r="D660" s="35"/>
      <c r="E660" s="36"/>
      <c r="F660" s="177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</row>
    <row r="661" spans="1:21" ht="19.5" customHeight="1">
      <c r="A661" s="33"/>
      <c r="B661" s="37" t="s">
        <v>44</v>
      </c>
      <c r="C661" s="35" t="s">
        <v>45</v>
      </c>
      <c r="D661" s="38">
        <v>2</v>
      </c>
      <c r="E661" s="36"/>
      <c r="F661" s="177">
        <f>E661*D661</f>
        <v>0</v>
      </c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</row>
    <row r="662" spans="1:21" ht="19.5" customHeight="1">
      <c r="A662" s="33">
        <f>A660+1</f>
        <v>299</v>
      </c>
      <c r="B662" s="34" t="s">
        <v>350</v>
      </c>
      <c r="C662" s="35"/>
      <c r="D662" s="35"/>
      <c r="E662" s="36"/>
      <c r="F662" s="177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</row>
    <row r="663" spans="1:21" ht="19.5" customHeight="1">
      <c r="A663" s="33"/>
      <c r="B663" s="118" t="s">
        <v>381</v>
      </c>
      <c r="C663" s="35" t="s">
        <v>205</v>
      </c>
      <c r="D663" s="38">
        <v>1</v>
      </c>
      <c r="E663" s="36"/>
      <c r="F663" s="177">
        <f>E663*D663</f>
        <v>0</v>
      </c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</row>
    <row r="664" spans="1:21" ht="19.5" customHeight="1">
      <c r="A664" s="33">
        <f>+A662+1</f>
        <v>300</v>
      </c>
      <c r="B664" s="34" t="s">
        <v>351</v>
      </c>
      <c r="C664" s="35"/>
      <c r="D664" s="35"/>
      <c r="E664" s="36"/>
      <c r="F664" s="177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</row>
    <row r="665" spans="1:21" ht="19.5" customHeight="1">
      <c r="A665" s="33"/>
      <c r="B665" s="37" t="s">
        <v>44</v>
      </c>
      <c r="C665" s="35" t="s">
        <v>45</v>
      </c>
      <c r="D665" s="38">
        <v>2</v>
      </c>
      <c r="E665" s="36"/>
      <c r="F665" s="177">
        <f>E665*D665</f>
        <v>0</v>
      </c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</row>
    <row r="666" spans="1:21" ht="19.5" customHeight="1">
      <c r="A666" s="33">
        <f>+A664+1</f>
        <v>301</v>
      </c>
      <c r="B666" s="34" t="s">
        <v>352</v>
      </c>
      <c r="C666" s="35"/>
      <c r="D666" s="35"/>
      <c r="E666" s="36"/>
      <c r="F666" s="177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</row>
    <row r="667" spans="1:21" ht="19.5" customHeight="1">
      <c r="A667" s="33"/>
      <c r="B667" s="37" t="s">
        <v>44</v>
      </c>
      <c r="C667" s="35" t="s">
        <v>45</v>
      </c>
      <c r="D667" s="38">
        <v>4</v>
      </c>
      <c r="E667" s="36"/>
      <c r="F667" s="177">
        <f>E667*D667</f>
        <v>0</v>
      </c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</row>
    <row r="668" spans="1:21" ht="19.5" customHeight="1">
      <c r="A668" s="33">
        <f>+A666+1</f>
        <v>302</v>
      </c>
      <c r="B668" s="34" t="s">
        <v>353</v>
      </c>
      <c r="C668" s="35"/>
      <c r="D668" s="35"/>
      <c r="E668" s="36"/>
      <c r="F668" s="177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</row>
    <row r="669" spans="1:21" ht="19.5" customHeight="1">
      <c r="A669" s="33"/>
      <c r="B669" s="37" t="s">
        <v>44</v>
      </c>
      <c r="C669" s="35" t="s">
        <v>45</v>
      </c>
      <c r="D669" s="38">
        <v>1</v>
      </c>
      <c r="E669" s="36"/>
      <c r="F669" s="177">
        <f>E669*D669</f>
        <v>0</v>
      </c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</row>
    <row r="670" spans="1:21" ht="19.5" customHeight="1">
      <c r="A670" s="33">
        <f>+A668+1</f>
        <v>303</v>
      </c>
      <c r="B670" s="34" t="s">
        <v>354</v>
      </c>
      <c r="C670" s="35"/>
      <c r="D670" s="35"/>
      <c r="E670" s="36"/>
      <c r="F670" s="177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</row>
    <row r="671" spans="1:21" ht="19.5" customHeight="1">
      <c r="A671" s="33"/>
      <c r="B671" s="118" t="s">
        <v>381</v>
      </c>
      <c r="C671" s="35" t="s">
        <v>205</v>
      </c>
      <c r="D671" s="38">
        <v>1</v>
      </c>
      <c r="E671" s="36"/>
      <c r="F671" s="177">
        <f>E671*D671</f>
        <v>0</v>
      </c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</row>
    <row r="672" spans="1:21" ht="19.5" customHeight="1">
      <c r="A672" s="33">
        <f>+A670+1</f>
        <v>304</v>
      </c>
      <c r="B672" s="34" t="s">
        <v>584</v>
      </c>
      <c r="C672" s="35"/>
      <c r="D672" s="35"/>
      <c r="E672" s="36"/>
      <c r="F672" s="177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</row>
    <row r="673" spans="1:21" ht="19.5" customHeight="1">
      <c r="A673" s="33"/>
      <c r="B673" s="118" t="s">
        <v>381</v>
      </c>
      <c r="C673" s="35" t="s">
        <v>205</v>
      </c>
      <c r="D673" s="38">
        <v>1</v>
      </c>
      <c r="E673" s="36"/>
      <c r="F673" s="177">
        <f>E673*D673</f>
        <v>0</v>
      </c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</row>
    <row r="674" spans="1:21" ht="19.5" customHeight="1">
      <c r="A674" s="33"/>
      <c r="B674" s="123" t="s">
        <v>355</v>
      </c>
      <c r="C674" s="35"/>
      <c r="D674" s="35"/>
      <c r="E674" s="36"/>
      <c r="F674" s="177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</row>
    <row r="675" spans="1:21" ht="19.5" customHeight="1">
      <c r="A675" s="33">
        <f>A672+1</f>
        <v>305</v>
      </c>
      <c r="B675" s="34" t="s">
        <v>585</v>
      </c>
      <c r="C675" s="35"/>
      <c r="D675" s="35"/>
      <c r="E675" s="36"/>
      <c r="F675" s="177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</row>
    <row r="676" spans="1:21" ht="19.5" customHeight="1">
      <c r="A676" s="33"/>
      <c r="B676" s="37" t="s">
        <v>44</v>
      </c>
      <c r="C676" s="35" t="s">
        <v>45</v>
      </c>
      <c r="D676" s="38">
        <v>32</v>
      </c>
      <c r="E676" s="36"/>
      <c r="F676" s="177">
        <f>+E676*D676</f>
        <v>0</v>
      </c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</row>
    <row r="677" spans="1:21" ht="19.5" customHeight="1">
      <c r="A677" s="33">
        <f>A675+1</f>
        <v>306</v>
      </c>
      <c r="B677" s="34" t="s">
        <v>356</v>
      </c>
      <c r="C677" s="35"/>
      <c r="D677" s="35"/>
      <c r="E677" s="36"/>
      <c r="F677" s="177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</row>
    <row r="678" spans="1:21" ht="19.5" customHeight="1">
      <c r="A678" s="33"/>
      <c r="B678" s="37" t="s">
        <v>44</v>
      </c>
      <c r="C678" s="35" t="s">
        <v>45</v>
      </c>
      <c r="D678" s="38">
        <v>35</v>
      </c>
      <c r="E678" s="36"/>
      <c r="F678" s="177">
        <f t="shared" ref="F678" si="27">+E678*D678</f>
        <v>0</v>
      </c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</row>
    <row r="679" spans="1:21" ht="19.5" customHeight="1">
      <c r="A679" s="33">
        <f>A677+1</f>
        <v>307</v>
      </c>
      <c r="B679" s="34" t="s">
        <v>357</v>
      </c>
      <c r="C679" s="35"/>
      <c r="D679" s="35"/>
      <c r="E679" s="36"/>
      <c r="F679" s="177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</row>
    <row r="680" spans="1:21" ht="19.5" customHeight="1">
      <c r="A680" s="33"/>
      <c r="B680" s="37" t="s">
        <v>44</v>
      </c>
      <c r="C680" s="35" t="s">
        <v>45</v>
      </c>
      <c r="D680" s="38">
        <v>10</v>
      </c>
      <c r="E680" s="36"/>
      <c r="F680" s="177">
        <f t="shared" ref="F680" si="28">+E680*D680</f>
        <v>0</v>
      </c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</row>
    <row r="681" spans="1:21" ht="19.5" customHeight="1">
      <c r="A681" s="33">
        <f>A679+1</f>
        <v>308</v>
      </c>
      <c r="B681" s="34" t="s">
        <v>358</v>
      </c>
      <c r="C681" s="35"/>
      <c r="D681" s="35"/>
      <c r="E681" s="36"/>
      <c r="F681" s="177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</row>
    <row r="682" spans="1:21" ht="19.5" customHeight="1">
      <c r="A682" s="33"/>
      <c r="B682" s="37" t="s">
        <v>44</v>
      </c>
      <c r="C682" s="35" t="s">
        <v>45</v>
      </c>
      <c r="D682" s="38">
        <v>280</v>
      </c>
      <c r="E682" s="36"/>
      <c r="F682" s="177">
        <f t="shared" ref="F682" si="29">+E682*D682</f>
        <v>0</v>
      </c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</row>
    <row r="683" spans="1:21" ht="19.5" customHeight="1">
      <c r="A683" s="33">
        <f>A681+1</f>
        <v>309</v>
      </c>
      <c r="B683" s="34" t="s">
        <v>359</v>
      </c>
      <c r="C683" s="35"/>
      <c r="D683" s="35"/>
      <c r="E683" s="36"/>
      <c r="F683" s="177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</row>
    <row r="684" spans="1:21" ht="19.5" customHeight="1">
      <c r="A684" s="33"/>
      <c r="B684" s="37" t="s">
        <v>44</v>
      </c>
      <c r="C684" s="35" t="s">
        <v>45</v>
      </c>
      <c r="D684" s="38">
        <v>180</v>
      </c>
      <c r="E684" s="36"/>
      <c r="F684" s="177">
        <f>E684*D684</f>
        <v>0</v>
      </c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</row>
    <row r="685" spans="1:21" ht="19.5" customHeight="1">
      <c r="A685" s="33">
        <f>A683+1</f>
        <v>310</v>
      </c>
      <c r="B685" s="34" t="s">
        <v>360</v>
      </c>
      <c r="C685" s="35"/>
      <c r="D685" s="35"/>
      <c r="E685" s="36"/>
      <c r="F685" s="177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</row>
    <row r="686" spans="1:21" ht="19.5" customHeight="1">
      <c r="A686" s="33"/>
      <c r="B686" s="37" t="s">
        <v>44</v>
      </c>
      <c r="C686" s="35" t="s">
        <v>45</v>
      </c>
      <c r="D686" s="38">
        <v>100</v>
      </c>
      <c r="E686" s="36"/>
      <c r="F686" s="177">
        <f>E686*D686</f>
        <v>0</v>
      </c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</row>
    <row r="687" spans="1:21" ht="19.5" customHeight="1">
      <c r="A687" s="33">
        <f>A685+1</f>
        <v>311</v>
      </c>
      <c r="B687" s="34" t="s">
        <v>361</v>
      </c>
      <c r="C687" s="35"/>
      <c r="D687" s="35"/>
      <c r="E687" s="36"/>
      <c r="F687" s="177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</row>
    <row r="688" spans="1:21" ht="19.5" customHeight="1">
      <c r="A688" s="33"/>
      <c r="B688" s="37" t="s">
        <v>44</v>
      </c>
      <c r="C688" s="35" t="s">
        <v>45</v>
      </c>
      <c r="D688" s="38">
        <v>105</v>
      </c>
      <c r="E688" s="36"/>
      <c r="F688" s="177">
        <f>E688*D688</f>
        <v>0</v>
      </c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</row>
    <row r="689" spans="1:24" ht="19.5" customHeight="1">
      <c r="A689" s="33">
        <f>A687+1</f>
        <v>312</v>
      </c>
      <c r="B689" s="34" t="s">
        <v>362</v>
      </c>
      <c r="C689" s="35"/>
      <c r="D689" s="35"/>
      <c r="E689" s="36"/>
      <c r="F689" s="177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</row>
    <row r="690" spans="1:24" ht="19.5" customHeight="1">
      <c r="A690" s="33"/>
      <c r="B690" s="37" t="s">
        <v>44</v>
      </c>
      <c r="C690" s="35" t="s">
        <v>45</v>
      </c>
      <c r="D690" s="38">
        <v>39</v>
      </c>
      <c r="E690" s="36"/>
      <c r="F690" s="177">
        <f>E690*D690</f>
        <v>0</v>
      </c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</row>
    <row r="691" spans="1:24" ht="19.5" customHeight="1">
      <c r="A691" s="33">
        <f>A689+1</f>
        <v>313</v>
      </c>
      <c r="B691" s="34" t="s">
        <v>363</v>
      </c>
      <c r="C691" s="35"/>
      <c r="D691" s="35"/>
      <c r="E691" s="36"/>
      <c r="F691" s="177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</row>
    <row r="692" spans="1:24" ht="19.5" customHeight="1">
      <c r="A692" s="33"/>
      <c r="B692" s="37" t="s">
        <v>44</v>
      </c>
      <c r="C692" s="35" t="s">
        <v>45</v>
      </c>
      <c r="D692" s="38">
        <v>10</v>
      </c>
      <c r="E692" s="36"/>
      <c r="F692" s="177">
        <f>E692*D692</f>
        <v>0</v>
      </c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</row>
    <row r="693" spans="1:24" ht="19.5" customHeight="1">
      <c r="A693" s="33">
        <f>A691+1</f>
        <v>314</v>
      </c>
      <c r="B693" s="34" t="s">
        <v>364</v>
      </c>
      <c r="C693" s="35"/>
      <c r="D693" s="35"/>
      <c r="E693" s="36"/>
      <c r="F693" s="177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</row>
    <row r="694" spans="1:24" ht="19.5" customHeight="1">
      <c r="A694" s="33"/>
      <c r="B694" s="37" t="s">
        <v>44</v>
      </c>
      <c r="C694" s="35" t="s">
        <v>45</v>
      </c>
      <c r="D694" s="38">
        <v>20</v>
      </c>
      <c r="E694" s="36"/>
      <c r="F694" s="177">
        <f>E694*D694</f>
        <v>0</v>
      </c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</row>
    <row r="695" spans="1:24" ht="19.5" customHeight="1">
      <c r="A695" s="33">
        <f>A693+1</f>
        <v>315</v>
      </c>
      <c r="B695" s="34" t="s">
        <v>365</v>
      </c>
      <c r="C695" s="35"/>
      <c r="D695" s="35"/>
      <c r="E695" s="36"/>
      <c r="F695" s="177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</row>
    <row r="696" spans="1:24" ht="19.5" customHeight="1">
      <c r="A696" s="33"/>
      <c r="B696" s="37" t="s">
        <v>315</v>
      </c>
      <c r="C696" s="35" t="s">
        <v>40</v>
      </c>
      <c r="D696" s="38">
        <v>300</v>
      </c>
      <c r="E696" s="36"/>
      <c r="F696" s="177">
        <f>E696*D696</f>
        <v>0</v>
      </c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</row>
    <row r="697" spans="1:24" ht="19.5" customHeight="1">
      <c r="A697" s="33">
        <f>A695+1</f>
        <v>316</v>
      </c>
      <c r="B697" s="34" t="s">
        <v>366</v>
      </c>
      <c r="C697" s="35"/>
      <c r="D697" s="35"/>
      <c r="E697" s="36"/>
      <c r="F697" s="177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</row>
    <row r="698" spans="1:24" ht="19.5" customHeight="1">
      <c r="A698" s="33"/>
      <c r="B698" s="37" t="s">
        <v>44</v>
      </c>
      <c r="C698" s="35" t="s">
        <v>45</v>
      </c>
      <c r="D698" s="38">
        <v>4</v>
      </c>
      <c r="E698" s="36"/>
      <c r="F698" s="177">
        <f>E698*D698</f>
        <v>0</v>
      </c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</row>
    <row r="699" spans="1:24" ht="19.5" customHeight="1">
      <c r="A699" s="33">
        <f>A697+1</f>
        <v>317</v>
      </c>
      <c r="B699" s="34" t="s">
        <v>367</v>
      </c>
      <c r="C699" s="35"/>
      <c r="D699" s="35"/>
      <c r="E699" s="36"/>
      <c r="F699" s="177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</row>
    <row r="700" spans="1:24" ht="19.5" customHeight="1">
      <c r="A700" s="33"/>
      <c r="B700" s="37" t="s">
        <v>44</v>
      </c>
      <c r="C700" s="35" t="s">
        <v>45</v>
      </c>
      <c r="D700" s="38">
        <v>1</v>
      </c>
      <c r="E700" s="36"/>
      <c r="F700" s="177">
        <f>E700*D700</f>
        <v>0</v>
      </c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</row>
    <row r="701" spans="1:24" ht="19.5" customHeight="1">
      <c r="A701" s="33">
        <f>A699+1</f>
        <v>318</v>
      </c>
      <c r="B701" s="34" t="s">
        <v>368</v>
      </c>
      <c r="C701" s="35"/>
      <c r="D701" s="35"/>
      <c r="E701" s="36"/>
      <c r="F701" s="177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</row>
    <row r="702" spans="1:24" ht="19.5" customHeight="1">
      <c r="A702" s="33"/>
      <c r="B702" s="37" t="s">
        <v>44</v>
      </c>
      <c r="C702" s="35" t="s">
        <v>45</v>
      </c>
      <c r="D702" s="38">
        <v>2</v>
      </c>
      <c r="E702" s="36"/>
      <c r="F702" s="177">
        <f>E702*D702</f>
        <v>0</v>
      </c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</row>
    <row r="703" spans="1:24" ht="19.5" customHeight="1">
      <c r="A703" s="33">
        <f t="shared" ref="A703" si="30">A701+1</f>
        <v>319</v>
      </c>
      <c r="B703" s="124" t="s">
        <v>586</v>
      </c>
      <c r="C703" s="35"/>
      <c r="D703" s="38"/>
      <c r="E703" s="36"/>
      <c r="F703" s="177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8"/>
      <c r="W703" s="8"/>
      <c r="X703" s="8"/>
    </row>
    <row r="704" spans="1:24" ht="19.5" customHeight="1">
      <c r="A704" s="33"/>
      <c r="B704" s="37" t="s">
        <v>44</v>
      </c>
      <c r="C704" s="35" t="s">
        <v>45</v>
      </c>
      <c r="D704" s="38">
        <v>1</v>
      </c>
      <c r="E704" s="36"/>
      <c r="F704" s="177">
        <f>E704*D704</f>
        <v>0</v>
      </c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8"/>
      <c r="W704" s="8"/>
      <c r="X704" s="8"/>
    </row>
    <row r="705" spans="1:21" ht="19.5" customHeight="1">
      <c r="A705" s="33">
        <f>A703+1</f>
        <v>320</v>
      </c>
      <c r="B705" s="124" t="s">
        <v>587</v>
      </c>
      <c r="C705" s="35"/>
      <c r="D705" s="38"/>
      <c r="E705" s="36"/>
      <c r="F705" s="177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</row>
    <row r="706" spans="1:21" ht="19.5" customHeight="1">
      <c r="B706" s="37" t="s">
        <v>44</v>
      </c>
      <c r="C706" s="35" t="s">
        <v>45</v>
      </c>
      <c r="D706" s="38">
        <v>1</v>
      </c>
      <c r="E706" s="36"/>
      <c r="F706" s="177">
        <f>E706*D706</f>
        <v>0</v>
      </c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</row>
    <row r="707" spans="1:21" ht="19.5" customHeight="1">
      <c r="B707" s="123" t="s">
        <v>369</v>
      </c>
      <c r="C707" s="35"/>
      <c r="D707" s="35"/>
      <c r="E707" s="36"/>
      <c r="F707" s="177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</row>
    <row r="708" spans="1:21" ht="19.5" customHeight="1">
      <c r="A708" s="33">
        <f>A705+1</f>
        <v>321</v>
      </c>
      <c r="B708" s="34" t="s">
        <v>588</v>
      </c>
      <c r="C708" s="35"/>
      <c r="D708" s="35"/>
      <c r="E708" s="36"/>
      <c r="F708" s="177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</row>
    <row r="709" spans="1:21" ht="19.5" customHeight="1">
      <c r="A709" s="33"/>
      <c r="B709" s="37" t="s">
        <v>44</v>
      </c>
      <c r="C709" s="35" t="s">
        <v>45</v>
      </c>
      <c r="D709" s="38">
        <v>94</v>
      </c>
      <c r="E709" s="36"/>
      <c r="F709" s="177">
        <f>+E709*D709</f>
        <v>0</v>
      </c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</row>
    <row r="710" spans="1:21" ht="19.5" customHeight="1">
      <c r="A710" s="33">
        <f t="shared" ref="A710" si="31">A708+1</f>
        <v>322</v>
      </c>
      <c r="B710" s="34" t="s">
        <v>589</v>
      </c>
      <c r="C710" s="35"/>
      <c r="D710" s="35"/>
      <c r="E710" s="36"/>
      <c r="F710" s="177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</row>
    <row r="711" spans="1:21" ht="19.5" customHeight="1">
      <c r="A711" s="33"/>
      <c r="B711" s="37" t="s">
        <v>44</v>
      </c>
      <c r="C711" s="35" t="s">
        <v>45</v>
      </c>
      <c r="D711" s="38">
        <v>13</v>
      </c>
      <c r="E711" s="36"/>
      <c r="F711" s="177">
        <f t="shared" ref="F711" si="32">+E711*D711</f>
        <v>0</v>
      </c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</row>
    <row r="712" spans="1:21" ht="19.5" customHeight="1">
      <c r="A712" s="33">
        <f>+A710+1</f>
        <v>323</v>
      </c>
      <c r="B712" s="34" t="s">
        <v>590</v>
      </c>
      <c r="C712" s="35"/>
      <c r="D712" s="35"/>
      <c r="E712" s="36"/>
      <c r="F712" s="177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</row>
    <row r="713" spans="1:21" ht="19.5" customHeight="1">
      <c r="A713" s="33"/>
      <c r="B713" s="37" t="s">
        <v>44</v>
      </c>
      <c r="C713" s="35" t="s">
        <v>45</v>
      </c>
      <c r="D713" s="38">
        <v>5</v>
      </c>
      <c r="E713" s="36"/>
      <c r="F713" s="177">
        <f t="shared" ref="F713" si="33">+E713*D713</f>
        <v>0</v>
      </c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</row>
    <row r="714" spans="1:21" ht="19.5" customHeight="1">
      <c r="A714" s="35"/>
      <c r="B714" s="123" t="s">
        <v>370</v>
      </c>
      <c r="C714" s="35"/>
      <c r="D714" s="35"/>
      <c r="E714" s="36"/>
      <c r="F714" s="177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</row>
    <row r="715" spans="1:21" ht="19.5" customHeight="1">
      <c r="A715" s="33">
        <f>+A712+1</f>
        <v>324</v>
      </c>
      <c r="B715" s="34" t="s">
        <v>591</v>
      </c>
      <c r="C715" s="35"/>
      <c r="D715" s="35"/>
      <c r="E715" s="36"/>
      <c r="F715" s="177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</row>
    <row r="716" spans="1:21" ht="19.5" customHeight="1">
      <c r="A716" s="33"/>
      <c r="B716" s="37" t="s">
        <v>44</v>
      </c>
      <c r="C716" s="35" t="s">
        <v>45</v>
      </c>
      <c r="D716" s="38">
        <v>4</v>
      </c>
      <c r="E716" s="36"/>
      <c r="F716" s="177">
        <f>+E716*D716</f>
        <v>0</v>
      </c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</row>
    <row r="717" spans="1:21" ht="19.5" customHeight="1">
      <c r="A717" s="33">
        <f>+A715+1</f>
        <v>325</v>
      </c>
      <c r="B717" s="34" t="s">
        <v>592</v>
      </c>
      <c r="C717" s="35"/>
      <c r="D717" s="35"/>
      <c r="E717" s="36"/>
      <c r="F717" s="177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</row>
    <row r="718" spans="1:21" ht="19.5" customHeight="1">
      <c r="A718" s="33"/>
      <c r="B718" s="37" t="s">
        <v>44</v>
      </c>
      <c r="C718" s="35" t="s">
        <v>45</v>
      </c>
      <c r="D718" s="38">
        <v>6</v>
      </c>
      <c r="E718" s="36"/>
      <c r="F718" s="177">
        <f t="shared" ref="F718" si="34">+E718*D718</f>
        <v>0</v>
      </c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</row>
    <row r="719" spans="1:21" ht="19.5" customHeight="1">
      <c r="A719" s="33">
        <f>A717+1</f>
        <v>326</v>
      </c>
      <c r="B719" s="34" t="s">
        <v>593</v>
      </c>
      <c r="C719" s="35"/>
      <c r="D719" s="35"/>
      <c r="E719" s="36"/>
      <c r="F719" s="177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</row>
    <row r="720" spans="1:21" ht="19.5" customHeight="1">
      <c r="A720" s="33"/>
      <c r="B720" s="37" t="s">
        <v>44</v>
      </c>
      <c r="C720" s="35" t="s">
        <v>45</v>
      </c>
      <c r="D720" s="38">
        <v>6</v>
      </c>
      <c r="E720" s="36"/>
      <c r="F720" s="177">
        <f t="shared" ref="F720" si="35">+E720*D720</f>
        <v>0</v>
      </c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</row>
    <row r="721" spans="1:21" ht="19.5" customHeight="1">
      <c r="A721" s="33">
        <f>A719+1</f>
        <v>327</v>
      </c>
      <c r="B721" s="34" t="s">
        <v>594</v>
      </c>
      <c r="C721" s="35"/>
      <c r="D721" s="35"/>
      <c r="E721" s="36"/>
      <c r="F721" s="177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</row>
    <row r="722" spans="1:21" ht="19.5" customHeight="1">
      <c r="A722" s="33"/>
      <c r="B722" s="37" t="s">
        <v>97</v>
      </c>
      <c r="C722" s="35" t="s">
        <v>40</v>
      </c>
      <c r="D722" s="38">
        <v>200</v>
      </c>
      <c r="E722" s="36"/>
      <c r="F722" s="177">
        <f>E722*D722</f>
        <v>0</v>
      </c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</row>
    <row r="723" spans="1:21" ht="19.5" customHeight="1">
      <c r="A723" s="33">
        <f>A721+1</f>
        <v>328</v>
      </c>
      <c r="B723" s="39" t="s">
        <v>638</v>
      </c>
      <c r="C723" s="35"/>
      <c r="D723" s="35"/>
      <c r="E723" s="36"/>
      <c r="F723" s="177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</row>
    <row r="724" spans="1:21" ht="19.5" customHeight="1">
      <c r="A724" s="33"/>
      <c r="B724" s="37" t="s">
        <v>97</v>
      </c>
      <c r="C724" s="35" t="s">
        <v>40</v>
      </c>
      <c r="D724" s="38">
        <v>100</v>
      </c>
      <c r="E724" s="36"/>
      <c r="F724" s="177">
        <f>E724*D724</f>
        <v>0</v>
      </c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</row>
    <row r="725" spans="1:21" ht="19.5" customHeight="1">
      <c r="A725" s="33">
        <f>A723+1</f>
        <v>329</v>
      </c>
      <c r="B725" s="39" t="s">
        <v>639</v>
      </c>
      <c r="C725" s="35"/>
      <c r="D725" s="35"/>
      <c r="E725" s="36"/>
      <c r="F725" s="177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</row>
    <row r="726" spans="1:21" ht="19.5" customHeight="1">
      <c r="A726" s="33"/>
      <c r="B726" s="37" t="s">
        <v>97</v>
      </c>
      <c r="C726" s="35" t="s">
        <v>40</v>
      </c>
      <c r="D726" s="38">
        <v>140</v>
      </c>
      <c r="E726" s="36"/>
      <c r="F726" s="177">
        <f>E726*D726</f>
        <v>0</v>
      </c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</row>
    <row r="727" spans="1:21" ht="19.5" customHeight="1">
      <c r="A727" s="33">
        <f>A725+1</f>
        <v>330</v>
      </c>
      <c r="B727" s="39" t="s">
        <v>640</v>
      </c>
      <c r="C727" s="35"/>
      <c r="D727" s="35"/>
      <c r="E727" s="36"/>
      <c r="F727" s="177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</row>
    <row r="728" spans="1:21" ht="19.5" customHeight="1">
      <c r="A728" s="33"/>
      <c r="B728" s="37" t="s">
        <v>97</v>
      </c>
      <c r="C728" s="35" t="s">
        <v>40</v>
      </c>
      <c r="D728" s="38">
        <v>160</v>
      </c>
      <c r="E728" s="36"/>
      <c r="F728" s="177">
        <f>E728*D728</f>
        <v>0</v>
      </c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</row>
    <row r="729" spans="1:21" ht="19.5" customHeight="1">
      <c r="A729" s="33">
        <f>A727+1</f>
        <v>331</v>
      </c>
      <c r="B729" s="125" t="s">
        <v>595</v>
      </c>
      <c r="C729" s="35"/>
      <c r="D729" s="35"/>
      <c r="E729" s="36"/>
      <c r="F729" s="177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</row>
    <row r="730" spans="1:21" ht="19.5" customHeight="1">
      <c r="A730" s="33"/>
      <c r="B730" s="37" t="s">
        <v>97</v>
      </c>
      <c r="C730" s="35" t="s">
        <v>40</v>
      </c>
      <c r="D730" s="38">
        <v>40</v>
      </c>
      <c r="E730" s="36"/>
      <c r="F730" s="177">
        <f>E730*D730</f>
        <v>0</v>
      </c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</row>
    <row r="731" spans="1:21" ht="19.5" customHeight="1">
      <c r="A731" s="33">
        <f>A729+1</f>
        <v>332</v>
      </c>
      <c r="B731" s="34" t="s">
        <v>371</v>
      </c>
      <c r="C731" s="35"/>
      <c r="D731" s="35"/>
      <c r="E731" s="36"/>
      <c r="F731" s="177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</row>
    <row r="732" spans="1:21" ht="19.5" customHeight="1">
      <c r="A732" s="33"/>
      <c r="B732" s="37" t="s">
        <v>44</v>
      </c>
      <c r="C732" s="35" t="s">
        <v>45</v>
      </c>
      <c r="D732" s="38">
        <v>28</v>
      </c>
      <c r="E732" s="36"/>
      <c r="F732" s="177">
        <f>E732*D732</f>
        <v>0</v>
      </c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</row>
    <row r="733" spans="1:21" ht="19.5" customHeight="1">
      <c r="A733" s="33">
        <f>A731+1</f>
        <v>333</v>
      </c>
      <c r="B733" s="34" t="s">
        <v>372</v>
      </c>
      <c r="C733" s="35"/>
      <c r="D733" s="35"/>
      <c r="E733" s="36"/>
      <c r="F733" s="177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</row>
    <row r="734" spans="1:21" ht="19.5" customHeight="1">
      <c r="A734" s="33"/>
      <c r="B734" s="37" t="s">
        <v>44</v>
      </c>
      <c r="C734" s="35" t="s">
        <v>45</v>
      </c>
      <c r="D734" s="38">
        <v>25</v>
      </c>
      <c r="E734" s="36"/>
      <c r="F734" s="177">
        <f>E734*D734</f>
        <v>0</v>
      </c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</row>
    <row r="735" spans="1:21" ht="19.5" customHeight="1">
      <c r="A735" s="33">
        <f>A733+1</f>
        <v>334</v>
      </c>
      <c r="B735" s="34" t="s">
        <v>373</v>
      </c>
      <c r="C735" s="35"/>
      <c r="D735" s="35"/>
      <c r="E735" s="36"/>
      <c r="F735" s="177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</row>
    <row r="736" spans="1:21" ht="19.5" customHeight="1">
      <c r="A736" s="33"/>
      <c r="B736" s="37" t="s">
        <v>44</v>
      </c>
      <c r="C736" s="35" t="s">
        <v>45</v>
      </c>
      <c r="D736" s="38">
        <v>20</v>
      </c>
      <c r="E736" s="36"/>
      <c r="F736" s="177">
        <f>E736*D736</f>
        <v>0</v>
      </c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</row>
    <row r="737" spans="1:21" ht="19.5" customHeight="1">
      <c r="A737" s="33">
        <f>A735+1</f>
        <v>335</v>
      </c>
      <c r="B737" s="34" t="s">
        <v>374</v>
      </c>
      <c r="C737" s="35"/>
      <c r="D737" s="35"/>
      <c r="E737" s="36"/>
      <c r="F737" s="177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</row>
    <row r="738" spans="1:21" ht="19.5" customHeight="1" thickBot="1">
      <c r="A738" s="126"/>
      <c r="B738" s="118" t="s">
        <v>44</v>
      </c>
      <c r="C738" s="119" t="s">
        <v>45</v>
      </c>
      <c r="D738" s="120">
        <v>1</v>
      </c>
      <c r="E738" s="36"/>
      <c r="F738" s="177">
        <f>E738*D738</f>
        <v>0</v>
      </c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</row>
    <row r="739" spans="1:21" ht="19.5" customHeight="1" thickBot="1">
      <c r="A739" s="192" t="str">
        <f>+"TOTAL "&amp;B470</f>
        <v>TOTAL 11-SOUS LOT : ELECTRICITE COURANT FORT</v>
      </c>
      <c r="B739" s="188"/>
      <c r="C739" s="188"/>
      <c r="D739" s="188"/>
      <c r="E739" s="189"/>
      <c r="F739" s="178">
        <f>SUM(F472:F738)</f>
        <v>0</v>
      </c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</row>
    <row r="740" spans="1:21" ht="19.5" customHeight="1">
      <c r="A740" s="116"/>
      <c r="B740" s="29" t="s">
        <v>375</v>
      </c>
      <c r="C740" s="77"/>
      <c r="D740" s="122"/>
      <c r="E740" s="80"/>
      <c r="F740" s="172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</row>
    <row r="741" spans="1:21" ht="19.5" customHeight="1">
      <c r="A741" s="35"/>
      <c r="B741" s="123" t="s">
        <v>376</v>
      </c>
      <c r="C741" s="35"/>
      <c r="D741" s="38"/>
      <c r="E741" s="38"/>
      <c r="F741" s="167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</row>
    <row r="742" spans="1:21" ht="19.5" customHeight="1">
      <c r="A742" s="33">
        <f>+A737+1</f>
        <v>336</v>
      </c>
      <c r="B742" s="34" t="s">
        <v>596</v>
      </c>
      <c r="C742" s="63"/>
      <c r="D742" s="63"/>
      <c r="E742" s="36"/>
      <c r="F742" s="177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</row>
    <row r="743" spans="1:21" ht="19.5" customHeight="1">
      <c r="A743" s="33"/>
      <c r="B743" s="37" t="s">
        <v>44</v>
      </c>
      <c r="C743" s="35" t="s">
        <v>45</v>
      </c>
      <c r="D743" s="38">
        <v>47</v>
      </c>
      <c r="E743" s="36"/>
      <c r="F743" s="177">
        <f>E743*D743</f>
        <v>0</v>
      </c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</row>
    <row r="744" spans="1:21" ht="19.5" customHeight="1">
      <c r="A744" s="33">
        <f>+A742+1</f>
        <v>337</v>
      </c>
      <c r="B744" s="34" t="s">
        <v>597</v>
      </c>
      <c r="C744" s="35"/>
      <c r="D744" s="35"/>
      <c r="E744" s="36"/>
      <c r="F744" s="177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</row>
    <row r="745" spans="1:21" ht="19.5" customHeight="1">
      <c r="A745" s="33"/>
      <c r="B745" s="37" t="s">
        <v>44</v>
      </c>
      <c r="C745" s="35" t="s">
        <v>45</v>
      </c>
      <c r="D745" s="38">
        <v>16</v>
      </c>
      <c r="E745" s="36"/>
      <c r="F745" s="177">
        <f t="shared" ref="F745" si="36">E745*D745</f>
        <v>0</v>
      </c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</row>
    <row r="746" spans="1:21" ht="19.5" customHeight="1">
      <c r="A746" s="33">
        <f>+A744+1</f>
        <v>338</v>
      </c>
      <c r="B746" s="34" t="s">
        <v>377</v>
      </c>
      <c r="C746" s="35"/>
      <c r="D746" s="35"/>
      <c r="E746" s="36"/>
      <c r="F746" s="177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</row>
    <row r="747" spans="1:21" ht="19.5" customHeight="1">
      <c r="A747" s="33"/>
      <c r="B747" s="37" t="s">
        <v>44</v>
      </c>
      <c r="C747" s="35" t="s">
        <v>45</v>
      </c>
      <c r="D747" s="38">
        <v>1</v>
      </c>
      <c r="E747" s="36"/>
      <c r="F747" s="177">
        <f t="shared" ref="F747" si="37">E747*D747</f>
        <v>0</v>
      </c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</row>
    <row r="748" spans="1:21" ht="19.5" customHeight="1">
      <c r="A748" s="33">
        <f>+A746+1</f>
        <v>339</v>
      </c>
      <c r="B748" s="34" t="s">
        <v>598</v>
      </c>
      <c r="C748" s="35"/>
      <c r="D748" s="35"/>
      <c r="E748" s="36"/>
      <c r="F748" s="177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</row>
    <row r="749" spans="1:21" ht="19.5" customHeight="1">
      <c r="A749" s="33"/>
      <c r="B749" s="37" t="s">
        <v>44</v>
      </c>
      <c r="C749" s="35" t="s">
        <v>45</v>
      </c>
      <c r="D749" s="38">
        <v>1</v>
      </c>
      <c r="E749" s="36"/>
      <c r="F749" s="177">
        <f t="shared" ref="F749" si="38">E749*D749</f>
        <v>0</v>
      </c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</row>
    <row r="750" spans="1:21" ht="19.5" customHeight="1">
      <c r="A750" s="33">
        <f>+A748+1</f>
        <v>340</v>
      </c>
      <c r="B750" s="34" t="s">
        <v>378</v>
      </c>
      <c r="C750" s="35"/>
      <c r="D750" s="35"/>
      <c r="E750" s="36"/>
      <c r="F750" s="177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</row>
    <row r="751" spans="1:21" ht="19.5" customHeight="1">
      <c r="A751" s="33"/>
      <c r="B751" s="37" t="s">
        <v>44</v>
      </c>
      <c r="C751" s="35" t="s">
        <v>45</v>
      </c>
      <c r="D751" s="38">
        <v>2</v>
      </c>
      <c r="E751" s="36"/>
      <c r="F751" s="177">
        <f t="shared" ref="F751" si="39">E751*D751</f>
        <v>0</v>
      </c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</row>
    <row r="752" spans="1:21" ht="19.5" customHeight="1">
      <c r="A752" s="33">
        <f>+A750+1</f>
        <v>341</v>
      </c>
      <c r="B752" s="34" t="s">
        <v>599</v>
      </c>
      <c r="C752" s="35"/>
      <c r="D752" s="35"/>
      <c r="E752" s="36"/>
      <c r="F752" s="177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</row>
    <row r="753" spans="1:21" ht="19.5" customHeight="1">
      <c r="A753" s="33"/>
      <c r="B753" s="37" t="s">
        <v>44</v>
      </c>
      <c r="C753" s="35" t="s">
        <v>45</v>
      </c>
      <c r="D753" s="38">
        <v>1</v>
      </c>
      <c r="E753" s="36"/>
      <c r="F753" s="177">
        <f t="shared" ref="F753" si="40">E753*D753</f>
        <v>0</v>
      </c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</row>
    <row r="754" spans="1:21" ht="19.5" customHeight="1">
      <c r="A754" s="33">
        <f>+A752+1</f>
        <v>342</v>
      </c>
      <c r="B754" s="127" t="s">
        <v>600</v>
      </c>
      <c r="C754" s="35"/>
      <c r="D754" s="35"/>
      <c r="E754" s="36"/>
      <c r="F754" s="177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</row>
    <row r="755" spans="1:21" ht="19.5" customHeight="1">
      <c r="A755" s="33"/>
      <c r="B755" s="37" t="s">
        <v>44</v>
      </c>
      <c r="C755" s="35" t="s">
        <v>45</v>
      </c>
      <c r="D755" s="38">
        <v>2</v>
      </c>
      <c r="E755" s="36"/>
      <c r="F755" s="177">
        <f t="shared" ref="F755" si="41">E755*D755</f>
        <v>0</v>
      </c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</row>
    <row r="756" spans="1:21" ht="19.5" customHeight="1">
      <c r="A756" s="33"/>
      <c r="B756" s="123" t="s">
        <v>379</v>
      </c>
      <c r="C756" s="35"/>
      <c r="D756" s="35"/>
      <c r="E756" s="36"/>
      <c r="F756" s="177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</row>
    <row r="757" spans="1:21" ht="30.95" customHeight="1">
      <c r="A757" s="128">
        <f>A754+1</f>
        <v>343</v>
      </c>
      <c r="B757" s="34" t="s">
        <v>380</v>
      </c>
      <c r="C757" s="35"/>
      <c r="D757" s="38"/>
      <c r="E757" s="36"/>
      <c r="F757" s="177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</row>
    <row r="758" spans="1:21" ht="29.25" customHeight="1" thickBot="1">
      <c r="A758" s="126"/>
      <c r="B758" s="118" t="s">
        <v>381</v>
      </c>
      <c r="C758" s="119" t="s">
        <v>205</v>
      </c>
      <c r="D758" s="120">
        <v>1</v>
      </c>
      <c r="E758" s="36"/>
      <c r="F758" s="177">
        <f>+E758*D758</f>
        <v>0</v>
      </c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</row>
    <row r="759" spans="1:21" ht="19.5" customHeight="1" thickBot="1">
      <c r="A759" s="192" t="str">
        <f>+"TOTAL "&amp;B740</f>
        <v>TOTAL 12- SOUS LOT : SYSTÈME DE VIDEOSURVEILLENCE ET CONTRÔLE D'ACCES</v>
      </c>
      <c r="B759" s="188"/>
      <c r="C759" s="188"/>
      <c r="D759" s="188"/>
      <c r="E759" s="189"/>
      <c r="F759" s="178">
        <f>SUM(F740:F758)</f>
        <v>0</v>
      </c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</row>
    <row r="760" spans="1:21" ht="19.5" customHeight="1">
      <c r="A760" s="116"/>
      <c r="B760" s="29" t="s">
        <v>382</v>
      </c>
      <c r="C760" s="77"/>
      <c r="D760" s="122"/>
      <c r="E760" s="80"/>
      <c r="F760" s="172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</row>
    <row r="761" spans="1:21" ht="19.5" customHeight="1">
      <c r="A761" s="33">
        <f>+A757+1</f>
        <v>344</v>
      </c>
      <c r="B761" s="34" t="s">
        <v>383</v>
      </c>
      <c r="C761" s="35"/>
      <c r="D761" s="35"/>
      <c r="E761" s="36"/>
      <c r="F761" s="177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</row>
    <row r="762" spans="1:21" ht="19.5" customHeight="1">
      <c r="A762" s="33"/>
      <c r="B762" s="37" t="s">
        <v>44</v>
      </c>
      <c r="C762" s="35" t="s">
        <v>45</v>
      </c>
      <c r="D762" s="38">
        <v>1</v>
      </c>
      <c r="E762" s="36"/>
      <c r="F762" s="177">
        <f>E762*D762</f>
        <v>0</v>
      </c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</row>
    <row r="763" spans="1:21" ht="19.5" customHeight="1">
      <c r="A763" s="33">
        <f>+A761+1</f>
        <v>345</v>
      </c>
      <c r="B763" s="55" t="s">
        <v>384</v>
      </c>
      <c r="C763" s="35"/>
      <c r="D763" s="35"/>
      <c r="E763" s="36"/>
      <c r="F763" s="177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</row>
    <row r="764" spans="1:21" ht="19.5" customHeight="1">
      <c r="A764" s="33"/>
      <c r="B764" s="37" t="s">
        <v>44</v>
      </c>
      <c r="C764" s="35" t="s">
        <v>45</v>
      </c>
      <c r="D764" s="38">
        <v>1</v>
      </c>
      <c r="E764" s="36"/>
      <c r="F764" s="177">
        <f>E764*D764</f>
        <v>0</v>
      </c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</row>
    <row r="765" spans="1:21" ht="19.5" customHeight="1">
      <c r="A765" s="33">
        <f>+A763+1</f>
        <v>346</v>
      </c>
      <c r="B765" s="34" t="s">
        <v>385</v>
      </c>
      <c r="C765" s="35"/>
      <c r="D765" s="35"/>
      <c r="E765" s="36"/>
      <c r="F765" s="177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</row>
    <row r="766" spans="1:21" ht="19.5" customHeight="1">
      <c r="A766" s="33"/>
      <c r="B766" s="37" t="s">
        <v>44</v>
      </c>
      <c r="C766" s="35" t="s">
        <v>45</v>
      </c>
      <c r="D766" s="38">
        <v>66</v>
      </c>
      <c r="E766" s="36"/>
      <c r="F766" s="177">
        <f>E766*D766</f>
        <v>0</v>
      </c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</row>
    <row r="767" spans="1:21" ht="19.5" customHeight="1">
      <c r="A767" s="33">
        <f>+A765+1</f>
        <v>347</v>
      </c>
      <c r="B767" s="34" t="s">
        <v>386</v>
      </c>
      <c r="C767" s="35"/>
      <c r="D767" s="35"/>
      <c r="E767" s="36"/>
      <c r="F767" s="177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</row>
    <row r="768" spans="1:21" ht="19.5" customHeight="1">
      <c r="A768" s="33"/>
      <c r="B768" s="37" t="s">
        <v>44</v>
      </c>
      <c r="C768" s="35" t="s">
        <v>45</v>
      </c>
      <c r="D768" s="38">
        <v>56</v>
      </c>
      <c r="E768" s="36"/>
      <c r="F768" s="177">
        <f>E768*D768</f>
        <v>0</v>
      </c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</row>
    <row r="769" spans="1:21" ht="19.5" customHeight="1">
      <c r="A769" s="33">
        <f>+A767+1</f>
        <v>348</v>
      </c>
      <c r="B769" s="34" t="s">
        <v>387</v>
      </c>
      <c r="C769" s="35"/>
      <c r="D769" s="35"/>
      <c r="E769" s="36"/>
      <c r="F769" s="177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</row>
    <row r="770" spans="1:21" ht="19.5" customHeight="1">
      <c r="A770" s="33"/>
      <c r="B770" s="37" t="s">
        <v>44</v>
      </c>
      <c r="C770" s="35" t="s">
        <v>45</v>
      </c>
      <c r="D770" s="38">
        <v>23</v>
      </c>
      <c r="E770" s="36"/>
      <c r="F770" s="177">
        <f>E770*D770</f>
        <v>0</v>
      </c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</row>
    <row r="771" spans="1:21" ht="19.5" customHeight="1">
      <c r="A771" s="33">
        <f>+A769+1</f>
        <v>349</v>
      </c>
      <c r="B771" s="34" t="s">
        <v>388</v>
      </c>
      <c r="C771" s="35"/>
      <c r="D771" s="35"/>
      <c r="E771" s="36"/>
      <c r="F771" s="177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</row>
    <row r="772" spans="1:21" ht="19.5" customHeight="1">
      <c r="A772" s="33"/>
      <c r="B772" s="37" t="s">
        <v>44</v>
      </c>
      <c r="C772" s="35" t="s">
        <v>45</v>
      </c>
      <c r="D772" s="38">
        <v>16</v>
      </c>
      <c r="E772" s="36"/>
      <c r="F772" s="177">
        <f>E772*D772</f>
        <v>0</v>
      </c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</row>
    <row r="773" spans="1:21" ht="19.5" customHeight="1">
      <c r="A773" s="33">
        <f>+A771+1</f>
        <v>350</v>
      </c>
      <c r="B773" s="34" t="s">
        <v>389</v>
      </c>
      <c r="C773" s="35"/>
      <c r="D773" s="35"/>
      <c r="E773" s="36"/>
      <c r="F773" s="177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</row>
    <row r="774" spans="1:21" ht="19.5" customHeight="1" thickBot="1">
      <c r="A774" s="126"/>
      <c r="B774" s="118" t="s">
        <v>44</v>
      </c>
      <c r="C774" s="119" t="s">
        <v>45</v>
      </c>
      <c r="D774" s="120">
        <v>8</v>
      </c>
      <c r="E774" s="36"/>
      <c r="F774" s="177">
        <f>E774*D774</f>
        <v>0</v>
      </c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</row>
    <row r="775" spans="1:21" ht="19.5" customHeight="1" thickBot="1">
      <c r="A775" s="192" t="str">
        <f>+"TOTAL "&amp;B760</f>
        <v>TOTAL 13- SOUS LOT : DETECTION INCENDIE</v>
      </c>
      <c r="B775" s="188"/>
      <c r="C775" s="188"/>
      <c r="D775" s="188"/>
      <c r="E775" s="189"/>
      <c r="F775" s="178">
        <f>SUM(F760:F774)</f>
        <v>0</v>
      </c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</row>
    <row r="776" spans="1:21" ht="19.5" customHeight="1">
      <c r="A776" s="116"/>
      <c r="B776" s="29" t="s">
        <v>390</v>
      </c>
      <c r="C776" s="77"/>
      <c r="D776" s="129"/>
      <c r="E776" s="117"/>
      <c r="F776" s="172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</row>
    <row r="777" spans="1:21" ht="19.5" customHeight="1">
      <c r="A777" s="33">
        <f>+A773+1</f>
        <v>351</v>
      </c>
      <c r="B777" s="34" t="s">
        <v>391</v>
      </c>
      <c r="C777" s="35"/>
      <c r="D777" s="35"/>
      <c r="E777" s="36"/>
      <c r="F777" s="177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</row>
    <row r="778" spans="1:21" ht="19.5" customHeight="1">
      <c r="A778" s="33"/>
      <c r="B778" s="37" t="s">
        <v>392</v>
      </c>
      <c r="C778" s="35" t="s">
        <v>24</v>
      </c>
      <c r="D778" s="38">
        <v>30</v>
      </c>
      <c r="E778" s="36"/>
      <c r="F778" s="177">
        <f>E778*D778</f>
        <v>0</v>
      </c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</row>
    <row r="779" spans="1:21" s="156" customFormat="1" ht="19.5" customHeight="1">
      <c r="A779" s="33">
        <f>A777+1</f>
        <v>352</v>
      </c>
      <c r="B779" s="34" t="s">
        <v>647</v>
      </c>
      <c r="C779" s="35"/>
      <c r="D779" s="35"/>
      <c r="E779" s="36"/>
      <c r="F779" s="177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</row>
    <row r="780" spans="1:21" ht="19.5" customHeight="1">
      <c r="A780" s="33"/>
      <c r="B780" s="37" t="s">
        <v>44</v>
      </c>
      <c r="C780" s="35" t="s">
        <v>45</v>
      </c>
      <c r="D780" s="38">
        <v>1</v>
      </c>
      <c r="E780" s="36"/>
      <c r="F780" s="177">
        <f>E780*D780</f>
        <v>0</v>
      </c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</row>
    <row r="781" spans="1:21" ht="19.5" customHeight="1">
      <c r="A781" s="33">
        <f>+A779+1</f>
        <v>353</v>
      </c>
      <c r="B781" s="34" t="s">
        <v>393</v>
      </c>
      <c r="C781" s="35"/>
      <c r="D781" s="35"/>
      <c r="E781" s="36"/>
      <c r="F781" s="177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</row>
    <row r="782" spans="1:21" ht="19.5" customHeight="1">
      <c r="A782" s="33"/>
      <c r="B782" s="37" t="s">
        <v>44</v>
      </c>
      <c r="C782" s="35" t="s">
        <v>45</v>
      </c>
      <c r="D782" s="38">
        <v>10</v>
      </c>
      <c r="E782" s="36"/>
      <c r="F782" s="177">
        <f>E782*D782</f>
        <v>0</v>
      </c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</row>
    <row r="783" spans="1:21" ht="19.5" customHeight="1">
      <c r="A783" s="33">
        <f>A781+1</f>
        <v>354</v>
      </c>
      <c r="B783" s="34" t="s">
        <v>601</v>
      </c>
      <c r="C783" s="35"/>
      <c r="D783" s="35"/>
      <c r="E783" s="36"/>
      <c r="F783" s="177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</row>
    <row r="784" spans="1:21" ht="19.5" customHeight="1">
      <c r="A784" s="33"/>
      <c r="B784" s="37" t="s">
        <v>315</v>
      </c>
      <c r="C784" s="35" t="s">
        <v>40</v>
      </c>
      <c r="D784" s="38">
        <v>500</v>
      </c>
      <c r="E784" s="36"/>
      <c r="F784" s="177">
        <f>E784*D784</f>
        <v>0</v>
      </c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</row>
    <row r="785" spans="1:21" ht="19.5" customHeight="1">
      <c r="A785" s="33">
        <f>+A783+1</f>
        <v>355</v>
      </c>
      <c r="B785" s="34" t="s">
        <v>602</v>
      </c>
      <c r="C785" s="35"/>
      <c r="D785" s="35"/>
      <c r="E785" s="36"/>
      <c r="F785" s="177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</row>
    <row r="786" spans="1:21" ht="19.5" customHeight="1">
      <c r="A786" s="33"/>
      <c r="B786" s="37" t="s">
        <v>44</v>
      </c>
      <c r="C786" s="35" t="s">
        <v>45</v>
      </c>
      <c r="D786" s="38">
        <v>1</v>
      </c>
      <c r="E786" s="36"/>
      <c r="F786" s="177">
        <f>E786*D786</f>
        <v>0</v>
      </c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</row>
    <row r="787" spans="1:21" ht="19.5" customHeight="1">
      <c r="A787" s="33">
        <f>+A785+1</f>
        <v>356</v>
      </c>
      <c r="B787" s="34" t="s">
        <v>603</v>
      </c>
      <c r="C787" s="35"/>
      <c r="D787" s="35"/>
      <c r="E787" s="36"/>
      <c r="F787" s="177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</row>
    <row r="788" spans="1:21" ht="19.5" customHeight="1">
      <c r="A788" s="33"/>
      <c r="B788" s="37" t="s">
        <v>44</v>
      </c>
      <c r="C788" s="35" t="s">
        <v>45</v>
      </c>
      <c r="D788" s="38">
        <v>12</v>
      </c>
      <c r="E788" s="36"/>
      <c r="F788" s="177">
        <f>E788*D788</f>
        <v>0</v>
      </c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</row>
    <row r="789" spans="1:21" ht="19.5" customHeight="1">
      <c r="A789" s="33">
        <f>+A787+1</f>
        <v>357</v>
      </c>
      <c r="B789" s="34" t="s">
        <v>394</v>
      </c>
      <c r="C789" s="35"/>
      <c r="D789" s="35"/>
      <c r="E789" s="36"/>
      <c r="F789" s="177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</row>
    <row r="790" spans="1:21" ht="19.5" customHeight="1">
      <c r="A790" s="33"/>
      <c r="B790" s="37" t="s">
        <v>44</v>
      </c>
      <c r="C790" s="35" t="s">
        <v>45</v>
      </c>
      <c r="D790" s="38">
        <v>24</v>
      </c>
      <c r="E790" s="36"/>
      <c r="F790" s="177">
        <f>E790*D790</f>
        <v>0</v>
      </c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</row>
    <row r="791" spans="1:21" ht="19.5" customHeight="1">
      <c r="A791" s="33">
        <f>+A789+1</f>
        <v>358</v>
      </c>
      <c r="B791" s="34" t="s">
        <v>604</v>
      </c>
      <c r="C791" s="35"/>
      <c r="D791" s="35"/>
      <c r="E791" s="36"/>
      <c r="F791" s="177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</row>
    <row r="792" spans="1:21" ht="19.5" customHeight="1">
      <c r="A792" s="33"/>
      <c r="B792" s="37" t="s">
        <v>204</v>
      </c>
      <c r="C792" s="35" t="s">
        <v>205</v>
      </c>
      <c r="D792" s="38">
        <v>1</v>
      </c>
      <c r="E792" s="36"/>
      <c r="F792" s="177">
        <f>E792*D792</f>
        <v>0</v>
      </c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</row>
    <row r="793" spans="1:21" ht="19.5" customHeight="1">
      <c r="A793" s="33">
        <f>+A791+1</f>
        <v>359</v>
      </c>
      <c r="B793" s="34" t="s">
        <v>395</v>
      </c>
      <c r="C793" s="35"/>
      <c r="D793" s="35"/>
      <c r="E793" s="36"/>
      <c r="F793" s="177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</row>
    <row r="794" spans="1:21" ht="19.5" customHeight="1">
      <c r="A794" s="33"/>
      <c r="B794" s="37" t="s">
        <v>44</v>
      </c>
      <c r="C794" s="35" t="s">
        <v>45</v>
      </c>
      <c r="D794" s="38">
        <v>4</v>
      </c>
      <c r="E794" s="36"/>
      <c r="F794" s="177">
        <f>E794*D794</f>
        <v>0</v>
      </c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</row>
    <row r="795" spans="1:21" ht="19.5" customHeight="1">
      <c r="A795" s="33">
        <f>+A793+1</f>
        <v>360</v>
      </c>
      <c r="B795" s="34" t="s">
        <v>396</v>
      </c>
      <c r="C795" s="35"/>
      <c r="D795" s="35"/>
      <c r="E795" s="36"/>
      <c r="F795" s="177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</row>
    <row r="796" spans="1:21" ht="19.5" customHeight="1">
      <c r="A796" s="33"/>
      <c r="B796" s="37" t="s">
        <v>44</v>
      </c>
      <c r="C796" s="35" t="s">
        <v>45</v>
      </c>
      <c r="D796" s="38">
        <v>24</v>
      </c>
      <c r="E796" s="36"/>
      <c r="F796" s="177">
        <f>E796*D796</f>
        <v>0</v>
      </c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</row>
    <row r="797" spans="1:21" ht="19.5" customHeight="1">
      <c r="A797" s="33">
        <f>A795+1</f>
        <v>361</v>
      </c>
      <c r="B797" s="34" t="s">
        <v>605</v>
      </c>
      <c r="C797" s="35"/>
      <c r="D797" s="35"/>
      <c r="E797" s="36"/>
      <c r="F797" s="177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</row>
    <row r="798" spans="1:21" ht="19.5" customHeight="1">
      <c r="A798" s="33"/>
      <c r="B798" s="37" t="s">
        <v>44</v>
      </c>
      <c r="C798" s="35" t="s">
        <v>45</v>
      </c>
      <c r="D798" s="38">
        <v>398</v>
      </c>
      <c r="E798" s="36"/>
      <c r="F798" s="177">
        <f>E798*D798</f>
        <v>0</v>
      </c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</row>
    <row r="799" spans="1:21" ht="19.5" customHeight="1">
      <c r="A799" s="33">
        <f>+A797+1</f>
        <v>362</v>
      </c>
      <c r="B799" s="34" t="s">
        <v>606</v>
      </c>
      <c r="C799" s="35"/>
      <c r="D799" s="35"/>
      <c r="E799" s="36"/>
      <c r="F799" s="177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</row>
    <row r="800" spans="1:21" ht="19.5" customHeight="1">
      <c r="A800" s="33"/>
      <c r="B800" s="37" t="s">
        <v>44</v>
      </c>
      <c r="C800" s="35" t="s">
        <v>45</v>
      </c>
      <c r="D800" s="38">
        <v>410</v>
      </c>
      <c r="E800" s="36"/>
      <c r="F800" s="177">
        <f>E800*D800</f>
        <v>0</v>
      </c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</row>
    <row r="801" spans="1:21" ht="19.5" customHeight="1">
      <c r="A801" s="33">
        <f>A799+1</f>
        <v>363</v>
      </c>
      <c r="B801" s="34" t="s">
        <v>397</v>
      </c>
      <c r="C801" s="63"/>
      <c r="D801" s="35"/>
      <c r="E801" s="36"/>
      <c r="F801" s="177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</row>
    <row r="802" spans="1:21" ht="19.5" customHeight="1">
      <c r="A802" s="33"/>
      <c r="B802" s="37" t="s">
        <v>44</v>
      </c>
      <c r="C802" s="63" t="s">
        <v>45</v>
      </c>
      <c r="D802" s="38">
        <v>77</v>
      </c>
      <c r="E802" s="36"/>
      <c r="F802" s="177">
        <f t="shared" ref="F802" si="42">E802*D802</f>
        <v>0</v>
      </c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</row>
    <row r="803" spans="1:21" ht="19.5" customHeight="1">
      <c r="A803" s="33">
        <f>A801+1</f>
        <v>364</v>
      </c>
      <c r="B803" s="34" t="s">
        <v>398</v>
      </c>
      <c r="C803" s="63"/>
      <c r="D803" s="35"/>
      <c r="E803" s="36"/>
      <c r="F803" s="177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</row>
    <row r="804" spans="1:21" ht="19.5" customHeight="1">
      <c r="A804" s="33"/>
      <c r="B804" s="37" t="s">
        <v>44</v>
      </c>
      <c r="C804" s="63" t="s">
        <v>45</v>
      </c>
      <c r="D804" s="38">
        <v>9</v>
      </c>
      <c r="E804" s="36"/>
      <c r="F804" s="177">
        <f t="shared" ref="F804" si="43">E804*D804</f>
        <v>0</v>
      </c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</row>
    <row r="805" spans="1:21" ht="19.5" customHeight="1">
      <c r="A805" s="33">
        <f>A803+1</f>
        <v>365</v>
      </c>
      <c r="B805" s="34" t="s">
        <v>607</v>
      </c>
      <c r="C805" s="63"/>
      <c r="D805" s="35"/>
      <c r="E805" s="36"/>
      <c r="F805" s="177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</row>
    <row r="806" spans="1:21" ht="19.5" customHeight="1">
      <c r="A806" s="33"/>
      <c r="B806" s="118" t="s">
        <v>44</v>
      </c>
      <c r="C806" s="130" t="s">
        <v>45</v>
      </c>
      <c r="D806" s="120">
        <v>2</v>
      </c>
      <c r="E806" s="36"/>
      <c r="F806" s="177">
        <f t="shared" ref="F806" si="44">E806*D806</f>
        <v>0</v>
      </c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</row>
    <row r="807" spans="1:21" ht="19.5" customHeight="1">
      <c r="A807" s="33">
        <f t="shared" ref="A807" si="45">A805+1</f>
        <v>366</v>
      </c>
      <c r="B807" s="34" t="s">
        <v>641</v>
      </c>
      <c r="C807" s="35"/>
      <c r="D807" s="38"/>
      <c r="E807" s="36"/>
      <c r="F807" s="177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</row>
    <row r="808" spans="1:21" ht="19.5" customHeight="1">
      <c r="A808" s="33"/>
      <c r="B808" s="37" t="s">
        <v>44</v>
      </c>
      <c r="C808" s="35" t="s">
        <v>45</v>
      </c>
      <c r="D808" s="38">
        <v>2</v>
      </c>
      <c r="E808" s="36"/>
      <c r="F808" s="177">
        <f t="shared" ref="F808" si="46">E808*D808</f>
        <v>0</v>
      </c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</row>
    <row r="809" spans="1:21" ht="19.5" customHeight="1">
      <c r="A809" s="33">
        <f t="shared" ref="A809" si="47">A807+1</f>
        <v>367</v>
      </c>
      <c r="B809" s="34" t="s">
        <v>608</v>
      </c>
      <c r="C809" s="35"/>
      <c r="D809" s="38"/>
      <c r="E809" s="36"/>
      <c r="F809" s="177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</row>
    <row r="810" spans="1:21" ht="19.5" customHeight="1">
      <c r="A810" s="33"/>
      <c r="B810" s="37" t="s">
        <v>44</v>
      </c>
      <c r="C810" s="35" t="s">
        <v>45</v>
      </c>
      <c r="D810" s="38">
        <v>2</v>
      </c>
      <c r="E810" s="36"/>
      <c r="F810" s="177">
        <f t="shared" ref="F810" si="48">E810*D810</f>
        <v>0</v>
      </c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</row>
    <row r="811" spans="1:21" ht="19.5" customHeight="1">
      <c r="A811" s="33">
        <f t="shared" ref="A811" si="49">A809+1</f>
        <v>368</v>
      </c>
      <c r="B811" s="34" t="s">
        <v>609</v>
      </c>
      <c r="C811" s="35"/>
      <c r="D811" s="38"/>
      <c r="E811" s="36"/>
      <c r="F811" s="177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</row>
    <row r="812" spans="1:21" ht="19.5" customHeight="1">
      <c r="A812" s="33"/>
      <c r="B812" s="37" t="s">
        <v>44</v>
      </c>
      <c r="C812" s="35" t="s">
        <v>45</v>
      </c>
      <c r="D812" s="38">
        <v>1</v>
      </c>
      <c r="E812" s="36"/>
      <c r="F812" s="177">
        <f t="shared" ref="F812" si="50">E812*D812</f>
        <v>0</v>
      </c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</row>
    <row r="813" spans="1:21" ht="19.5" customHeight="1">
      <c r="A813" s="33">
        <f t="shared" ref="A813" si="51">A811+1</f>
        <v>369</v>
      </c>
      <c r="B813" s="34" t="s">
        <v>610</v>
      </c>
      <c r="C813" s="35"/>
      <c r="D813" s="38"/>
      <c r="E813" s="36"/>
      <c r="F813" s="177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</row>
    <row r="814" spans="1:21" ht="19.5" customHeight="1">
      <c r="A814" s="33"/>
      <c r="B814" s="37" t="s">
        <v>400</v>
      </c>
      <c r="C814" s="35" t="s">
        <v>205</v>
      </c>
      <c r="D814" s="38">
        <v>1</v>
      </c>
      <c r="E814" s="36"/>
      <c r="F814" s="177">
        <f t="shared" ref="F814" si="52">E814*D814</f>
        <v>0</v>
      </c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</row>
    <row r="815" spans="1:21" ht="19.5" customHeight="1">
      <c r="A815" s="33">
        <f t="shared" ref="A815" si="53">A813+1</f>
        <v>370</v>
      </c>
      <c r="B815" s="34" t="s">
        <v>611</v>
      </c>
      <c r="C815" s="35"/>
      <c r="D815" s="38"/>
      <c r="E815" s="36"/>
      <c r="F815" s="177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</row>
    <row r="816" spans="1:21" ht="19.5" customHeight="1" thickBot="1">
      <c r="A816" s="33"/>
      <c r="B816" s="37" t="s">
        <v>400</v>
      </c>
      <c r="C816" s="35" t="s">
        <v>205</v>
      </c>
      <c r="D816" s="38">
        <v>1</v>
      </c>
      <c r="E816" s="36"/>
      <c r="F816" s="177">
        <f t="shared" ref="F816" si="54">E816*D816</f>
        <v>0</v>
      </c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</row>
    <row r="817" spans="1:24" ht="19.5" customHeight="1" thickBot="1">
      <c r="A817" s="192" t="str">
        <f>+"TOTAL "&amp;B776</f>
        <v>TOTAL 14- SOUS LOT :  INFORMATIQUE ET TELEPHONIE</v>
      </c>
      <c r="B817" s="193"/>
      <c r="C817" s="193"/>
      <c r="D817" s="193"/>
      <c r="E817" s="194"/>
      <c r="F817" s="178">
        <f>SUM(F776:F816)</f>
        <v>0</v>
      </c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</row>
    <row r="818" spans="1:24" ht="19.5" customHeight="1">
      <c r="A818" s="28"/>
      <c r="B818" s="29" t="s">
        <v>399</v>
      </c>
      <c r="C818" s="30"/>
      <c r="D818" s="31"/>
      <c r="E818" s="32"/>
      <c r="F818" s="181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3"/>
      <c r="W818" s="3"/>
      <c r="X818" s="3"/>
    </row>
    <row r="819" spans="1:24" ht="19.5" customHeight="1">
      <c r="A819" s="33">
        <f>+A815+1</f>
        <v>371</v>
      </c>
      <c r="B819" s="34" t="s">
        <v>612</v>
      </c>
      <c r="C819" s="35"/>
      <c r="D819" s="35"/>
      <c r="E819" s="36"/>
      <c r="F819" s="177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</row>
    <row r="820" spans="1:24" ht="30.75" customHeight="1">
      <c r="A820" s="33"/>
      <c r="B820" s="37" t="s">
        <v>400</v>
      </c>
      <c r="C820" s="35" t="s">
        <v>205</v>
      </c>
      <c r="D820" s="38">
        <v>1</v>
      </c>
      <c r="E820" s="36"/>
      <c r="F820" s="177">
        <f>+D820*E820</f>
        <v>0</v>
      </c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</row>
    <row r="821" spans="1:24" ht="19.5" customHeight="1">
      <c r="A821" s="33">
        <f>+A819+1</f>
        <v>372</v>
      </c>
      <c r="B821" s="34" t="s">
        <v>613</v>
      </c>
      <c r="C821" s="35"/>
      <c r="D821" s="35"/>
      <c r="E821" s="36"/>
      <c r="F821" s="177" t="str">
        <f t="shared" ref="F821:F835" si="55">IF(C821&lt;&gt;"",(D821*E821),"")</f>
        <v/>
      </c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</row>
    <row r="822" spans="1:24" ht="19.5" customHeight="1">
      <c r="A822" s="33"/>
      <c r="B822" s="37" t="s">
        <v>44</v>
      </c>
      <c r="C822" s="35" t="s">
        <v>45</v>
      </c>
      <c r="D822" s="38">
        <v>52</v>
      </c>
      <c r="E822" s="36"/>
      <c r="F822" s="177">
        <f t="shared" ref="F822" si="56">+D822*E822</f>
        <v>0</v>
      </c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</row>
    <row r="823" spans="1:24" ht="19.5" customHeight="1">
      <c r="A823" s="33">
        <f>+A821+1</f>
        <v>373</v>
      </c>
      <c r="B823" s="34" t="s">
        <v>614</v>
      </c>
      <c r="C823" s="35"/>
      <c r="D823" s="35"/>
      <c r="E823" s="36"/>
      <c r="F823" s="177" t="str">
        <f t="shared" si="55"/>
        <v/>
      </c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</row>
    <row r="824" spans="1:24" ht="19.5" customHeight="1">
      <c r="A824" s="33"/>
      <c r="B824" s="37" t="s">
        <v>400</v>
      </c>
      <c r="C824" s="35" t="s">
        <v>205</v>
      </c>
      <c r="D824" s="38">
        <v>1</v>
      </c>
      <c r="E824" s="36"/>
      <c r="F824" s="177">
        <f t="shared" ref="F824" si="57">+D824*E824</f>
        <v>0</v>
      </c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</row>
    <row r="825" spans="1:24" ht="19.5" customHeight="1">
      <c r="A825" s="33">
        <f>+A823+1</f>
        <v>374</v>
      </c>
      <c r="B825" s="34" t="s">
        <v>615</v>
      </c>
      <c r="C825" s="35"/>
      <c r="D825" s="35"/>
      <c r="E825" s="36"/>
      <c r="F825" s="177" t="str">
        <f t="shared" si="55"/>
        <v/>
      </c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</row>
    <row r="826" spans="1:24" ht="19.5" customHeight="1">
      <c r="A826" s="33"/>
      <c r="B826" s="37" t="s">
        <v>400</v>
      </c>
      <c r="C826" s="35" t="s">
        <v>205</v>
      </c>
      <c r="D826" s="38">
        <v>1</v>
      </c>
      <c r="E826" s="36"/>
      <c r="F826" s="177">
        <f t="shared" ref="F826:F836" si="58">+D826*E826</f>
        <v>0</v>
      </c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</row>
    <row r="827" spans="1:24" ht="19.5" customHeight="1">
      <c r="A827" s="33">
        <f>+A825+1</f>
        <v>375</v>
      </c>
      <c r="B827" s="34" t="s">
        <v>616</v>
      </c>
      <c r="C827" s="35"/>
      <c r="D827" s="35"/>
      <c r="E827" s="36"/>
      <c r="F827" s="177" t="str">
        <f t="shared" si="55"/>
        <v/>
      </c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</row>
    <row r="828" spans="1:24" ht="19.5" customHeight="1">
      <c r="A828" s="33"/>
      <c r="B828" s="37" t="s">
        <v>44</v>
      </c>
      <c r="C828" s="35" t="s">
        <v>45</v>
      </c>
      <c r="D828" s="38">
        <v>2</v>
      </c>
      <c r="E828" s="36"/>
      <c r="F828" s="177">
        <f t="shared" si="58"/>
        <v>0</v>
      </c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</row>
    <row r="829" spans="1:24" ht="19.5" customHeight="1">
      <c r="A829" s="33">
        <f>+A827+1</f>
        <v>376</v>
      </c>
      <c r="B829" s="34" t="s">
        <v>617</v>
      </c>
      <c r="C829" s="35"/>
      <c r="D829" s="35"/>
      <c r="E829" s="36"/>
      <c r="F829" s="177" t="str">
        <f t="shared" si="55"/>
        <v/>
      </c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</row>
    <row r="830" spans="1:24" ht="19.5" customHeight="1">
      <c r="A830" s="33"/>
      <c r="B830" s="37" t="s">
        <v>44</v>
      </c>
      <c r="C830" s="35" t="s">
        <v>45</v>
      </c>
      <c r="D830" s="38">
        <v>1</v>
      </c>
      <c r="E830" s="36"/>
      <c r="F830" s="177">
        <f t="shared" si="58"/>
        <v>0</v>
      </c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</row>
    <row r="831" spans="1:24" ht="19.5" customHeight="1">
      <c r="A831" s="33">
        <f>+A829+1</f>
        <v>377</v>
      </c>
      <c r="B831" s="34" t="s">
        <v>618</v>
      </c>
      <c r="C831" s="35"/>
      <c r="D831" s="35"/>
      <c r="E831" s="36"/>
      <c r="F831" s="177" t="str">
        <f t="shared" si="55"/>
        <v/>
      </c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</row>
    <row r="832" spans="1:24" ht="19.5" customHeight="1">
      <c r="A832" s="33"/>
      <c r="B832" s="37" t="s">
        <v>400</v>
      </c>
      <c r="C832" s="35" t="s">
        <v>205</v>
      </c>
      <c r="D832" s="38">
        <v>1</v>
      </c>
      <c r="E832" s="36"/>
      <c r="F832" s="177">
        <f t="shared" si="58"/>
        <v>0</v>
      </c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</row>
    <row r="833" spans="1:24" ht="19.5" customHeight="1">
      <c r="A833" s="33">
        <f>+A831+1</f>
        <v>378</v>
      </c>
      <c r="B833" s="34" t="s">
        <v>619</v>
      </c>
      <c r="C833" s="35"/>
      <c r="D833" s="35"/>
      <c r="E833" s="36"/>
      <c r="F833" s="177" t="str">
        <f t="shared" si="55"/>
        <v/>
      </c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</row>
    <row r="834" spans="1:24" ht="19.5" customHeight="1">
      <c r="A834" s="33"/>
      <c r="B834" s="37" t="s">
        <v>400</v>
      </c>
      <c r="C834" s="35" t="s">
        <v>205</v>
      </c>
      <c r="D834" s="38">
        <v>1</v>
      </c>
      <c r="E834" s="36"/>
      <c r="F834" s="177">
        <f t="shared" si="58"/>
        <v>0</v>
      </c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</row>
    <row r="835" spans="1:24" ht="19.5" customHeight="1">
      <c r="A835" s="33">
        <f>+A833+1</f>
        <v>379</v>
      </c>
      <c r="B835" s="34" t="s">
        <v>620</v>
      </c>
      <c r="C835" s="35"/>
      <c r="D835" s="35"/>
      <c r="E835" s="36"/>
      <c r="F835" s="177" t="str">
        <f t="shared" si="55"/>
        <v/>
      </c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</row>
    <row r="836" spans="1:24" ht="19.5" customHeight="1" thickBot="1">
      <c r="A836" s="33"/>
      <c r="B836" s="37" t="s">
        <v>400</v>
      </c>
      <c r="C836" s="35" t="s">
        <v>205</v>
      </c>
      <c r="D836" s="38">
        <v>1</v>
      </c>
      <c r="E836" s="36"/>
      <c r="F836" s="177">
        <f t="shared" si="58"/>
        <v>0</v>
      </c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</row>
    <row r="837" spans="1:24" ht="19.5" customHeight="1" thickBot="1">
      <c r="A837" s="192" t="str">
        <f>+"TOTAL "&amp;B818</f>
        <v>TOTAL 15- SOUS LOT :  SYSTÈME DE PRODUCTION D'ENERGIE PAR L'INSTALLATION SOLAIRE</v>
      </c>
      <c r="B837" s="193"/>
      <c r="C837" s="193"/>
      <c r="D837" s="193"/>
      <c r="E837" s="194"/>
      <c r="F837" s="178">
        <f>SUM(F820:F836)</f>
        <v>0</v>
      </c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3"/>
      <c r="W837" s="3"/>
      <c r="X837" s="3"/>
    </row>
    <row r="838" spans="1:24" ht="19.5" customHeight="1">
      <c r="A838" s="116"/>
      <c r="B838" s="29" t="s">
        <v>621</v>
      </c>
      <c r="C838" s="77"/>
      <c r="D838" s="122"/>
      <c r="E838" s="80"/>
      <c r="F838" s="181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</row>
    <row r="839" spans="1:24" ht="19.5" customHeight="1">
      <c r="A839" s="33"/>
      <c r="B839" s="34" t="s">
        <v>401</v>
      </c>
      <c r="C839" s="35"/>
      <c r="D839" s="35"/>
      <c r="E839" s="36"/>
      <c r="F839" s="177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</row>
    <row r="840" spans="1:24" ht="19.5" customHeight="1">
      <c r="A840" s="33">
        <f>+A835+1</f>
        <v>380</v>
      </c>
      <c r="B840" s="34" t="s">
        <v>402</v>
      </c>
      <c r="C840" s="35"/>
      <c r="D840" s="35"/>
      <c r="E840" s="36"/>
      <c r="F840" s="177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</row>
    <row r="841" spans="1:24" ht="19.5" customHeight="1">
      <c r="A841" s="119"/>
      <c r="B841" s="118" t="s">
        <v>259</v>
      </c>
      <c r="C841" s="119" t="s">
        <v>45</v>
      </c>
      <c r="D841" s="120">
        <v>4</v>
      </c>
      <c r="E841" s="36"/>
      <c r="F841" s="182">
        <f>+D841*E841</f>
        <v>0</v>
      </c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</row>
    <row r="842" spans="1:24" ht="19.5" customHeight="1">
      <c r="A842" s="33">
        <f>A840+1</f>
        <v>381</v>
      </c>
      <c r="B842" s="34" t="s">
        <v>403</v>
      </c>
      <c r="C842" s="35"/>
      <c r="D842" s="35"/>
      <c r="E842" s="36"/>
      <c r="F842" s="182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</row>
    <row r="843" spans="1:24" ht="19.5" customHeight="1">
      <c r="A843" s="119"/>
      <c r="B843" s="118" t="s">
        <v>259</v>
      </c>
      <c r="C843" s="119" t="s">
        <v>45</v>
      </c>
      <c r="D843" s="120">
        <v>4</v>
      </c>
      <c r="E843" s="36"/>
      <c r="F843" s="182">
        <f t="shared" ref="F843" si="59">+D843*E843</f>
        <v>0</v>
      </c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</row>
    <row r="844" spans="1:24" ht="19.5" customHeight="1">
      <c r="A844" s="33">
        <f>A842+1</f>
        <v>382</v>
      </c>
      <c r="B844" s="34" t="s">
        <v>404</v>
      </c>
      <c r="C844" s="35"/>
      <c r="D844" s="35"/>
      <c r="E844" s="36"/>
      <c r="F844" s="182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</row>
    <row r="845" spans="1:24" ht="19.5" customHeight="1">
      <c r="A845" s="119"/>
      <c r="B845" s="118" t="s">
        <v>259</v>
      </c>
      <c r="C845" s="119" t="s">
        <v>45</v>
      </c>
      <c r="D845" s="120">
        <v>1</v>
      </c>
      <c r="E845" s="36"/>
      <c r="F845" s="182">
        <f t="shared" ref="F845" si="60">+D845*E845</f>
        <v>0</v>
      </c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</row>
    <row r="846" spans="1:24" ht="19.5" customHeight="1">
      <c r="A846" s="119"/>
      <c r="B846" s="34" t="s">
        <v>622</v>
      </c>
      <c r="C846" s="119"/>
      <c r="D846" s="120"/>
      <c r="E846" s="36"/>
      <c r="F846" s="182" t="str">
        <f t="shared" ref="F846:F868" si="61">IF(C846&lt;&gt;"",(D846*E846),"")</f>
        <v/>
      </c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</row>
    <row r="847" spans="1:24" ht="19.5" customHeight="1">
      <c r="A847" s="33">
        <f>A844+1</f>
        <v>383</v>
      </c>
      <c r="B847" s="34" t="s">
        <v>623</v>
      </c>
      <c r="C847" s="35"/>
      <c r="D847" s="35"/>
      <c r="E847" s="36"/>
      <c r="F847" s="182" t="str">
        <f t="shared" si="61"/>
        <v/>
      </c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</row>
    <row r="848" spans="1:24" ht="19.5" customHeight="1">
      <c r="A848" s="119"/>
      <c r="B848" s="118" t="s">
        <v>259</v>
      </c>
      <c r="C848" s="119" t="s">
        <v>45</v>
      </c>
      <c r="D848" s="120">
        <v>12</v>
      </c>
      <c r="E848" s="36"/>
      <c r="F848" s="182">
        <f>+D848*E848</f>
        <v>0</v>
      </c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</row>
    <row r="849" spans="1:21" ht="19.5" customHeight="1">
      <c r="A849" s="33">
        <f>+A847+1</f>
        <v>384</v>
      </c>
      <c r="B849" s="34" t="s">
        <v>624</v>
      </c>
      <c r="C849" s="35"/>
      <c r="D849" s="35"/>
      <c r="E849" s="36"/>
      <c r="F849" s="182" t="str">
        <f t="shared" si="61"/>
        <v/>
      </c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</row>
    <row r="850" spans="1:21" ht="19.5" customHeight="1">
      <c r="A850" s="119"/>
      <c r="B850" s="118" t="s">
        <v>259</v>
      </c>
      <c r="C850" s="119" t="s">
        <v>45</v>
      </c>
      <c r="D850" s="120">
        <v>2</v>
      </c>
      <c r="E850" s="36"/>
      <c r="F850" s="182">
        <f t="shared" ref="F850" si="62">+D850*E850</f>
        <v>0</v>
      </c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</row>
    <row r="851" spans="1:21" ht="19.5" customHeight="1">
      <c r="A851" s="33">
        <f>+A849+1</f>
        <v>385</v>
      </c>
      <c r="B851" s="34" t="s">
        <v>625</v>
      </c>
      <c r="C851" s="35"/>
      <c r="D851" s="35"/>
      <c r="E851" s="36"/>
      <c r="F851" s="182" t="str">
        <f t="shared" si="61"/>
        <v/>
      </c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</row>
    <row r="852" spans="1:21" ht="19.5" customHeight="1">
      <c r="A852" s="119"/>
      <c r="B852" s="118" t="s">
        <v>259</v>
      </c>
      <c r="C852" s="119" t="s">
        <v>45</v>
      </c>
      <c r="D852" s="120">
        <v>2</v>
      </c>
      <c r="E852" s="36"/>
      <c r="F852" s="182">
        <f t="shared" ref="F852" si="63">+D852*E852</f>
        <v>0</v>
      </c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</row>
    <row r="853" spans="1:21" ht="19.5" customHeight="1">
      <c r="A853" s="33">
        <f>A851+1</f>
        <v>386</v>
      </c>
      <c r="B853" s="34" t="s">
        <v>626</v>
      </c>
      <c r="C853" s="35"/>
      <c r="D853" s="35"/>
      <c r="E853" s="36"/>
      <c r="F853" s="182" t="str">
        <f t="shared" si="61"/>
        <v/>
      </c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</row>
    <row r="854" spans="1:21" ht="19.5" customHeight="1">
      <c r="A854" s="119"/>
      <c r="B854" s="118" t="s">
        <v>257</v>
      </c>
      <c r="C854" s="119" t="s">
        <v>256</v>
      </c>
      <c r="D854" s="120">
        <v>1</v>
      </c>
      <c r="E854" s="36"/>
      <c r="F854" s="182">
        <f t="shared" ref="F854" si="64">+D854*E854</f>
        <v>0</v>
      </c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</row>
    <row r="855" spans="1:21" ht="19.5" customHeight="1">
      <c r="A855" s="33"/>
      <c r="B855" s="34" t="s">
        <v>405</v>
      </c>
      <c r="C855" s="35"/>
      <c r="D855" s="35"/>
      <c r="E855" s="36"/>
      <c r="F855" s="182" t="str">
        <f t="shared" si="61"/>
        <v/>
      </c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</row>
    <row r="856" spans="1:21" ht="19.5" customHeight="1">
      <c r="A856" s="119">
        <f>+A853+1</f>
        <v>387</v>
      </c>
      <c r="B856" s="34" t="s">
        <v>627</v>
      </c>
      <c r="C856" s="119"/>
      <c r="D856" s="120"/>
      <c r="E856" s="36"/>
      <c r="F856" s="182" t="str">
        <f t="shared" si="61"/>
        <v/>
      </c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</row>
    <row r="857" spans="1:21" ht="19.5" customHeight="1">
      <c r="A857" s="33"/>
      <c r="B857" s="34" t="s">
        <v>259</v>
      </c>
      <c r="C857" s="35" t="s">
        <v>45</v>
      </c>
      <c r="D857" s="120">
        <v>1</v>
      </c>
      <c r="E857" s="36"/>
      <c r="F857" s="182">
        <f>+D857*E857</f>
        <v>0</v>
      </c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</row>
    <row r="858" spans="1:21" ht="19.5" customHeight="1">
      <c r="A858" s="119">
        <f>+A856+1</f>
        <v>388</v>
      </c>
      <c r="B858" s="34" t="s">
        <v>406</v>
      </c>
      <c r="C858" s="119"/>
      <c r="D858" s="120"/>
      <c r="E858" s="36"/>
      <c r="F858" s="182" t="str">
        <f t="shared" si="61"/>
        <v/>
      </c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</row>
    <row r="859" spans="1:21" ht="19.5" customHeight="1">
      <c r="A859" s="33"/>
      <c r="B859" s="34" t="s">
        <v>259</v>
      </c>
      <c r="C859" s="35" t="s">
        <v>45</v>
      </c>
      <c r="D859" s="120">
        <v>4</v>
      </c>
      <c r="E859" s="36"/>
      <c r="F859" s="182">
        <f t="shared" ref="F859" si="65">+D859*E859</f>
        <v>0</v>
      </c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</row>
    <row r="860" spans="1:21" ht="19.5" customHeight="1">
      <c r="A860" s="119">
        <f>+A858+1</f>
        <v>389</v>
      </c>
      <c r="B860" s="34" t="s">
        <v>407</v>
      </c>
      <c r="C860" s="119"/>
      <c r="D860" s="120"/>
      <c r="E860" s="36"/>
      <c r="F860" s="182" t="str">
        <f t="shared" si="61"/>
        <v/>
      </c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</row>
    <row r="861" spans="1:21" ht="19.5" customHeight="1">
      <c r="A861" s="33"/>
      <c r="B861" s="34" t="s">
        <v>259</v>
      </c>
      <c r="C861" s="35" t="s">
        <v>45</v>
      </c>
      <c r="D861" s="120">
        <v>6</v>
      </c>
      <c r="E861" s="36"/>
      <c r="F861" s="182">
        <f t="shared" ref="F861" si="66">+D861*E861</f>
        <v>0</v>
      </c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</row>
    <row r="862" spans="1:21" ht="19.5" customHeight="1">
      <c r="A862" s="119">
        <f>+A860+1</f>
        <v>390</v>
      </c>
      <c r="B862" s="34" t="s">
        <v>628</v>
      </c>
      <c r="C862" s="119"/>
      <c r="D862" s="120"/>
      <c r="E862" s="36"/>
      <c r="F862" s="182" t="str">
        <f t="shared" si="61"/>
        <v/>
      </c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</row>
    <row r="863" spans="1:21" ht="19.5" customHeight="1">
      <c r="A863" s="33"/>
      <c r="B863" s="34" t="s">
        <v>269</v>
      </c>
      <c r="C863" s="35" t="s">
        <v>256</v>
      </c>
      <c r="D863" s="120">
        <v>1</v>
      </c>
      <c r="E863" s="36"/>
      <c r="F863" s="182">
        <f t="shared" ref="F863" si="67">+D863*E863</f>
        <v>0</v>
      </c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</row>
    <row r="864" spans="1:21" ht="19.5" customHeight="1">
      <c r="A864" s="119">
        <f t="shared" ref="A864" si="68">+A862+1</f>
        <v>391</v>
      </c>
      <c r="B864" s="34" t="s">
        <v>629</v>
      </c>
      <c r="D864" s="120"/>
      <c r="E864" s="36"/>
      <c r="F864" s="182" t="str">
        <f t="shared" si="61"/>
        <v/>
      </c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</row>
    <row r="865" spans="1:21" ht="19.5" customHeight="1">
      <c r="A865" s="33"/>
      <c r="B865" s="34" t="s">
        <v>259</v>
      </c>
      <c r="C865" s="35" t="s">
        <v>45</v>
      </c>
      <c r="D865" s="120">
        <v>2</v>
      </c>
      <c r="E865" s="36"/>
      <c r="F865" s="182">
        <f t="shared" ref="F865" si="69">+D865*E865</f>
        <v>0</v>
      </c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</row>
    <row r="866" spans="1:21" ht="19.5" customHeight="1">
      <c r="A866" s="119">
        <f t="shared" ref="A866" si="70">+A864+1</f>
        <v>392</v>
      </c>
      <c r="B866" s="34" t="s">
        <v>408</v>
      </c>
      <c r="C866" s="119"/>
      <c r="D866" s="120"/>
      <c r="E866" s="36"/>
      <c r="F866" s="182" t="str">
        <f t="shared" si="61"/>
        <v/>
      </c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</row>
    <row r="867" spans="1:21" ht="19.5" customHeight="1">
      <c r="A867" s="33"/>
      <c r="B867" s="34" t="s">
        <v>259</v>
      </c>
      <c r="C867" s="35" t="s">
        <v>45</v>
      </c>
      <c r="D867" s="120">
        <v>1</v>
      </c>
      <c r="E867" s="36"/>
      <c r="F867" s="182">
        <f t="shared" ref="F867" si="71">+D867*E867</f>
        <v>0</v>
      </c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</row>
    <row r="868" spans="1:21" ht="19.5" customHeight="1">
      <c r="A868" s="119">
        <f>A866+1</f>
        <v>393</v>
      </c>
      <c r="B868" s="34" t="s">
        <v>630</v>
      </c>
      <c r="C868" s="119"/>
      <c r="D868" s="120"/>
      <c r="E868" s="36"/>
      <c r="F868" s="182" t="str">
        <f t="shared" si="61"/>
        <v/>
      </c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</row>
    <row r="869" spans="1:21" ht="19.5" customHeight="1" thickBot="1">
      <c r="A869" s="33"/>
      <c r="B869" s="34" t="s">
        <v>269</v>
      </c>
      <c r="C869" s="35" t="s">
        <v>10</v>
      </c>
      <c r="D869" s="120">
        <v>1</v>
      </c>
      <c r="E869" s="36"/>
      <c r="F869" s="182">
        <f t="shared" ref="F869" si="72">+D869*E869</f>
        <v>0</v>
      </c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</row>
    <row r="870" spans="1:21" ht="19.5" customHeight="1" thickBot="1">
      <c r="A870" s="192" t="str">
        <f>+"TOTAL "&amp;B838</f>
        <v>TOTAL 16- SOUS LOT :  SONORISATION ET VIDEOPROJECTION</v>
      </c>
      <c r="B870" s="193"/>
      <c r="C870" s="193"/>
      <c r="D870" s="193"/>
      <c r="E870" s="194"/>
      <c r="F870" s="178">
        <f>SUM(F839:F869)</f>
        <v>0</v>
      </c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</row>
    <row r="871" spans="1:21" ht="19.5" customHeight="1">
      <c r="A871" s="116"/>
      <c r="B871" s="85" t="s">
        <v>631</v>
      </c>
      <c r="C871" s="77"/>
      <c r="D871" s="122"/>
      <c r="E871" s="80"/>
      <c r="F871" s="172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</row>
    <row r="872" spans="1:21" ht="13.5" customHeight="1">
      <c r="A872" s="35"/>
      <c r="B872" s="123" t="s">
        <v>409</v>
      </c>
      <c r="C872" s="35"/>
      <c r="D872" s="38"/>
      <c r="E872" s="38"/>
      <c r="F872" s="167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</row>
    <row r="873" spans="1:21" ht="19.5" customHeight="1">
      <c r="A873" s="33">
        <f>+A868+1</f>
        <v>394</v>
      </c>
      <c r="B873" s="34" t="s">
        <v>410</v>
      </c>
      <c r="C873" s="35"/>
      <c r="D873" s="35"/>
      <c r="E873" s="36"/>
      <c r="F873" s="177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</row>
    <row r="874" spans="1:21" ht="19.5" customHeight="1">
      <c r="A874" s="33"/>
      <c r="B874" s="37" t="s">
        <v>97</v>
      </c>
      <c r="C874" s="35" t="s">
        <v>40</v>
      </c>
      <c r="D874" s="38">
        <v>15</v>
      </c>
      <c r="E874" s="36"/>
      <c r="F874" s="177">
        <f>E874*D874</f>
        <v>0</v>
      </c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</row>
    <row r="875" spans="1:21" ht="19.5" customHeight="1">
      <c r="A875" s="33">
        <f>+A873+1</f>
        <v>395</v>
      </c>
      <c r="B875" s="34" t="s">
        <v>411</v>
      </c>
      <c r="C875" s="35"/>
      <c r="D875" s="35"/>
      <c r="E875" s="36"/>
      <c r="F875" s="177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</row>
    <row r="876" spans="1:21" ht="19.5" customHeight="1">
      <c r="A876" s="33"/>
      <c r="B876" s="37" t="s">
        <v>97</v>
      </c>
      <c r="C876" s="35" t="s">
        <v>40</v>
      </c>
      <c r="D876" s="38">
        <v>40</v>
      </c>
      <c r="E876" s="36"/>
      <c r="F876" s="177">
        <f>E876*D876</f>
        <v>0</v>
      </c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</row>
    <row r="877" spans="1:21" ht="19.5" customHeight="1">
      <c r="A877" s="33">
        <f>+A875+1</f>
        <v>396</v>
      </c>
      <c r="B877" s="34" t="s">
        <v>412</v>
      </c>
      <c r="C877" s="35"/>
      <c r="D877" s="35"/>
      <c r="E877" s="36"/>
      <c r="F877" s="177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</row>
    <row r="878" spans="1:21" ht="19.5" customHeight="1">
      <c r="A878" s="33"/>
      <c r="B878" s="37" t="s">
        <v>97</v>
      </c>
      <c r="C878" s="35" t="s">
        <v>40</v>
      </c>
      <c r="D878" s="38">
        <v>85</v>
      </c>
      <c r="E878" s="36"/>
      <c r="F878" s="177">
        <f>E878*D878</f>
        <v>0</v>
      </c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</row>
    <row r="879" spans="1:21" ht="19.5" customHeight="1">
      <c r="A879" s="33">
        <f>+A877+1</f>
        <v>397</v>
      </c>
      <c r="B879" s="34" t="s">
        <v>413</v>
      </c>
      <c r="C879" s="35"/>
      <c r="D879" s="35"/>
      <c r="E879" s="36"/>
      <c r="F879" s="177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</row>
    <row r="880" spans="1:21" ht="19.5" customHeight="1">
      <c r="A880" s="33"/>
      <c r="B880" s="37" t="s">
        <v>97</v>
      </c>
      <c r="C880" s="35" t="s">
        <v>40</v>
      </c>
      <c r="D880" s="38">
        <v>15</v>
      </c>
      <c r="E880" s="36"/>
      <c r="F880" s="177">
        <f>E880*D880</f>
        <v>0</v>
      </c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</row>
    <row r="881" spans="1:21" ht="19.5" customHeight="1">
      <c r="A881" s="33">
        <f>+A879+1</f>
        <v>398</v>
      </c>
      <c r="B881" s="34" t="s">
        <v>414</v>
      </c>
      <c r="C881" s="35"/>
      <c r="D881" s="35"/>
      <c r="E881" s="36"/>
      <c r="F881" s="177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</row>
    <row r="882" spans="1:21" ht="19.5" customHeight="1">
      <c r="A882" s="33"/>
      <c r="B882" s="37" t="s">
        <v>97</v>
      </c>
      <c r="C882" s="35" t="s">
        <v>40</v>
      </c>
      <c r="D882" s="38">
        <v>65</v>
      </c>
      <c r="E882" s="36"/>
      <c r="F882" s="177">
        <f>E882*D882</f>
        <v>0</v>
      </c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</row>
    <row r="883" spans="1:21" ht="19.5" customHeight="1">
      <c r="A883" s="33">
        <f>A881+1</f>
        <v>399</v>
      </c>
      <c r="B883" s="34" t="s">
        <v>415</v>
      </c>
      <c r="C883" s="35"/>
      <c r="D883" s="35"/>
      <c r="E883" s="36"/>
      <c r="F883" s="177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</row>
    <row r="884" spans="1:21" ht="19.5" customHeight="1">
      <c r="A884" s="33"/>
      <c r="B884" s="37" t="s">
        <v>97</v>
      </c>
      <c r="C884" s="35" t="s">
        <v>40</v>
      </c>
      <c r="D884" s="38">
        <v>50</v>
      </c>
      <c r="E884" s="36"/>
      <c r="F884" s="177">
        <f>E884*D884</f>
        <v>0</v>
      </c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</row>
    <row r="885" spans="1:21" ht="19.5" customHeight="1">
      <c r="A885" s="33">
        <f>A883+1</f>
        <v>400</v>
      </c>
      <c r="B885" s="34" t="s">
        <v>416</v>
      </c>
      <c r="C885" s="35"/>
      <c r="D885" s="35"/>
      <c r="E885" s="36"/>
      <c r="F885" s="177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</row>
    <row r="886" spans="1:21" ht="19.5" customHeight="1">
      <c r="A886" s="33"/>
      <c r="B886" s="37" t="s">
        <v>97</v>
      </c>
      <c r="C886" s="35" t="s">
        <v>40</v>
      </c>
      <c r="D886" s="38">
        <v>10</v>
      </c>
      <c r="E886" s="36"/>
      <c r="F886" s="177">
        <f>E886*D886</f>
        <v>0</v>
      </c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</row>
    <row r="887" spans="1:21" ht="19.5" customHeight="1">
      <c r="A887" s="33">
        <f>+A885+1</f>
        <v>401</v>
      </c>
      <c r="B887" s="34" t="s">
        <v>417</v>
      </c>
      <c r="C887" s="35"/>
      <c r="D887" s="35"/>
      <c r="E887" s="36"/>
      <c r="F887" s="177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</row>
    <row r="888" spans="1:21" ht="19.5" customHeight="1">
      <c r="A888" s="33"/>
      <c r="B888" s="37" t="s">
        <v>97</v>
      </c>
      <c r="C888" s="35" t="s">
        <v>40</v>
      </c>
      <c r="D888" s="38">
        <v>75</v>
      </c>
      <c r="E888" s="36"/>
      <c r="F888" s="177">
        <f>E888*D888</f>
        <v>0</v>
      </c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</row>
    <row r="889" spans="1:21" ht="19.5" customHeight="1">
      <c r="A889" s="33">
        <f>A887+1</f>
        <v>402</v>
      </c>
      <c r="B889" s="34" t="s">
        <v>418</v>
      </c>
      <c r="C889" s="35"/>
      <c r="D889" s="35"/>
      <c r="E889" s="36"/>
      <c r="F889" s="177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</row>
    <row r="890" spans="1:21" ht="19.5" customHeight="1">
      <c r="A890" s="33"/>
      <c r="B890" s="37" t="s">
        <v>44</v>
      </c>
      <c r="C890" s="35" t="s">
        <v>45</v>
      </c>
      <c r="D890" s="38">
        <v>2</v>
      </c>
      <c r="E890" s="36"/>
      <c r="F890" s="177">
        <f>E890*D890</f>
        <v>0</v>
      </c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</row>
    <row r="891" spans="1:21" ht="19.5" customHeight="1">
      <c r="A891" s="35"/>
      <c r="B891" s="123" t="s">
        <v>419</v>
      </c>
      <c r="C891" s="35"/>
      <c r="D891" s="35"/>
      <c r="E891" s="36"/>
      <c r="F891" s="177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</row>
    <row r="892" spans="1:21" ht="19.5" customHeight="1">
      <c r="A892" s="33">
        <f>A889+1</f>
        <v>403</v>
      </c>
      <c r="B892" s="34" t="s">
        <v>420</v>
      </c>
      <c r="C892" s="35"/>
      <c r="D892" s="35"/>
      <c r="E892" s="36"/>
      <c r="F892" s="177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</row>
    <row r="893" spans="1:21" ht="19.5" customHeight="1">
      <c r="A893" s="33"/>
      <c r="B893" s="37" t="s">
        <v>97</v>
      </c>
      <c r="C893" s="35" t="s">
        <v>40</v>
      </c>
      <c r="D893" s="38">
        <v>60</v>
      </c>
      <c r="E893" s="36"/>
      <c r="F893" s="177">
        <f>E893*D893</f>
        <v>0</v>
      </c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</row>
    <row r="894" spans="1:21" ht="19.5" customHeight="1">
      <c r="A894" s="33">
        <f>+A892+1</f>
        <v>404</v>
      </c>
      <c r="B894" s="34" t="s">
        <v>421</v>
      </c>
      <c r="C894" s="35"/>
      <c r="D894" s="35"/>
      <c r="E894" s="36"/>
      <c r="F894" s="177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</row>
    <row r="895" spans="1:21" ht="19.5" customHeight="1">
      <c r="A895" s="33"/>
      <c r="B895" s="37" t="s">
        <v>97</v>
      </c>
      <c r="C895" s="35" t="s">
        <v>40</v>
      </c>
      <c r="D895" s="38">
        <v>435</v>
      </c>
      <c r="E895" s="36"/>
      <c r="F895" s="177">
        <f>E895*D895</f>
        <v>0</v>
      </c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</row>
    <row r="896" spans="1:21" ht="19.5" customHeight="1">
      <c r="A896" s="33">
        <f>+A894+1</f>
        <v>405</v>
      </c>
      <c r="B896" s="34" t="s">
        <v>422</v>
      </c>
      <c r="C896" s="35"/>
      <c r="D896" s="35"/>
      <c r="E896" s="36"/>
      <c r="F896" s="177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</row>
    <row r="897" spans="1:21" ht="19.5" customHeight="1">
      <c r="A897" s="33"/>
      <c r="B897" s="37" t="s">
        <v>97</v>
      </c>
      <c r="C897" s="35" t="s">
        <v>40</v>
      </c>
      <c r="D897" s="38">
        <v>517</v>
      </c>
      <c r="E897" s="36"/>
      <c r="F897" s="177">
        <f>E897*D897</f>
        <v>0</v>
      </c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</row>
    <row r="898" spans="1:21" ht="19.5" customHeight="1">
      <c r="A898" s="33">
        <f>+A896+1</f>
        <v>406</v>
      </c>
      <c r="B898" s="34" t="s">
        <v>423</v>
      </c>
      <c r="C898" s="35"/>
      <c r="D898" s="35"/>
      <c r="E898" s="36"/>
      <c r="F898" s="177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</row>
    <row r="899" spans="1:21" ht="19.5" customHeight="1">
      <c r="A899" s="33"/>
      <c r="B899" s="37" t="s">
        <v>97</v>
      </c>
      <c r="C899" s="35" t="s">
        <v>40</v>
      </c>
      <c r="D899" s="38">
        <v>182</v>
      </c>
      <c r="E899" s="36"/>
      <c r="F899" s="177">
        <f>E899*D899</f>
        <v>0</v>
      </c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</row>
    <row r="900" spans="1:21" ht="19.5" customHeight="1">
      <c r="A900" s="33">
        <f>+A898+1</f>
        <v>407</v>
      </c>
      <c r="B900" s="34" t="s">
        <v>424</v>
      </c>
      <c r="C900" s="35"/>
      <c r="D900" s="35"/>
      <c r="E900" s="36"/>
      <c r="F900" s="177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</row>
    <row r="901" spans="1:21" ht="19.5" customHeight="1">
      <c r="A901" s="33"/>
      <c r="B901" s="37" t="s">
        <v>97</v>
      </c>
      <c r="C901" s="35" t="s">
        <v>40</v>
      </c>
      <c r="D901" s="38">
        <v>200</v>
      </c>
      <c r="E901" s="36"/>
      <c r="F901" s="177">
        <f>E901*D901</f>
        <v>0</v>
      </c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</row>
    <row r="902" spans="1:21" ht="19.5" customHeight="1">
      <c r="A902" s="33">
        <f>+A900+1</f>
        <v>408</v>
      </c>
      <c r="B902" s="34" t="s">
        <v>425</v>
      </c>
      <c r="C902" s="35"/>
      <c r="D902" s="35"/>
      <c r="E902" s="36"/>
      <c r="F902" s="177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</row>
    <row r="903" spans="1:21" ht="19.5" customHeight="1">
      <c r="A903" s="33"/>
      <c r="B903" s="37" t="s">
        <v>97</v>
      </c>
      <c r="C903" s="35" t="s">
        <v>40</v>
      </c>
      <c r="D903" s="38">
        <v>20</v>
      </c>
      <c r="E903" s="36"/>
      <c r="F903" s="177">
        <f>E903*D903</f>
        <v>0</v>
      </c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</row>
    <row r="904" spans="1:21" ht="19.5" customHeight="1">
      <c r="A904" s="33">
        <f>+A902+1</f>
        <v>409</v>
      </c>
      <c r="B904" s="34" t="s">
        <v>426</v>
      </c>
      <c r="C904" s="35"/>
      <c r="D904" s="35"/>
      <c r="E904" s="36"/>
      <c r="F904" s="177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</row>
    <row r="905" spans="1:21" ht="19.5" customHeight="1">
      <c r="A905" s="33"/>
      <c r="B905" s="37" t="s">
        <v>97</v>
      </c>
      <c r="C905" s="35" t="s">
        <v>40</v>
      </c>
      <c r="D905" s="38">
        <v>15</v>
      </c>
      <c r="E905" s="36"/>
      <c r="F905" s="177">
        <f>E905*D905</f>
        <v>0</v>
      </c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</row>
    <row r="906" spans="1:21" ht="19.5" customHeight="1">
      <c r="A906" s="33">
        <f>+A904+1</f>
        <v>410</v>
      </c>
      <c r="B906" s="34" t="s">
        <v>427</v>
      </c>
      <c r="C906" s="35"/>
      <c r="D906" s="35"/>
      <c r="E906" s="36"/>
      <c r="F906" s="177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</row>
    <row r="907" spans="1:21" ht="19.5" customHeight="1">
      <c r="A907" s="33"/>
      <c r="B907" s="37" t="s">
        <v>44</v>
      </c>
      <c r="C907" s="35" t="s">
        <v>45</v>
      </c>
      <c r="D907" s="38">
        <v>48</v>
      </c>
      <c r="E907" s="36"/>
      <c r="F907" s="177">
        <f>E907*D907</f>
        <v>0</v>
      </c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</row>
    <row r="908" spans="1:21" ht="19.5" customHeight="1">
      <c r="A908" s="35"/>
      <c r="B908" s="123" t="s">
        <v>428</v>
      </c>
      <c r="C908" s="35"/>
      <c r="D908" s="35"/>
      <c r="E908" s="36"/>
      <c r="F908" s="177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</row>
    <row r="909" spans="1:21" ht="19.5" customHeight="1">
      <c r="A909" s="33">
        <f>+A906+1</f>
        <v>411</v>
      </c>
      <c r="B909" s="34" t="s">
        <v>429</v>
      </c>
      <c r="C909" s="35"/>
      <c r="D909" s="35"/>
      <c r="E909" s="36"/>
      <c r="F909" s="177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</row>
    <row r="910" spans="1:21" ht="19.5" customHeight="1">
      <c r="A910" s="33"/>
      <c r="B910" s="37" t="s">
        <v>97</v>
      </c>
      <c r="C910" s="35" t="s">
        <v>40</v>
      </c>
      <c r="D910" s="38">
        <v>850</v>
      </c>
      <c r="E910" s="36"/>
      <c r="F910" s="177">
        <f>E910*D910</f>
        <v>0</v>
      </c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</row>
    <row r="911" spans="1:21" ht="19.5" customHeight="1">
      <c r="A911" s="33">
        <f>+A909+1</f>
        <v>412</v>
      </c>
      <c r="B911" s="34" t="s">
        <v>430</v>
      </c>
      <c r="C911" s="35"/>
      <c r="D911" s="35"/>
      <c r="E911" s="36"/>
      <c r="F911" s="177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</row>
    <row r="912" spans="1:21" ht="19.5" customHeight="1">
      <c r="A912" s="33"/>
      <c r="B912" s="37" t="s">
        <v>97</v>
      </c>
      <c r="C912" s="35" t="s">
        <v>40</v>
      </c>
      <c r="D912" s="38">
        <v>75</v>
      </c>
      <c r="E912" s="36"/>
      <c r="F912" s="177">
        <f>E912*D912</f>
        <v>0</v>
      </c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</row>
    <row r="913" spans="1:21" ht="19.5" customHeight="1">
      <c r="A913" s="33">
        <f>+A911+1</f>
        <v>413</v>
      </c>
      <c r="B913" s="34" t="s">
        <v>431</v>
      </c>
      <c r="C913" s="35"/>
      <c r="D913" s="35"/>
      <c r="E913" s="36"/>
      <c r="F913" s="177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</row>
    <row r="914" spans="1:21" ht="19.5" customHeight="1">
      <c r="A914" s="33"/>
      <c r="B914" s="37" t="s">
        <v>97</v>
      </c>
      <c r="C914" s="35" t="s">
        <v>40</v>
      </c>
      <c r="D914" s="38">
        <v>50</v>
      </c>
      <c r="E914" s="36"/>
      <c r="F914" s="177">
        <f>E914*D914</f>
        <v>0</v>
      </c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</row>
    <row r="915" spans="1:21" ht="19.5" customHeight="1">
      <c r="A915" s="35"/>
      <c r="B915" s="123" t="s">
        <v>432</v>
      </c>
      <c r="C915" s="35"/>
      <c r="D915" s="35"/>
      <c r="E915" s="36"/>
      <c r="F915" s="177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</row>
    <row r="916" spans="1:21" ht="19.5" customHeight="1">
      <c r="A916" s="33">
        <f>+A913+1</f>
        <v>414</v>
      </c>
      <c r="B916" s="34" t="s">
        <v>433</v>
      </c>
      <c r="C916" s="35"/>
      <c r="D916" s="35"/>
      <c r="E916" s="36"/>
      <c r="F916" s="177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</row>
    <row r="917" spans="1:21" ht="19.5" customHeight="1">
      <c r="A917" s="33"/>
      <c r="B917" s="37" t="s">
        <v>44</v>
      </c>
      <c r="C917" s="35" t="s">
        <v>45</v>
      </c>
      <c r="D917" s="38">
        <v>40</v>
      </c>
      <c r="E917" s="36"/>
      <c r="F917" s="177">
        <f>E917*D917</f>
        <v>0</v>
      </c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</row>
    <row r="918" spans="1:21" ht="19.5" customHeight="1">
      <c r="A918" s="33">
        <f>A916+1</f>
        <v>415</v>
      </c>
      <c r="B918" s="34" t="s">
        <v>434</v>
      </c>
      <c r="C918" s="35"/>
      <c r="D918" s="35"/>
      <c r="E918" s="36"/>
      <c r="F918" s="177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</row>
    <row r="919" spans="1:21" ht="19.5" customHeight="1">
      <c r="A919" s="33"/>
      <c r="B919" s="37" t="s">
        <v>44</v>
      </c>
      <c r="C919" s="35" t="s">
        <v>45</v>
      </c>
      <c r="D919" s="38">
        <v>20</v>
      </c>
      <c r="E919" s="36"/>
      <c r="F919" s="177">
        <f>E919*D919</f>
        <v>0</v>
      </c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</row>
    <row r="920" spans="1:21" ht="19.5" customHeight="1">
      <c r="A920" s="35"/>
      <c r="B920" s="123" t="s">
        <v>435</v>
      </c>
      <c r="C920" s="35"/>
      <c r="D920" s="35"/>
      <c r="E920" s="36"/>
      <c r="F920" s="177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</row>
    <row r="921" spans="1:21" ht="19.5" customHeight="1">
      <c r="A921" s="33">
        <f>+A918+1</f>
        <v>416</v>
      </c>
      <c r="B921" s="34" t="s">
        <v>436</v>
      </c>
      <c r="C921" s="35"/>
      <c r="D921" s="35"/>
      <c r="E921" s="36"/>
      <c r="F921" s="177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</row>
    <row r="922" spans="1:21" ht="19.5" customHeight="1">
      <c r="A922" s="33"/>
      <c r="B922" s="37" t="s">
        <v>97</v>
      </c>
      <c r="C922" s="35" t="s">
        <v>40</v>
      </c>
      <c r="D922" s="38">
        <v>40</v>
      </c>
      <c r="E922" s="36"/>
      <c r="F922" s="177">
        <f>E922*D922</f>
        <v>0</v>
      </c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</row>
    <row r="923" spans="1:21" ht="19.5" customHeight="1">
      <c r="A923" s="33">
        <f>+A921+1</f>
        <v>417</v>
      </c>
      <c r="B923" s="34" t="s">
        <v>437</v>
      </c>
      <c r="C923" s="35"/>
      <c r="D923" s="35"/>
      <c r="E923" s="36"/>
      <c r="F923" s="177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</row>
    <row r="924" spans="1:21" ht="19.5" customHeight="1">
      <c r="A924" s="33"/>
      <c r="B924" s="37" t="s">
        <v>97</v>
      </c>
      <c r="C924" s="35" t="s">
        <v>40</v>
      </c>
      <c r="D924" s="38">
        <v>510</v>
      </c>
      <c r="E924" s="36"/>
      <c r="F924" s="177">
        <f>E924*D924</f>
        <v>0</v>
      </c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</row>
    <row r="925" spans="1:21" ht="19.5" customHeight="1">
      <c r="A925" s="33">
        <f>+A923+1</f>
        <v>418</v>
      </c>
      <c r="B925" s="34" t="s">
        <v>438</v>
      </c>
      <c r="C925" s="35"/>
      <c r="D925" s="35"/>
      <c r="E925" s="36"/>
      <c r="F925" s="177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</row>
    <row r="926" spans="1:21" ht="19.5" customHeight="1">
      <c r="A926" s="33"/>
      <c r="B926" s="37" t="s">
        <v>97</v>
      </c>
      <c r="C926" s="35" t="s">
        <v>40</v>
      </c>
      <c r="D926" s="38">
        <v>425</v>
      </c>
      <c r="E926" s="36"/>
      <c r="F926" s="177">
        <f>E926*D926</f>
        <v>0</v>
      </c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</row>
    <row r="927" spans="1:21" ht="19.5" customHeight="1">
      <c r="A927" s="33">
        <f>+A925+1</f>
        <v>419</v>
      </c>
      <c r="B927" s="34" t="s">
        <v>439</v>
      </c>
      <c r="C927" s="35"/>
      <c r="D927" s="35"/>
      <c r="E927" s="36"/>
      <c r="F927" s="177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</row>
    <row r="928" spans="1:21" ht="19.5" customHeight="1">
      <c r="A928" s="33"/>
      <c r="B928" s="37" t="s">
        <v>97</v>
      </c>
      <c r="C928" s="35" t="s">
        <v>40</v>
      </c>
      <c r="D928" s="38">
        <v>175</v>
      </c>
      <c r="E928" s="36"/>
      <c r="F928" s="177">
        <f>E928*D928</f>
        <v>0</v>
      </c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</row>
    <row r="929" spans="1:24" ht="19.5" customHeight="1">
      <c r="A929" s="33">
        <f>+A927+1</f>
        <v>420</v>
      </c>
      <c r="B929" s="34" t="s">
        <v>440</v>
      </c>
      <c r="C929" s="35"/>
      <c r="D929" s="35"/>
      <c r="E929" s="36"/>
      <c r="F929" s="177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</row>
    <row r="930" spans="1:24" ht="19.5" customHeight="1">
      <c r="A930" s="33"/>
      <c r="B930" s="37" t="s">
        <v>97</v>
      </c>
      <c r="C930" s="35" t="s">
        <v>40</v>
      </c>
      <c r="D930" s="38">
        <v>25</v>
      </c>
      <c r="E930" s="36"/>
      <c r="F930" s="177">
        <f>E930*D930</f>
        <v>0</v>
      </c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</row>
    <row r="931" spans="1:24" ht="19.5" customHeight="1">
      <c r="A931" s="33">
        <f>+A929+1</f>
        <v>421</v>
      </c>
      <c r="B931" s="34" t="s">
        <v>441</v>
      </c>
      <c r="C931" s="35"/>
      <c r="D931" s="35"/>
      <c r="E931" s="36"/>
      <c r="F931" s="177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</row>
    <row r="932" spans="1:24" ht="19.5" customHeight="1">
      <c r="A932" s="33"/>
      <c r="B932" s="37" t="s">
        <v>97</v>
      </c>
      <c r="C932" s="35" t="s">
        <v>40</v>
      </c>
      <c r="D932" s="38">
        <v>50</v>
      </c>
      <c r="E932" s="36"/>
      <c r="F932" s="177">
        <f>E932*D932</f>
        <v>0</v>
      </c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</row>
    <row r="933" spans="1:24" ht="19.5" customHeight="1">
      <c r="A933" s="33">
        <f>+A931+1</f>
        <v>422</v>
      </c>
      <c r="B933" s="34" t="s">
        <v>442</v>
      </c>
      <c r="C933" s="35"/>
      <c r="D933" s="35"/>
      <c r="E933" s="36"/>
      <c r="F933" s="177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</row>
    <row r="934" spans="1:24" ht="19.5" customHeight="1">
      <c r="A934" s="33"/>
      <c r="B934" s="37" t="s">
        <v>97</v>
      </c>
      <c r="C934" s="35" t="s">
        <v>40</v>
      </c>
      <c r="D934" s="38">
        <v>30</v>
      </c>
      <c r="E934" s="36"/>
      <c r="F934" s="177">
        <f>E934*D934</f>
        <v>0</v>
      </c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</row>
    <row r="935" spans="1:24" ht="19.5" customHeight="1">
      <c r="A935" s="35"/>
      <c r="B935" s="123" t="s">
        <v>443</v>
      </c>
      <c r="C935" s="35"/>
      <c r="D935" s="35"/>
      <c r="E935" s="36"/>
      <c r="F935" s="177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</row>
    <row r="936" spans="1:24" ht="19.5" customHeight="1">
      <c r="A936" s="33">
        <f>A933+1</f>
        <v>423</v>
      </c>
      <c r="B936" s="34" t="s">
        <v>444</v>
      </c>
      <c r="C936" s="35"/>
      <c r="D936" s="35"/>
      <c r="E936" s="36"/>
      <c r="F936" s="177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8"/>
      <c r="W936" s="8"/>
      <c r="X936" s="8"/>
    </row>
    <row r="937" spans="1:24" ht="19.5" customHeight="1">
      <c r="A937" s="33"/>
      <c r="B937" s="37" t="s">
        <v>44</v>
      </c>
      <c r="C937" s="35" t="s">
        <v>45</v>
      </c>
      <c r="D937" s="38">
        <v>28</v>
      </c>
      <c r="E937" s="36"/>
      <c r="F937" s="177">
        <f>E937*D937</f>
        <v>0</v>
      </c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8"/>
      <c r="W937" s="8"/>
      <c r="X937" s="8"/>
    </row>
    <row r="938" spans="1:24" ht="19.5" customHeight="1">
      <c r="A938" s="33">
        <f>A936+1</f>
        <v>424</v>
      </c>
      <c r="B938" s="34" t="s">
        <v>445</v>
      </c>
      <c r="C938" s="35"/>
      <c r="D938" s="35"/>
      <c r="E938" s="36"/>
      <c r="F938" s="177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8"/>
      <c r="W938" s="8"/>
      <c r="X938" s="8"/>
    </row>
    <row r="939" spans="1:24" ht="19.5" customHeight="1">
      <c r="A939" s="33"/>
      <c r="B939" s="37" t="s">
        <v>44</v>
      </c>
      <c r="C939" s="35" t="s">
        <v>45</v>
      </c>
      <c r="D939" s="38">
        <v>8</v>
      </c>
      <c r="E939" s="36"/>
      <c r="F939" s="177">
        <f>E939*D939</f>
        <v>0</v>
      </c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8"/>
      <c r="W939" s="8"/>
      <c r="X939" s="8"/>
    </row>
    <row r="940" spans="1:24" ht="19.5" customHeight="1">
      <c r="A940" s="33">
        <f>A938+1</f>
        <v>425</v>
      </c>
      <c r="B940" s="34" t="s">
        <v>446</v>
      </c>
      <c r="C940" s="35"/>
      <c r="D940" s="35"/>
      <c r="E940" s="36"/>
      <c r="F940" s="177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8"/>
      <c r="W940" s="8"/>
      <c r="X940" s="8"/>
    </row>
    <row r="941" spans="1:24" ht="19.5" customHeight="1">
      <c r="A941" s="33"/>
      <c r="B941" s="37" t="s">
        <v>44</v>
      </c>
      <c r="C941" s="35" t="s">
        <v>45</v>
      </c>
      <c r="D941" s="38">
        <v>50</v>
      </c>
      <c r="E941" s="36"/>
      <c r="F941" s="177">
        <f>E941*D941</f>
        <v>0</v>
      </c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8"/>
      <c r="W941" s="8"/>
      <c r="X941" s="8"/>
    </row>
    <row r="942" spans="1:24" ht="19.5" customHeight="1">
      <c r="A942" s="33">
        <f>A940+1</f>
        <v>426</v>
      </c>
      <c r="B942" s="34" t="s">
        <v>642</v>
      </c>
      <c r="C942" s="35"/>
      <c r="D942" s="35"/>
      <c r="E942" s="36"/>
      <c r="F942" s="177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8"/>
      <c r="W942" s="8"/>
      <c r="X942" s="8"/>
    </row>
    <row r="943" spans="1:24" ht="19.5" customHeight="1">
      <c r="A943" s="33"/>
      <c r="B943" s="37" t="s">
        <v>44</v>
      </c>
      <c r="C943" s="35" t="s">
        <v>45</v>
      </c>
      <c r="D943" s="38">
        <v>4</v>
      </c>
      <c r="E943" s="36"/>
      <c r="F943" s="177">
        <f>E943*D943</f>
        <v>0</v>
      </c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8"/>
      <c r="W943" s="8"/>
      <c r="X943" s="8"/>
    </row>
    <row r="944" spans="1:24" ht="19.5" customHeight="1">
      <c r="A944" s="33">
        <f>942:942+1</f>
        <v>427</v>
      </c>
      <c r="B944" s="34" t="s">
        <v>447</v>
      </c>
      <c r="C944" s="35"/>
      <c r="D944" s="35"/>
      <c r="E944" s="36"/>
      <c r="F944" s="177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8"/>
      <c r="W944" s="8"/>
      <c r="X944" s="8"/>
    </row>
    <row r="945" spans="1:24" ht="19.5" customHeight="1">
      <c r="A945" s="33"/>
      <c r="B945" s="37" t="s">
        <v>44</v>
      </c>
      <c r="C945" s="35" t="s">
        <v>45</v>
      </c>
      <c r="D945" s="38">
        <v>5</v>
      </c>
      <c r="E945" s="36"/>
      <c r="F945" s="177">
        <f>E945*D945</f>
        <v>0</v>
      </c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8"/>
      <c r="W945" s="8"/>
      <c r="X945" s="8"/>
    </row>
    <row r="946" spans="1:24" ht="19.5" customHeight="1">
      <c r="A946" s="33">
        <f>A944+1</f>
        <v>428</v>
      </c>
      <c r="B946" s="34" t="s">
        <v>448</v>
      </c>
      <c r="C946" s="35"/>
      <c r="D946" s="35"/>
      <c r="E946" s="36"/>
      <c r="F946" s="177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</row>
    <row r="947" spans="1:24" ht="19.5" customHeight="1">
      <c r="A947" s="33"/>
      <c r="B947" s="37" t="s">
        <v>44</v>
      </c>
      <c r="C947" s="35" t="s">
        <v>45</v>
      </c>
      <c r="D947" s="38">
        <v>6</v>
      </c>
      <c r="E947" s="36"/>
      <c r="F947" s="177">
        <f>E947*D947</f>
        <v>0</v>
      </c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</row>
    <row r="948" spans="1:24" ht="19.5" customHeight="1">
      <c r="A948" s="33">
        <f>A946+1</f>
        <v>429</v>
      </c>
      <c r="B948" s="34" t="s">
        <v>449</v>
      </c>
      <c r="C948" s="35"/>
      <c r="D948" s="35"/>
      <c r="E948" s="36"/>
      <c r="F948" s="177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</row>
    <row r="949" spans="1:24" ht="19.5" customHeight="1">
      <c r="A949" s="33"/>
      <c r="B949" s="37" t="s">
        <v>44</v>
      </c>
      <c r="C949" s="35" t="s">
        <v>45</v>
      </c>
      <c r="D949" s="38">
        <v>2</v>
      </c>
      <c r="E949" s="36"/>
      <c r="F949" s="177">
        <f>E949*D949</f>
        <v>0</v>
      </c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</row>
    <row r="950" spans="1:24" ht="19.5" customHeight="1">
      <c r="A950" s="35"/>
      <c r="B950" s="123" t="s">
        <v>450</v>
      </c>
      <c r="C950" s="35"/>
      <c r="D950" s="35"/>
      <c r="E950" s="36"/>
      <c r="F950" s="177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</row>
    <row r="951" spans="1:24" ht="19.5" customHeight="1">
      <c r="A951" s="33">
        <f>A948+1</f>
        <v>430</v>
      </c>
      <c r="B951" s="34" t="s">
        <v>451</v>
      </c>
      <c r="C951" s="35"/>
      <c r="D951" s="35"/>
      <c r="E951" s="36"/>
      <c r="F951" s="177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</row>
    <row r="952" spans="1:24" ht="19.5" customHeight="1">
      <c r="A952" s="33"/>
      <c r="B952" s="37" t="s">
        <v>44</v>
      </c>
      <c r="C952" s="35" t="s">
        <v>45</v>
      </c>
      <c r="D952" s="38">
        <v>50</v>
      </c>
      <c r="E952" s="36"/>
      <c r="F952" s="177">
        <f>E952*D952</f>
        <v>0</v>
      </c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</row>
    <row r="953" spans="1:24" ht="19.5" customHeight="1">
      <c r="A953" s="33">
        <f>+A951+1</f>
        <v>431</v>
      </c>
      <c r="B953" s="34" t="s">
        <v>452</v>
      </c>
      <c r="C953" s="35"/>
      <c r="D953" s="35"/>
      <c r="E953" s="36"/>
      <c r="F953" s="177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</row>
    <row r="954" spans="1:24" ht="19.5" customHeight="1">
      <c r="A954" s="33"/>
      <c r="B954" s="37" t="s">
        <v>44</v>
      </c>
      <c r="C954" s="35" t="s">
        <v>45</v>
      </c>
      <c r="D954" s="38">
        <v>33</v>
      </c>
      <c r="E954" s="36"/>
      <c r="F954" s="177">
        <f>E954*D954</f>
        <v>0</v>
      </c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</row>
    <row r="955" spans="1:24" ht="19.5" customHeight="1">
      <c r="A955" s="33">
        <f>+A953+1</f>
        <v>432</v>
      </c>
      <c r="B955" s="34" t="s">
        <v>453</v>
      </c>
      <c r="C955" s="35"/>
      <c r="D955" s="35"/>
      <c r="E955" s="36"/>
      <c r="F955" s="177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</row>
    <row r="956" spans="1:24" ht="19.5" customHeight="1">
      <c r="A956" s="33"/>
      <c r="B956" s="37" t="s">
        <v>392</v>
      </c>
      <c r="C956" s="35" t="s">
        <v>24</v>
      </c>
      <c r="D956" s="38">
        <v>30</v>
      </c>
      <c r="E956" s="36"/>
      <c r="F956" s="177">
        <f>E956*D956</f>
        <v>0</v>
      </c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</row>
    <row r="957" spans="1:24" ht="19.5" customHeight="1">
      <c r="A957" s="33">
        <f>A955+1</f>
        <v>433</v>
      </c>
      <c r="B957" s="34" t="s">
        <v>454</v>
      </c>
      <c r="C957" s="35"/>
      <c r="D957" s="35"/>
      <c r="E957" s="36"/>
      <c r="F957" s="177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</row>
    <row r="958" spans="1:24" ht="19.5" customHeight="1">
      <c r="A958" s="33"/>
      <c r="B958" s="37" t="s">
        <v>44</v>
      </c>
      <c r="C958" s="35" t="s">
        <v>45</v>
      </c>
      <c r="D958" s="38">
        <v>51</v>
      </c>
      <c r="E958" s="36"/>
      <c r="F958" s="177">
        <f>E958*D958</f>
        <v>0</v>
      </c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</row>
    <row r="959" spans="1:24" ht="19.5" customHeight="1">
      <c r="A959" s="33">
        <f>+A957+1</f>
        <v>434</v>
      </c>
      <c r="B959" s="34" t="s">
        <v>455</v>
      </c>
      <c r="C959" s="35"/>
      <c r="D959" s="35"/>
      <c r="E959" s="36"/>
      <c r="F959" s="177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</row>
    <row r="960" spans="1:24" ht="19.5" customHeight="1">
      <c r="A960" s="33"/>
      <c r="B960" s="37" t="s">
        <v>44</v>
      </c>
      <c r="C960" s="35" t="s">
        <v>45</v>
      </c>
      <c r="D960" s="38">
        <v>51</v>
      </c>
      <c r="E960" s="36"/>
      <c r="F960" s="177">
        <f>E960*D960</f>
        <v>0</v>
      </c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</row>
    <row r="961" spans="1:21" ht="19.5" customHeight="1">
      <c r="A961" s="33">
        <f>+A959+1</f>
        <v>435</v>
      </c>
      <c r="B961" s="34" t="s">
        <v>632</v>
      </c>
      <c r="C961" s="35"/>
      <c r="D961" s="35"/>
      <c r="E961" s="36"/>
      <c r="F961" s="177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</row>
    <row r="962" spans="1:21" ht="19.5" customHeight="1">
      <c r="A962" s="33"/>
      <c r="B962" s="37" t="s">
        <v>44</v>
      </c>
      <c r="C962" s="35" t="s">
        <v>45</v>
      </c>
      <c r="D962" s="38">
        <v>51</v>
      </c>
      <c r="E962" s="36"/>
      <c r="F962" s="177">
        <f>E962*D962</f>
        <v>0</v>
      </c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</row>
    <row r="963" spans="1:21" ht="19.5" customHeight="1">
      <c r="A963" s="33">
        <f>+A961+1</f>
        <v>436</v>
      </c>
      <c r="B963" s="34" t="s">
        <v>456</v>
      </c>
      <c r="C963" s="35"/>
      <c r="D963" s="35"/>
      <c r="E963" s="36"/>
      <c r="F963" s="177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</row>
    <row r="964" spans="1:21" ht="19.5" customHeight="1">
      <c r="A964" s="33"/>
      <c r="B964" s="37" t="s">
        <v>44</v>
      </c>
      <c r="C964" s="35" t="s">
        <v>45</v>
      </c>
      <c r="D964" s="38">
        <v>33</v>
      </c>
      <c r="E964" s="36"/>
      <c r="F964" s="177">
        <f>E964*D964</f>
        <v>0</v>
      </c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</row>
    <row r="965" spans="1:21" ht="19.5" customHeight="1">
      <c r="A965" s="33">
        <f>+A963+1</f>
        <v>437</v>
      </c>
      <c r="B965" s="34" t="s">
        <v>457</v>
      </c>
      <c r="C965" s="35"/>
      <c r="D965" s="35"/>
      <c r="E965" s="36"/>
      <c r="F965" s="177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</row>
    <row r="966" spans="1:21" ht="19.5" customHeight="1">
      <c r="A966" s="33"/>
      <c r="B966" s="37" t="s">
        <v>44</v>
      </c>
      <c r="C966" s="35" t="s">
        <v>45</v>
      </c>
      <c r="D966" s="38">
        <v>26</v>
      </c>
      <c r="E966" s="36"/>
      <c r="F966" s="177">
        <f>E966*D966</f>
        <v>0</v>
      </c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</row>
    <row r="967" spans="1:21" ht="19.5" customHeight="1">
      <c r="A967" s="33">
        <f>+A965+1</f>
        <v>438</v>
      </c>
      <c r="B967" s="34" t="s">
        <v>458</v>
      </c>
      <c r="C967" s="35"/>
      <c r="D967" s="35"/>
      <c r="E967" s="36"/>
      <c r="F967" s="177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</row>
    <row r="968" spans="1:21" ht="19.5" customHeight="1">
      <c r="A968" s="33"/>
      <c r="B968" s="37" t="s">
        <v>44</v>
      </c>
      <c r="C968" s="35" t="s">
        <v>45</v>
      </c>
      <c r="D968" s="38">
        <v>12</v>
      </c>
      <c r="E968" s="36"/>
      <c r="F968" s="177">
        <f>E968*D968</f>
        <v>0</v>
      </c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</row>
    <row r="969" spans="1:21" ht="19.5" customHeight="1">
      <c r="A969" s="33">
        <f>+A967+1</f>
        <v>439</v>
      </c>
      <c r="B969" s="34" t="s">
        <v>459</v>
      </c>
      <c r="C969" s="35"/>
      <c r="D969" s="35"/>
      <c r="E969" s="36"/>
      <c r="F969" s="177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</row>
    <row r="970" spans="1:21" ht="19.5" customHeight="1">
      <c r="A970" s="33"/>
      <c r="B970" s="37" t="s">
        <v>44</v>
      </c>
      <c r="C970" s="35" t="s">
        <v>45</v>
      </c>
      <c r="D970" s="38">
        <v>12</v>
      </c>
      <c r="E970" s="36"/>
      <c r="F970" s="177">
        <f>E970*D970</f>
        <v>0</v>
      </c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</row>
    <row r="971" spans="1:21" ht="19.5" customHeight="1">
      <c r="A971" s="33">
        <f>+A969+1</f>
        <v>440</v>
      </c>
      <c r="B971" s="34" t="s">
        <v>460</v>
      </c>
      <c r="C971" s="35"/>
      <c r="D971" s="35"/>
      <c r="E971" s="36"/>
      <c r="F971" s="177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</row>
    <row r="972" spans="1:21" ht="19.5" customHeight="1">
      <c r="A972" s="33"/>
      <c r="B972" s="37" t="s">
        <v>44</v>
      </c>
      <c r="C972" s="35" t="s">
        <v>45</v>
      </c>
      <c r="D972" s="38">
        <v>6</v>
      </c>
      <c r="E972" s="36"/>
      <c r="F972" s="177">
        <f>E972*D972</f>
        <v>0</v>
      </c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</row>
    <row r="973" spans="1:21" ht="19.5" customHeight="1">
      <c r="A973" s="33">
        <f>+A971+1</f>
        <v>441</v>
      </c>
      <c r="B973" s="34" t="s">
        <v>461</v>
      </c>
      <c r="C973" s="35"/>
      <c r="D973" s="35"/>
      <c r="E973" s="36"/>
      <c r="F973" s="177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</row>
    <row r="974" spans="1:21" ht="19.5" customHeight="1">
      <c r="A974" s="33"/>
      <c r="B974" s="37" t="s">
        <v>44</v>
      </c>
      <c r="C974" s="35" t="s">
        <v>45</v>
      </c>
      <c r="D974" s="38">
        <v>4</v>
      </c>
      <c r="E974" s="36"/>
      <c r="F974" s="177">
        <f>E974*D974</f>
        <v>0</v>
      </c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</row>
    <row r="975" spans="1:21" ht="19.5" customHeight="1">
      <c r="A975" s="35"/>
      <c r="B975" s="123" t="s">
        <v>462</v>
      </c>
      <c r="C975" s="35"/>
      <c r="D975" s="35"/>
      <c r="E975" s="36"/>
      <c r="F975" s="177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</row>
    <row r="976" spans="1:21" ht="19.5" customHeight="1">
      <c r="A976" s="33">
        <f>+A973+1</f>
        <v>442</v>
      </c>
      <c r="B976" s="34" t="s">
        <v>463</v>
      </c>
      <c r="C976" s="35"/>
      <c r="D976" s="35"/>
      <c r="E976" s="36"/>
      <c r="F976" s="177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</row>
    <row r="977" spans="1:21" ht="19.5" customHeight="1">
      <c r="A977" s="33"/>
      <c r="B977" s="37" t="s">
        <v>44</v>
      </c>
      <c r="C977" s="35" t="s">
        <v>45</v>
      </c>
      <c r="D977" s="38">
        <v>1</v>
      </c>
      <c r="E977" s="36"/>
      <c r="F977" s="177">
        <f>E977*D977</f>
        <v>0</v>
      </c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</row>
    <row r="978" spans="1:21" ht="19.5" customHeight="1">
      <c r="A978" s="33">
        <f>+A976+1</f>
        <v>443</v>
      </c>
      <c r="B978" s="34" t="s">
        <v>464</v>
      </c>
      <c r="C978" s="35"/>
      <c r="D978" s="35"/>
      <c r="E978" s="36"/>
      <c r="F978" s="177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</row>
    <row r="979" spans="1:21" ht="19.5" customHeight="1">
      <c r="A979" s="33"/>
      <c r="B979" s="37" t="s">
        <v>44</v>
      </c>
      <c r="C979" s="35" t="s">
        <v>45</v>
      </c>
      <c r="D979" s="38">
        <v>2</v>
      </c>
      <c r="E979" s="36"/>
      <c r="F979" s="177">
        <f>E979*D979</f>
        <v>0</v>
      </c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</row>
    <row r="980" spans="1:21" ht="19.5" customHeight="1">
      <c r="A980" s="33">
        <f>+A978+1</f>
        <v>444</v>
      </c>
      <c r="B980" s="34" t="s">
        <v>465</v>
      </c>
      <c r="C980" s="35"/>
      <c r="D980" s="35"/>
      <c r="E980" s="36"/>
      <c r="F980" s="177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</row>
    <row r="981" spans="1:21" ht="19.5" customHeight="1">
      <c r="A981" s="33"/>
      <c r="B981" s="37" t="s">
        <v>44</v>
      </c>
      <c r="C981" s="35" t="s">
        <v>45</v>
      </c>
      <c r="D981" s="38">
        <v>4</v>
      </c>
      <c r="E981" s="36"/>
      <c r="F981" s="177">
        <f>E981*D981</f>
        <v>0</v>
      </c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</row>
    <row r="982" spans="1:21" ht="19.5" customHeight="1">
      <c r="A982" s="35"/>
      <c r="B982" s="123" t="s">
        <v>466</v>
      </c>
      <c r="C982" s="35"/>
      <c r="D982" s="35"/>
      <c r="E982" s="36"/>
      <c r="F982" s="177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</row>
    <row r="983" spans="1:21" ht="19.5" customHeight="1">
      <c r="A983" s="33">
        <f>+A980+1</f>
        <v>445</v>
      </c>
      <c r="B983" s="34" t="s">
        <v>467</v>
      </c>
      <c r="C983" s="35"/>
      <c r="D983" s="35"/>
      <c r="E983" s="36"/>
      <c r="F983" s="177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</row>
    <row r="984" spans="1:21" ht="19.5" customHeight="1">
      <c r="A984" s="33"/>
      <c r="B984" s="37" t="s">
        <v>259</v>
      </c>
      <c r="C984" s="35" t="s">
        <v>45</v>
      </c>
      <c r="D984" s="38">
        <v>1</v>
      </c>
      <c r="E984" s="36"/>
      <c r="F984" s="177">
        <f>E984*D984</f>
        <v>0</v>
      </c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</row>
    <row r="985" spans="1:21" ht="19.5" customHeight="1">
      <c r="A985" s="33">
        <f>+A983+1</f>
        <v>446</v>
      </c>
      <c r="B985" s="34" t="s">
        <v>468</v>
      </c>
      <c r="C985" s="35"/>
      <c r="D985" s="35"/>
      <c r="E985" s="36"/>
      <c r="F985" s="177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</row>
    <row r="986" spans="1:21" ht="19.5" customHeight="1">
      <c r="A986" s="33"/>
      <c r="B986" s="131" t="s">
        <v>269</v>
      </c>
      <c r="C986" s="35" t="s">
        <v>256</v>
      </c>
      <c r="D986" s="38">
        <v>1</v>
      </c>
      <c r="E986" s="36"/>
      <c r="F986" s="177">
        <f>E986*D986</f>
        <v>0</v>
      </c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</row>
    <row r="987" spans="1:21" ht="19.5" customHeight="1">
      <c r="A987" s="33">
        <f>+A985+1</f>
        <v>447</v>
      </c>
      <c r="B987" s="34" t="s">
        <v>469</v>
      </c>
      <c r="C987" s="35"/>
      <c r="D987" s="35"/>
      <c r="E987" s="36"/>
      <c r="F987" s="177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</row>
    <row r="988" spans="1:21" ht="19.5" customHeight="1">
      <c r="A988" s="33"/>
      <c r="B988" s="131" t="s">
        <v>269</v>
      </c>
      <c r="C988" s="35" t="s">
        <v>256</v>
      </c>
      <c r="D988" s="38">
        <v>1</v>
      </c>
      <c r="E988" s="36"/>
      <c r="F988" s="177">
        <f>E988*D988</f>
        <v>0</v>
      </c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</row>
    <row r="989" spans="1:21" ht="19.5" customHeight="1">
      <c r="A989" s="33">
        <f>+A987+1</f>
        <v>448</v>
      </c>
      <c r="B989" s="34" t="s">
        <v>470</v>
      </c>
      <c r="C989" s="35"/>
      <c r="D989" s="35"/>
      <c r="E989" s="36"/>
      <c r="F989" s="177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</row>
    <row r="990" spans="1:21" ht="19.5" customHeight="1">
      <c r="A990" s="33"/>
      <c r="B990" s="131" t="s">
        <v>269</v>
      </c>
      <c r="C990" s="35" t="s">
        <v>256</v>
      </c>
      <c r="D990" s="38">
        <v>1</v>
      </c>
      <c r="E990" s="36"/>
      <c r="F990" s="177">
        <f>E990*D990</f>
        <v>0</v>
      </c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</row>
    <row r="991" spans="1:21" ht="19.5" customHeight="1">
      <c r="A991" s="33">
        <f>A989+1</f>
        <v>449</v>
      </c>
      <c r="B991" s="34" t="s">
        <v>471</v>
      </c>
      <c r="C991" s="35"/>
      <c r="D991" s="35"/>
      <c r="E991" s="36"/>
      <c r="F991" s="177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</row>
    <row r="992" spans="1:21" ht="19.5" customHeight="1">
      <c r="A992" s="33"/>
      <c r="B992" s="131" t="s">
        <v>269</v>
      </c>
      <c r="C992" s="35" t="s">
        <v>256</v>
      </c>
      <c r="D992" s="38">
        <v>1</v>
      </c>
      <c r="E992" s="36"/>
      <c r="F992" s="177">
        <f>E992*D992</f>
        <v>0</v>
      </c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</row>
    <row r="993" spans="1:21" ht="19.5" customHeight="1">
      <c r="A993" s="33">
        <f>A991+1</f>
        <v>450</v>
      </c>
      <c r="B993" s="34" t="s">
        <v>472</v>
      </c>
      <c r="C993" s="35"/>
      <c r="D993" s="35"/>
      <c r="E993" s="36"/>
      <c r="F993" s="177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</row>
    <row r="994" spans="1:21" ht="19.5" customHeight="1">
      <c r="A994" s="33"/>
      <c r="B994" s="131" t="s">
        <v>269</v>
      </c>
      <c r="C994" s="35" t="s">
        <v>256</v>
      </c>
      <c r="D994" s="38">
        <v>1</v>
      </c>
      <c r="E994" s="36"/>
      <c r="F994" s="177">
        <f>E994*D994</f>
        <v>0</v>
      </c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</row>
    <row r="995" spans="1:21" ht="19.5" customHeight="1">
      <c r="A995" s="35"/>
      <c r="B995" s="123" t="s">
        <v>473</v>
      </c>
      <c r="C995" s="35"/>
      <c r="D995" s="35"/>
      <c r="E995" s="36"/>
      <c r="F995" s="177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</row>
    <row r="996" spans="1:21" ht="19.5" customHeight="1">
      <c r="A996" s="33">
        <f>+A993+1</f>
        <v>451</v>
      </c>
      <c r="B996" s="34" t="s">
        <v>474</v>
      </c>
      <c r="C996" s="35"/>
      <c r="D996" s="35"/>
      <c r="E996" s="36"/>
      <c r="F996" s="177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</row>
    <row r="997" spans="1:21" ht="19.5" customHeight="1">
      <c r="A997" s="33"/>
      <c r="B997" s="37" t="s">
        <v>44</v>
      </c>
      <c r="C997" s="35" t="s">
        <v>45</v>
      </c>
      <c r="D997" s="38">
        <v>11</v>
      </c>
      <c r="E997" s="36"/>
      <c r="F997" s="177">
        <f>E997*D997</f>
        <v>0</v>
      </c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</row>
    <row r="998" spans="1:21" ht="19.5" customHeight="1">
      <c r="A998" s="33"/>
      <c r="B998" s="123" t="s">
        <v>475</v>
      </c>
      <c r="C998" s="35"/>
      <c r="D998" s="35"/>
      <c r="E998" s="36"/>
      <c r="F998" s="177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</row>
    <row r="999" spans="1:21" ht="19.5" customHeight="1">
      <c r="A999" s="33">
        <f>A996+1</f>
        <v>452</v>
      </c>
      <c r="B999" s="34" t="s">
        <v>476</v>
      </c>
      <c r="C999" s="35"/>
      <c r="D999" s="35"/>
      <c r="E999" s="36"/>
      <c r="F999" s="177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</row>
    <row r="1000" spans="1:21" ht="19.5" customHeight="1">
      <c r="A1000" s="33"/>
      <c r="B1000" s="37" t="s">
        <v>44</v>
      </c>
      <c r="C1000" s="35" t="s">
        <v>45</v>
      </c>
      <c r="D1000" s="38">
        <v>13</v>
      </c>
      <c r="E1000" s="36"/>
      <c r="F1000" s="177">
        <f>E1000*D1000</f>
        <v>0</v>
      </c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</row>
    <row r="1001" spans="1:21" ht="19.5" customHeight="1">
      <c r="A1001" s="33">
        <f>A999+1</f>
        <v>453</v>
      </c>
      <c r="B1001" s="34" t="s">
        <v>477</v>
      </c>
      <c r="C1001" s="35"/>
      <c r="D1001" s="35"/>
      <c r="E1001" s="36"/>
      <c r="F1001" s="177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</row>
    <row r="1002" spans="1:21" ht="19.5" customHeight="1">
      <c r="A1002" s="33"/>
      <c r="B1002" s="37" t="s">
        <v>44</v>
      </c>
      <c r="C1002" s="35" t="s">
        <v>45</v>
      </c>
      <c r="D1002" s="38">
        <v>11</v>
      </c>
      <c r="E1002" s="36"/>
      <c r="F1002" s="177">
        <f>E1002*D1002</f>
        <v>0</v>
      </c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</row>
    <row r="1003" spans="1:21" ht="19.5" customHeight="1">
      <c r="A1003" s="33">
        <f>+A1001+1</f>
        <v>454</v>
      </c>
      <c r="B1003" s="34" t="s">
        <v>478</v>
      </c>
      <c r="C1003" s="35"/>
      <c r="D1003" s="35"/>
      <c r="E1003" s="36"/>
      <c r="F1003" s="177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</row>
    <row r="1004" spans="1:21" ht="19.5" customHeight="1">
      <c r="A1004" s="33"/>
      <c r="B1004" s="37" t="s">
        <v>44</v>
      </c>
      <c r="C1004" s="35" t="s">
        <v>45</v>
      </c>
      <c r="D1004" s="38">
        <v>10</v>
      </c>
      <c r="E1004" s="36"/>
      <c r="F1004" s="177">
        <f>E1004*D1004</f>
        <v>0</v>
      </c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</row>
    <row r="1005" spans="1:21" ht="19.5" customHeight="1">
      <c r="A1005" s="33">
        <f>+A1003+1</f>
        <v>455</v>
      </c>
      <c r="B1005" s="34" t="s">
        <v>479</v>
      </c>
      <c r="C1005" s="35"/>
      <c r="D1005" s="35"/>
      <c r="E1005" s="36"/>
      <c r="F1005" s="177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</row>
    <row r="1006" spans="1:21" ht="19.5" customHeight="1">
      <c r="A1006" s="33"/>
      <c r="B1006" s="37" t="s">
        <v>44</v>
      </c>
      <c r="C1006" s="35" t="s">
        <v>45</v>
      </c>
      <c r="D1006" s="38">
        <v>1</v>
      </c>
      <c r="E1006" s="36"/>
      <c r="F1006" s="177">
        <f>E1006*D1006</f>
        <v>0</v>
      </c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</row>
    <row r="1007" spans="1:21" ht="19.5" customHeight="1">
      <c r="A1007" s="35"/>
      <c r="B1007" s="123" t="s">
        <v>480</v>
      </c>
      <c r="C1007" s="35"/>
      <c r="D1007" s="35"/>
      <c r="E1007" s="36"/>
      <c r="F1007" s="177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</row>
    <row r="1008" spans="1:21" ht="19.5" customHeight="1">
      <c r="A1008" s="33">
        <f>+A1005+1</f>
        <v>456</v>
      </c>
      <c r="B1008" s="34" t="s">
        <v>481</v>
      </c>
      <c r="C1008" s="35"/>
      <c r="D1008" s="35"/>
      <c r="E1008" s="36"/>
      <c r="F1008" s="177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</row>
    <row r="1009" spans="1:21" ht="19.5" customHeight="1">
      <c r="A1009" s="33"/>
      <c r="B1009" s="37" t="s">
        <v>97</v>
      </c>
      <c r="C1009" s="35" t="s">
        <v>40</v>
      </c>
      <c r="D1009" s="38">
        <v>35</v>
      </c>
      <c r="E1009" s="36"/>
      <c r="F1009" s="177">
        <f>E1009*D1009</f>
        <v>0</v>
      </c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</row>
    <row r="1010" spans="1:21" ht="19.5" customHeight="1">
      <c r="A1010" s="33">
        <f>A1008+1</f>
        <v>457</v>
      </c>
      <c r="B1010" s="34" t="s">
        <v>482</v>
      </c>
      <c r="C1010" s="35"/>
      <c r="D1010" s="35"/>
      <c r="E1010" s="36"/>
      <c r="F1010" s="177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</row>
    <row r="1011" spans="1:21" ht="19.5" customHeight="1">
      <c r="A1011" s="33"/>
      <c r="B1011" s="37" t="s">
        <v>97</v>
      </c>
      <c r="C1011" s="35" t="s">
        <v>40</v>
      </c>
      <c r="D1011" s="38">
        <v>40</v>
      </c>
      <c r="E1011" s="36"/>
      <c r="F1011" s="177">
        <f>E1011*D1011</f>
        <v>0</v>
      </c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</row>
    <row r="1012" spans="1:21" ht="19.5" customHeight="1">
      <c r="A1012" s="33">
        <f>A1010+1</f>
        <v>458</v>
      </c>
      <c r="B1012" s="34" t="s">
        <v>483</v>
      </c>
      <c r="C1012" s="35"/>
      <c r="D1012" s="35"/>
      <c r="E1012" s="36"/>
      <c r="F1012" s="177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</row>
    <row r="1013" spans="1:21" ht="19.5" customHeight="1">
      <c r="A1013" s="33"/>
      <c r="B1013" s="37" t="s">
        <v>97</v>
      </c>
      <c r="C1013" s="35" t="s">
        <v>40</v>
      </c>
      <c r="D1013" s="38">
        <v>124</v>
      </c>
      <c r="E1013" s="36"/>
      <c r="F1013" s="177">
        <f>E1013*D1013</f>
        <v>0</v>
      </c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</row>
    <row r="1014" spans="1:21" ht="19.5" customHeight="1">
      <c r="A1014" s="33">
        <f>A1012+1</f>
        <v>459</v>
      </c>
      <c r="B1014" s="34" t="s">
        <v>484</v>
      </c>
      <c r="C1014" s="35"/>
      <c r="D1014" s="35"/>
      <c r="E1014" s="36"/>
      <c r="F1014" s="177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</row>
    <row r="1015" spans="1:21" ht="19.5" customHeight="1">
      <c r="A1015" s="33"/>
      <c r="B1015" s="37" t="s">
        <v>97</v>
      </c>
      <c r="C1015" s="35" t="s">
        <v>40</v>
      </c>
      <c r="D1015" s="38">
        <v>158</v>
      </c>
      <c r="E1015" s="36"/>
      <c r="F1015" s="177">
        <f>E1015*D1015</f>
        <v>0</v>
      </c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</row>
    <row r="1016" spans="1:21" ht="19.5" customHeight="1">
      <c r="A1016" s="33">
        <f>A1014+1</f>
        <v>460</v>
      </c>
      <c r="B1016" s="34" t="s">
        <v>485</v>
      </c>
      <c r="C1016" s="35"/>
      <c r="D1016" s="35"/>
      <c r="E1016" s="36"/>
      <c r="F1016" s="177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</row>
    <row r="1017" spans="1:21" ht="19.5" customHeight="1">
      <c r="A1017" s="33"/>
      <c r="B1017" s="37" t="s">
        <v>97</v>
      </c>
      <c r="C1017" s="35" t="s">
        <v>40</v>
      </c>
      <c r="D1017" s="38">
        <v>20</v>
      </c>
      <c r="E1017" s="36"/>
      <c r="F1017" s="177">
        <f>E1017*D1017</f>
        <v>0</v>
      </c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</row>
    <row r="1018" spans="1:21" ht="19.5" customHeight="1">
      <c r="A1018" s="33">
        <f>A1016+1</f>
        <v>461</v>
      </c>
      <c r="B1018" s="34" t="s">
        <v>486</v>
      </c>
      <c r="C1018" s="35"/>
      <c r="D1018" s="35"/>
      <c r="E1018" s="36"/>
      <c r="F1018" s="177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</row>
    <row r="1019" spans="1:21" ht="19.5" customHeight="1" thickBot="1">
      <c r="A1019" s="126"/>
      <c r="B1019" s="118" t="s">
        <v>97</v>
      </c>
      <c r="C1019" s="119" t="s">
        <v>40</v>
      </c>
      <c r="D1019" s="120">
        <v>20</v>
      </c>
      <c r="E1019" s="36"/>
      <c r="F1019" s="177">
        <f>E1019*D1019</f>
        <v>0</v>
      </c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</row>
    <row r="1020" spans="1:21" ht="19.5" customHeight="1">
      <c r="A1020" s="192" t="str">
        <f>+"TOTAL "&amp;B871</f>
        <v>TOTAL 17- SOUS LOT :  PLOMBERIE - SANITAIRE - PROTECTION INCENDIE</v>
      </c>
      <c r="B1020" s="188"/>
      <c r="C1020" s="188"/>
      <c r="D1020" s="188"/>
      <c r="E1020" s="189"/>
      <c r="F1020" s="178">
        <f>SUM(F872:F1019)</f>
        <v>0</v>
      </c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</row>
    <row r="1021" spans="1:21" ht="19.5" customHeight="1">
      <c r="A1021" s="116"/>
      <c r="B1021" s="85" t="s">
        <v>633</v>
      </c>
      <c r="C1021" s="77"/>
      <c r="D1021" s="122"/>
      <c r="E1021" s="80"/>
      <c r="F1021" s="172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</row>
    <row r="1022" spans="1:21" ht="19.5" customHeight="1">
      <c r="A1022" s="132"/>
      <c r="B1022" s="123" t="s">
        <v>487</v>
      </c>
      <c r="C1022" s="132"/>
      <c r="D1022" s="133"/>
      <c r="E1022" s="134"/>
      <c r="F1022" s="183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</row>
    <row r="1023" spans="1:21" ht="19.5" customHeight="1">
      <c r="A1023" s="132"/>
      <c r="B1023" s="135" t="s">
        <v>488</v>
      </c>
      <c r="C1023" s="132"/>
      <c r="D1023" s="136"/>
      <c r="E1023" s="36"/>
      <c r="F1023" s="177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</row>
    <row r="1024" spans="1:21" ht="19.5" customHeight="1">
      <c r="A1024" s="33">
        <f>+A1018+1</f>
        <v>462</v>
      </c>
      <c r="B1024" s="34" t="s">
        <v>489</v>
      </c>
      <c r="C1024" s="132"/>
      <c r="D1024" s="136"/>
      <c r="E1024" s="36"/>
      <c r="F1024" s="177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</row>
    <row r="1025" spans="1:21" ht="19.5" customHeight="1">
      <c r="A1025" s="132"/>
      <c r="B1025" s="137" t="s">
        <v>259</v>
      </c>
      <c r="C1025" s="35" t="s">
        <v>45</v>
      </c>
      <c r="D1025" s="38">
        <v>16</v>
      </c>
      <c r="E1025" s="36"/>
      <c r="F1025" s="182">
        <f>E1025*D1025</f>
        <v>0</v>
      </c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</row>
    <row r="1026" spans="1:21" ht="19.5" customHeight="1">
      <c r="A1026" s="138">
        <f>A1024+1</f>
        <v>463</v>
      </c>
      <c r="B1026" s="34" t="s">
        <v>652</v>
      </c>
      <c r="D1026" s="38"/>
      <c r="E1026" s="36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</row>
    <row r="1027" spans="1:21" ht="19.5" customHeight="1">
      <c r="A1027" s="132"/>
      <c r="B1027" s="37" t="s">
        <v>269</v>
      </c>
      <c r="C1027" s="35" t="s">
        <v>256</v>
      </c>
      <c r="D1027" s="38">
        <v>4</v>
      </c>
      <c r="E1027" s="36"/>
      <c r="F1027" s="182">
        <f>E1027*D1027</f>
        <v>0</v>
      </c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</row>
    <row r="1028" spans="1:21" ht="19.5" customHeight="1">
      <c r="A1028" s="35"/>
      <c r="B1028" s="123" t="s">
        <v>490</v>
      </c>
      <c r="C1028" s="35"/>
      <c r="D1028" s="38"/>
      <c r="E1028" s="36"/>
      <c r="F1028" s="182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</row>
    <row r="1029" spans="1:21" s="157" customFormat="1" ht="19.5" customHeight="1">
      <c r="A1029" s="33">
        <f>A1026+1</f>
        <v>464</v>
      </c>
      <c r="B1029" s="34" t="s">
        <v>491</v>
      </c>
      <c r="C1029" s="35"/>
      <c r="D1029" s="38"/>
      <c r="E1029" s="36"/>
      <c r="F1029" s="182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</row>
    <row r="1030" spans="1:21" ht="19.5" customHeight="1">
      <c r="A1030" s="33"/>
      <c r="B1030" s="37" t="s">
        <v>269</v>
      </c>
      <c r="C1030" s="35" t="s">
        <v>256</v>
      </c>
      <c r="D1030" s="38">
        <v>4</v>
      </c>
      <c r="E1030" s="36"/>
      <c r="F1030" s="182">
        <f>E1030*D1030</f>
        <v>0</v>
      </c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</row>
    <row r="1031" spans="1:21" ht="19.5" customHeight="1">
      <c r="A1031" s="35"/>
      <c r="B1031" s="123" t="s">
        <v>492</v>
      </c>
      <c r="C1031" s="35"/>
      <c r="D1031" s="38"/>
      <c r="E1031" s="36"/>
      <c r="F1031" s="182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</row>
    <row r="1032" spans="1:21" ht="19.5" customHeight="1">
      <c r="A1032" s="33">
        <f>A1029+1</f>
        <v>465</v>
      </c>
      <c r="B1032" s="34" t="s">
        <v>493</v>
      </c>
      <c r="C1032" s="35"/>
      <c r="D1032" s="38"/>
      <c r="E1032" s="36"/>
      <c r="F1032" s="182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</row>
    <row r="1033" spans="1:21" ht="19.5" customHeight="1">
      <c r="A1033" s="33"/>
      <c r="B1033" s="37" t="s">
        <v>259</v>
      </c>
      <c r="C1033" s="35" t="s">
        <v>45</v>
      </c>
      <c r="D1033" s="38">
        <v>16</v>
      </c>
      <c r="E1033" s="36"/>
      <c r="F1033" s="182">
        <f>E1033*D1033</f>
        <v>0</v>
      </c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</row>
    <row r="1034" spans="1:21" ht="19.5" customHeight="1">
      <c r="A1034" s="33">
        <f>+A1032+1</f>
        <v>466</v>
      </c>
      <c r="B1034" s="34" t="s">
        <v>494</v>
      </c>
      <c r="C1034" s="35"/>
      <c r="D1034" s="38"/>
      <c r="E1034" s="36"/>
      <c r="F1034" s="182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</row>
    <row r="1035" spans="1:21" ht="19.5" customHeight="1">
      <c r="A1035" s="33"/>
      <c r="B1035" s="37" t="s">
        <v>259</v>
      </c>
      <c r="C1035" s="35" t="s">
        <v>45</v>
      </c>
      <c r="D1035" s="38">
        <v>21</v>
      </c>
      <c r="E1035" s="36"/>
      <c r="F1035" s="182">
        <f>E1035*D1035</f>
        <v>0</v>
      </c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</row>
    <row r="1036" spans="1:21" ht="19.5" customHeight="1">
      <c r="A1036" s="33">
        <f>+A1034+1</f>
        <v>467</v>
      </c>
      <c r="B1036" s="34" t="s">
        <v>495</v>
      </c>
      <c r="C1036" s="35"/>
      <c r="D1036" s="35"/>
      <c r="E1036" s="36"/>
      <c r="F1036" s="182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</row>
    <row r="1037" spans="1:21" ht="19.5" customHeight="1">
      <c r="A1037" s="33"/>
      <c r="B1037" s="37" t="s">
        <v>259</v>
      </c>
      <c r="C1037" s="35" t="s">
        <v>45</v>
      </c>
      <c r="D1037" s="38">
        <v>14</v>
      </c>
      <c r="E1037" s="36"/>
      <c r="F1037" s="182">
        <f>E1037*D1037</f>
        <v>0</v>
      </c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</row>
    <row r="1038" spans="1:21" ht="19.5" customHeight="1">
      <c r="A1038" s="33">
        <f>A1036+1</f>
        <v>468</v>
      </c>
      <c r="B1038" s="34" t="s">
        <v>496</v>
      </c>
      <c r="C1038" s="35"/>
      <c r="D1038" s="35"/>
      <c r="E1038" s="36"/>
      <c r="F1038" s="182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</row>
    <row r="1039" spans="1:21" ht="19.5" customHeight="1">
      <c r="A1039" s="33"/>
      <c r="B1039" s="37" t="s">
        <v>259</v>
      </c>
      <c r="C1039" s="35" t="s">
        <v>45</v>
      </c>
      <c r="D1039" s="38">
        <v>7</v>
      </c>
      <c r="E1039" s="36"/>
      <c r="F1039" s="182">
        <f>E1039*D1039</f>
        <v>0</v>
      </c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</row>
    <row r="1040" spans="1:21" ht="19.5" customHeight="1">
      <c r="A1040" s="33">
        <f>A1038+1</f>
        <v>469</v>
      </c>
      <c r="B1040" s="34" t="s">
        <v>497</v>
      </c>
      <c r="C1040" s="35"/>
      <c r="D1040" s="35"/>
      <c r="E1040" s="36"/>
      <c r="F1040" s="182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</row>
    <row r="1041" spans="1:21" ht="19.5" customHeight="1">
      <c r="A1041" s="33"/>
      <c r="B1041" s="37" t="s">
        <v>259</v>
      </c>
      <c r="C1041" s="35" t="s">
        <v>45</v>
      </c>
      <c r="D1041" s="38">
        <v>1</v>
      </c>
      <c r="E1041" s="36"/>
      <c r="F1041" s="182">
        <f>E1041*D1041</f>
        <v>0</v>
      </c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</row>
    <row r="1042" spans="1:21" ht="19.5" customHeight="1">
      <c r="A1042" s="33">
        <f>A1040+1</f>
        <v>470</v>
      </c>
      <c r="B1042" s="34" t="s">
        <v>498</v>
      </c>
      <c r="C1042" s="35"/>
      <c r="D1042" s="35"/>
      <c r="E1042" s="36"/>
      <c r="F1042" s="182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</row>
    <row r="1043" spans="1:21" ht="19.5" customHeight="1">
      <c r="A1043" s="33"/>
      <c r="B1043" s="37" t="s">
        <v>259</v>
      </c>
      <c r="C1043" s="35" t="s">
        <v>45</v>
      </c>
      <c r="D1043" s="38">
        <v>3</v>
      </c>
      <c r="E1043" s="36"/>
      <c r="F1043" s="182">
        <f>E1043*D1043</f>
        <v>0</v>
      </c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</row>
    <row r="1044" spans="1:21" ht="19.5" customHeight="1">
      <c r="A1044" s="33">
        <f>A1042+1</f>
        <v>471</v>
      </c>
      <c r="B1044" s="34" t="s">
        <v>499</v>
      </c>
      <c r="C1044" s="35"/>
      <c r="D1044" s="35"/>
      <c r="E1044" s="36"/>
      <c r="F1044" s="182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</row>
    <row r="1045" spans="1:21" ht="19.5" customHeight="1">
      <c r="A1045" s="33"/>
      <c r="B1045" s="37" t="s">
        <v>259</v>
      </c>
      <c r="C1045" s="35" t="s">
        <v>45</v>
      </c>
      <c r="D1045" s="38">
        <v>5</v>
      </c>
      <c r="E1045" s="36"/>
      <c r="F1045" s="182">
        <f>E1045*D1045</f>
        <v>0</v>
      </c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</row>
    <row r="1046" spans="1:21" ht="19.5" customHeight="1">
      <c r="A1046" s="35"/>
      <c r="B1046" s="123" t="s">
        <v>500</v>
      </c>
      <c r="C1046" s="35"/>
      <c r="D1046" s="35"/>
      <c r="E1046" s="36"/>
      <c r="F1046" s="182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</row>
    <row r="1047" spans="1:21" ht="19.5" customHeight="1">
      <c r="A1047" s="33">
        <f>A1044+1</f>
        <v>472</v>
      </c>
      <c r="B1047" s="34" t="s">
        <v>501</v>
      </c>
      <c r="C1047" s="35"/>
      <c r="D1047" s="35"/>
      <c r="E1047" s="36"/>
      <c r="F1047" s="182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</row>
    <row r="1048" spans="1:21" ht="19.5" customHeight="1">
      <c r="A1048" s="33"/>
      <c r="B1048" s="37" t="s">
        <v>97</v>
      </c>
      <c r="C1048" s="35" t="s">
        <v>40</v>
      </c>
      <c r="D1048" s="38">
        <v>80</v>
      </c>
      <c r="E1048" s="36"/>
      <c r="F1048" s="182">
        <f>E1048*D1048</f>
        <v>0</v>
      </c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</row>
    <row r="1049" spans="1:21" ht="19.5" customHeight="1">
      <c r="A1049" s="33">
        <f>A1047+1</f>
        <v>473</v>
      </c>
      <c r="B1049" s="34" t="s">
        <v>502</v>
      </c>
      <c r="C1049" s="35"/>
      <c r="D1049" s="35"/>
      <c r="E1049" s="36"/>
      <c r="F1049" s="182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</row>
    <row r="1050" spans="1:21" ht="19.5" customHeight="1">
      <c r="A1050" s="33"/>
      <c r="B1050" s="37" t="s">
        <v>97</v>
      </c>
      <c r="C1050" s="35" t="s">
        <v>40</v>
      </c>
      <c r="D1050" s="38">
        <v>685</v>
      </c>
      <c r="E1050" s="36"/>
      <c r="F1050" s="182">
        <f>E1050*D1050</f>
        <v>0</v>
      </c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</row>
    <row r="1051" spans="1:21" ht="19.5" customHeight="1">
      <c r="A1051" s="33">
        <f>A1049+1</f>
        <v>474</v>
      </c>
      <c r="B1051" s="34" t="s">
        <v>503</v>
      </c>
      <c r="C1051" s="35"/>
      <c r="D1051" s="35"/>
      <c r="E1051" s="36"/>
      <c r="F1051" s="182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</row>
    <row r="1052" spans="1:21" ht="19.5" customHeight="1">
      <c r="A1052" s="33"/>
      <c r="B1052" s="37" t="s">
        <v>97</v>
      </c>
      <c r="C1052" s="35" t="s">
        <v>40</v>
      </c>
      <c r="D1052" s="38">
        <v>1350</v>
      </c>
      <c r="E1052" s="36"/>
      <c r="F1052" s="182">
        <f>E1052*D1052</f>
        <v>0</v>
      </c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</row>
    <row r="1053" spans="1:21" ht="19.5" customHeight="1">
      <c r="A1053" s="33">
        <f>A1051+1</f>
        <v>475</v>
      </c>
      <c r="B1053" s="34" t="s">
        <v>504</v>
      </c>
      <c r="C1053" s="35"/>
      <c r="D1053" s="35"/>
      <c r="E1053" s="36"/>
      <c r="F1053" s="182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</row>
    <row r="1054" spans="1:21" ht="19.5" customHeight="1">
      <c r="A1054" s="33"/>
      <c r="B1054" s="37" t="s">
        <v>505</v>
      </c>
      <c r="C1054" s="35" t="s">
        <v>45</v>
      </c>
      <c r="D1054" s="38">
        <v>162</v>
      </c>
      <c r="E1054" s="36"/>
      <c r="F1054" s="182">
        <f>E1054*D1054</f>
        <v>0</v>
      </c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</row>
    <row r="1055" spans="1:21" ht="19.5" customHeight="1">
      <c r="A1055" s="33">
        <f>A1053+1</f>
        <v>476</v>
      </c>
      <c r="B1055" s="34" t="s">
        <v>506</v>
      </c>
      <c r="C1055" s="35"/>
      <c r="D1055" s="35"/>
      <c r="E1055" s="36"/>
      <c r="F1055" s="182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</row>
    <row r="1056" spans="1:21" ht="19.5" customHeight="1">
      <c r="A1056" s="33"/>
      <c r="B1056" s="37" t="s">
        <v>505</v>
      </c>
      <c r="C1056" s="35" t="s">
        <v>45</v>
      </c>
      <c r="D1056" s="38">
        <v>162</v>
      </c>
      <c r="E1056" s="36"/>
      <c r="F1056" s="182">
        <f>E1056*D1056</f>
        <v>0</v>
      </c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</row>
    <row r="1057" spans="1:21" ht="19.5" customHeight="1">
      <c r="A1057" s="35"/>
      <c r="B1057" s="123" t="s">
        <v>507</v>
      </c>
      <c r="C1057" s="35"/>
      <c r="D1057" s="35"/>
      <c r="E1057" s="36"/>
      <c r="F1057" s="182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</row>
    <row r="1058" spans="1:21" ht="19.5" customHeight="1">
      <c r="A1058" s="33">
        <f>A1055+1</f>
        <v>477</v>
      </c>
      <c r="B1058" s="34" t="s">
        <v>508</v>
      </c>
      <c r="C1058" s="35"/>
      <c r="D1058" s="35"/>
      <c r="E1058" s="36"/>
      <c r="F1058" s="182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</row>
    <row r="1059" spans="1:21" ht="19.5" customHeight="1">
      <c r="A1059" s="33"/>
      <c r="B1059" s="37" t="s">
        <v>257</v>
      </c>
      <c r="C1059" s="35" t="s">
        <v>256</v>
      </c>
      <c r="D1059" s="38">
        <v>2</v>
      </c>
      <c r="E1059" s="36"/>
      <c r="F1059" s="182">
        <f>E1059*D1059</f>
        <v>0</v>
      </c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</row>
    <row r="1060" spans="1:21" ht="39" customHeight="1">
      <c r="A1060" s="33">
        <f>+A1058+1</f>
        <v>478</v>
      </c>
      <c r="B1060" s="34" t="s">
        <v>509</v>
      </c>
      <c r="C1060" s="35"/>
      <c r="D1060" s="35"/>
      <c r="E1060" s="36"/>
      <c r="F1060" s="182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</row>
    <row r="1061" spans="1:21" ht="19.5" customHeight="1">
      <c r="A1061" s="33"/>
      <c r="B1061" s="37" t="s">
        <v>259</v>
      </c>
      <c r="C1061" s="35" t="s">
        <v>45</v>
      </c>
      <c r="D1061" s="38">
        <v>2</v>
      </c>
      <c r="E1061" s="36"/>
      <c r="F1061" s="182">
        <f>E1061*D1061</f>
        <v>0</v>
      </c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</row>
    <row r="1062" spans="1:21" ht="19.5" customHeight="1">
      <c r="A1062" s="35"/>
      <c r="B1062" s="123" t="s">
        <v>510</v>
      </c>
      <c r="C1062" s="35"/>
      <c r="D1062" s="35"/>
      <c r="E1062" s="36"/>
      <c r="F1062" s="182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</row>
    <row r="1063" spans="1:21" ht="19.5" customHeight="1">
      <c r="A1063" s="33">
        <f>+A1060+1</f>
        <v>479</v>
      </c>
      <c r="B1063" s="34" t="s">
        <v>511</v>
      </c>
      <c r="C1063" s="35"/>
      <c r="D1063" s="35"/>
      <c r="E1063" s="36"/>
      <c r="F1063" s="182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</row>
    <row r="1064" spans="1:21" ht="19.5" customHeight="1">
      <c r="A1064" s="33"/>
      <c r="B1064" s="37" t="s">
        <v>259</v>
      </c>
      <c r="C1064" s="35" t="s">
        <v>45</v>
      </c>
      <c r="D1064" s="38">
        <v>7</v>
      </c>
      <c r="E1064" s="36"/>
      <c r="F1064" s="182">
        <f>E1064*D1064</f>
        <v>0</v>
      </c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</row>
    <row r="1065" spans="1:21" ht="19.5" customHeight="1">
      <c r="A1065" s="132"/>
      <c r="B1065" s="123" t="s">
        <v>512</v>
      </c>
      <c r="C1065" s="132"/>
      <c r="D1065" s="132"/>
      <c r="E1065" s="36"/>
      <c r="F1065" s="182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</row>
    <row r="1066" spans="1:21" ht="19.5" customHeight="1">
      <c r="A1066" s="35"/>
      <c r="B1066" s="123" t="s">
        <v>513</v>
      </c>
      <c r="C1066" s="35"/>
      <c r="D1066" s="35"/>
      <c r="E1066" s="36"/>
      <c r="F1066" s="182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</row>
    <row r="1067" spans="1:21" ht="19.5" customHeight="1">
      <c r="A1067" s="33">
        <f>A1063+1</f>
        <v>480</v>
      </c>
      <c r="B1067" s="34" t="s">
        <v>514</v>
      </c>
      <c r="C1067" s="35"/>
      <c r="D1067" s="35"/>
      <c r="E1067" s="36"/>
      <c r="F1067" s="182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</row>
    <row r="1068" spans="1:21" ht="19.5" customHeight="1">
      <c r="A1068" s="33"/>
      <c r="B1068" s="37" t="s">
        <v>97</v>
      </c>
      <c r="C1068" s="35" t="s">
        <v>40</v>
      </c>
      <c r="D1068" s="38">
        <v>55</v>
      </c>
      <c r="E1068" s="36"/>
      <c r="F1068" s="182">
        <f>E1068*D1068</f>
        <v>0</v>
      </c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</row>
    <row r="1069" spans="1:21" ht="19.5" customHeight="1">
      <c r="A1069" s="33">
        <f>+A1067+1</f>
        <v>481</v>
      </c>
      <c r="B1069" s="34" t="s">
        <v>515</v>
      </c>
      <c r="C1069" s="35"/>
      <c r="D1069" s="35"/>
      <c r="E1069" s="36"/>
      <c r="F1069" s="182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</row>
    <row r="1070" spans="1:21" ht="19.5" customHeight="1">
      <c r="A1070" s="33"/>
      <c r="B1070" s="37" t="s">
        <v>44</v>
      </c>
      <c r="C1070" s="35" t="s">
        <v>45</v>
      </c>
      <c r="D1070" s="38">
        <v>91</v>
      </c>
      <c r="E1070" s="36"/>
      <c r="F1070" s="182">
        <f>E1070*D1070</f>
        <v>0</v>
      </c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</row>
    <row r="1071" spans="1:21" ht="19.5" customHeight="1">
      <c r="A1071" s="35"/>
      <c r="B1071" s="123" t="s">
        <v>516</v>
      </c>
      <c r="C1071" s="35"/>
      <c r="D1071" s="35"/>
      <c r="E1071" s="36"/>
      <c r="F1071" s="182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</row>
    <row r="1072" spans="1:21" ht="19.5" customHeight="1">
      <c r="A1072" s="33">
        <f>+A1069+1</f>
        <v>482</v>
      </c>
      <c r="B1072" s="34" t="s">
        <v>517</v>
      </c>
      <c r="C1072" s="35"/>
      <c r="D1072" s="35"/>
      <c r="E1072" s="36"/>
      <c r="F1072" s="182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</row>
    <row r="1073" spans="1:21" ht="19.5" customHeight="1">
      <c r="A1073" s="33"/>
      <c r="B1073" s="37" t="s">
        <v>97</v>
      </c>
      <c r="C1073" s="35" t="s">
        <v>40</v>
      </c>
      <c r="D1073" s="38">
        <v>240</v>
      </c>
      <c r="E1073" s="36"/>
      <c r="F1073" s="182">
        <f>E1073*D1073</f>
        <v>0</v>
      </c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</row>
    <row r="1074" spans="1:21" ht="19.5" customHeight="1">
      <c r="A1074" s="33">
        <f>+A1072+1</f>
        <v>483</v>
      </c>
      <c r="B1074" s="34" t="s">
        <v>518</v>
      </c>
      <c r="C1074" s="35"/>
      <c r="D1074" s="35"/>
      <c r="E1074" s="36"/>
      <c r="F1074" s="182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</row>
    <row r="1075" spans="1:21" ht="19.5" customHeight="1">
      <c r="A1075" s="33"/>
      <c r="B1075" s="37" t="s">
        <v>97</v>
      </c>
      <c r="C1075" s="35" t="s">
        <v>40</v>
      </c>
      <c r="D1075" s="38">
        <v>80</v>
      </c>
      <c r="E1075" s="36"/>
      <c r="F1075" s="182">
        <f>E1075*D1075</f>
        <v>0</v>
      </c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</row>
    <row r="1076" spans="1:21" ht="19.5" customHeight="1">
      <c r="A1076" s="33">
        <f>+A1074+1</f>
        <v>484</v>
      </c>
      <c r="B1076" s="34" t="s">
        <v>519</v>
      </c>
      <c r="C1076" s="35"/>
      <c r="D1076" s="35"/>
      <c r="E1076" s="36"/>
      <c r="F1076" s="182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</row>
    <row r="1077" spans="1:21" ht="19.5" customHeight="1">
      <c r="A1077" s="33"/>
      <c r="B1077" s="37" t="s">
        <v>97</v>
      </c>
      <c r="C1077" s="35" t="s">
        <v>40</v>
      </c>
      <c r="D1077" s="38">
        <v>85</v>
      </c>
      <c r="E1077" s="36"/>
      <c r="F1077" s="182">
        <f>E1077*D1077</f>
        <v>0</v>
      </c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</row>
    <row r="1078" spans="1:21" ht="19.5" customHeight="1">
      <c r="A1078" s="33">
        <f>+A1076+1</f>
        <v>485</v>
      </c>
      <c r="B1078" s="34" t="s">
        <v>520</v>
      </c>
      <c r="C1078" s="35"/>
      <c r="D1078" s="35"/>
      <c r="E1078" s="36"/>
      <c r="F1078" s="182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</row>
    <row r="1079" spans="1:21" ht="19.5" customHeight="1">
      <c r="A1079" s="33"/>
      <c r="B1079" s="37" t="s">
        <v>97</v>
      </c>
      <c r="C1079" s="35" t="s">
        <v>40</v>
      </c>
      <c r="D1079" s="38">
        <v>85</v>
      </c>
      <c r="E1079" s="36"/>
      <c r="F1079" s="182">
        <f>E1079*D1079</f>
        <v>0</v>
      </c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</row>
    <row r="1080" spans="1:21" ht="19.5" customHeight="1">
      <c r="A1080" s="33">
        <f>+A1078+1</f>
        <v>486</v>
      </c>
      <c r="B1080" s="34" t="s">
        <v>521</v>
      </c>
      <c r="C1080" s="35"/>
      <c r="D1080" s="35"/>
      <c r="E1080" s="36"/>
      <c r="F1080" s="182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</row>
    <row r="1081" spans="1:21" ht="19.5" customHeight="1">
      <c r="A1081" s="33"/>
      <c r="B1081" s="37" t="s">
        <v>97</v>
      </c>
      <c r="C1081" s="35" t="s">
        <v>40</v>
      </c>
      <c r="D1081" s="38">
        <v>65</v>
      </c>
      <c r="E1081" s="36"/>
      <c r="F1081" s="182">
        <f>E1081*D1081</f>
        <v>0</v>
      </c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</row>
    <row r="1082" spans="1:21" ht="19.5" customHeight="1">
      <c r="A1082" s="33">
        <f>+A1080+1</f>
        <v>487</v>
      </c>
      <c r="B1082" s="34" t="s">
        <v>522</v>
      </c>
      <c r="C1082" s="35"/>
      <c r="D1082" s="35"/>
      <c r="E1082" s="36"/>
      <c r="F1082" s="182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</row>
    <row r="1083" spans="1:21" ht="19.5" customHeight="1">
      <c r="A1083" s="33"/>
      <c r="B1083" s="37" t="s">
        <v>97</v>
      </c>
      <c r="C1083" s="35" t="s">
        <v>40</v>
      </c>
      <c r="D1083" s="38">
        <v>30</v>
      </c>
      <c r="E1083" s="36"/>
      <c r="F1083" s="182">
        <f>E1083*D1083</f>
        <v>0</v>
      </c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</row>
    <row r="1084" spans="1:21" ht="19.5" customHeight="1">
      <c r="A1084" s="33">
        <f>A1082+1</f>
        <v>488</v>
      </c>
      <c r="B1084" s="34" t="s">
        <v>523</v>
      </c>
      <c r="C1084" s="35"/>
      <c r="D1084" s="35"/>
      <c r="E1084" s="36"/>
      <c r="F1084" s="182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</row>
    <row r="1085" spans="1:21" ht="19.5" customHeight="1">
      <c r="A1085" s="33"/>
      <c r="B1085" s="37" t="s">
        <v>44</v>
      </c>
      <c r="C1085" s="35" t="s">
        <v>45</v>
      </c>
      <c r="D1085" s="38">
        <v>7</v>
      </c>
      <c r="E1085" s="36"/>
      <c r="F1085" s="182">
        <f>E1085*D1085</f>
        <v>0</v>
      </c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</row>
    <row r="1086" spans="1:21" ht="19.5" customHeight="1">
      <c r="A1086" s="33">
        <f>A1084+1</f>
        <v>489</v>
      </c>
      <c r="B1086" s="34" t="s">
        <v>524</v>
      </c>
      <c r="C1086" s="35"/>
      <c r="D1086" s="35"/>
      <c r="E1086" s="36"/>
      <c r="F1086" s="182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</row>
    <row r="1087" spans="1:21" ht="19.5" customHeight="1">
      <c r="A1087" s="33"/>
      <c r="B1087" s="37" t="s">
        <v>44</v>
      </c>
      <c r="C1087" s="35" t="s">
        <v>45</v>
      </c>
      <c r="D1087" s="38">
        <v>28</v>
      </c>
      <c r="E1087" s="36"/>
      <c r="F1087" s="182">
        <f>E1087*D1087</f>
        <v>0</v>
      </c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</row>
    <row r="1088" spans="1:21" ht="19.5" customHeight="1">
      <c r="A1088" s="35"/>
      <c r="B1088" s="123" t="s">
        <v>525</v>
      </c>
      <c r="C1088" s="35"/>
      <c r="D1088" s="35"/>
      <c r="E1088" s="36"/>
      <c r="F1088" s="182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</row>
    <row r="1089" spans="1:21" ht="19.5" customHeight="1">
      <c r="A1089" s="33">
        <f>A1086+1</f>
        <v>490</v>
      </c>
      <c r="B1089" s="34" t="s">
        <v>526</v>
      </c>
      <c r="C1089" s="35"/>
      <c r="D1089" s="35"/>
      <c r="E1089" s="36"/>
      <c r="F1089" s="182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</row>
    <row r="1090" spans="1:21" ht="19.5" customHeight="1">
      <c r="A1090" s="33"/>
      <c r="B1090" s="37" t="s">
        <v>269</v>
      </c>
      <c r="C1090" s="35" t="s">
        <v>205</v>
      </c>
      <c r="D1090" s="38">
        <v>4</v>
      </c>
      <c r="E1090" s="36"/>
      <c r="F1090" s="182">
        <f>E1090*D1090</f>
        <v>0</v>
      </c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</row>
    <row r="1091" spans="1:21" ht="19.5" customHeight="1">
      <c r="A1091" s="132"/>
      <c r="B1091" s="123" t="s">
        <v>527</v>
      </c>
      <c r="C1091" s="132"/>
      <c r="D1091" s="132"/>
      <c r="E1091" s="36"/>
      <c r="F1091" s="182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</row>
    <row r="1092" spans="1:21" ht="19.5" customHeight="1">
      <c r="A1092" s="33">
        <f>+A1089+1</f>
        <v>491</v>
      </c>
      <c r="B1092" s="34" t="s">
        <v>528</v>
      </c>
      <c r="C1092" s="35"/>
      <c r="D1092" s="35"/>
      <c r="E1092" s="36"/>
      <c r="F1092" s="182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</row>
    <row r="1093" spans="1:21" ht="19.5" customHeight="1">
      <c r="A1093" s="33"/>
      <c r="B1093" s="37" t="s">
        <v>529</v>
      </c>
      <c r="C1093" s="35" t="s">
        <v>24</v>
      </c>
      <c r="D1093" s="38">
        <v>50</v>
      </c>
      <c r="E1093" s="36"/>
      <c r="F1093" s="182">
        <f>E1093*D1093</f>
        <v>0</v>
      </c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</row>
    <row r="1094" spans="1:21" ht="19.5" customHeight="1">
      <c r="A1094" s="33">
        <f>+A1092+1</f>
        <v>492</v>
      </c>
      <c r="B1094" s="34" t="s">
        <v>530</v>
      </c>
      <c r="C1094" s="35"/>
      <c r="D1094" s="35"/>
      <c r="E1094" s="36"/>
      <c r="F1094" s="182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</row>
    <row r="1095" spans="1:21" ht="19.5" customHeight="1">
      <c r="A1095" s="33"/>
      <c r="B1095" s="37" t="s">
        <v>529</v>
      </c>
      <c r="C1095" s="35" t="s">
        <v>24</v>
      </c>
      <c r="D1095" s="38">
        <v>40</v>
      </c>
      <c r="E1095" s="36"/>
      <c r="F1095" s="182">
        <f>E1095*D1095</f>
        <v>0</v>
      </c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</row>
    <row r="1096" spans="1:21" ht="19.5" customHeight="1">
      <c r="A1096" s="33">
        <f>A1094+1</f>
        <v>493</v>
      </c>
      <c r="B1096" s="34" t="s">
        <v>531</v>
      </c>
      <c r="C1096" s="35"/>
      <c r="D1096" s="35"/>
      <c r="E1096" s="36"/>
      <c r="F1096" s="182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</row>
    <row r="1097" spans="1:21" ht="19.5" customHeight="1">
      <c r="A1097" s="33"/>
      <c r="B1097" s="37" t="s">
        <v>529</v>
      </c>
      <c r="C1097" s="35" t="s">
        <v>24</v>
      </c>
      <c r="D1097" s="38">
        <v>410</v>
      </c>
      <c r="E1097" s="36"/>
      <c r="F1097" s="182">
        <f>E1097*D1097</f>
        <v>0</v>
      </c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</row>
    <row r="1098" spans="1:21" ht="19.5" customHeight="1">
      <c r="A1098" s="33">
        <f>+A1096+1</f>
        <v>494</v>
      </c>
      <c r="B1098" s="34" t="s">
        <v>532</v>
      </c>
      <c r="C1098" s="35"/>
      <c r="D1098" s="35"/>
      <c r="E1098" s="36"/>
      <c r="F1098" s="182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</row>
    <row r="1099" spans="1:21" ht="19.5" customHeight="1">
      <c r="A1099" s="33"/>
      <c r="B1099" s="37" t="s">
        <v>529</v>
      </c>
      <c r="C1099" s="35" t="s">
        <v>24</v>
      </c>
      <c r="D1099" s="38">
        <v>345</v>
      </c>
      <c r="E1099" s="36"/>
      <c r="F1099" s="182">
        <f>E1099*D1099</f>
        <v>0</v>
      </c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</row>
    <row r="1100" spans="1:21" ht="19.5" customHeight="1">
      <c r="A1100" s="33">
        <f>A1098+1</f>
        <v>495</v>
      </c>
      <c r="B1100" s="34" t="s">
        <v>533</v>
      </c>
      <c r="C1100" s="35"/>
      <c r="D1100" s="35"/>
      <c r="E1100" s="36"/>
      <c r="F1100" s="182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</row>
    <row r="1101" spans="1:21" ht="19.5" customHeight="1">
      <c r="A1101" s="33"/>
      <c r="B1101" s="37" t="s">
        <v>259</v>
      </c>
      <c r="C1101" s="35" t="s">
        <v>45</v>
      </c>
      <c r="D1101" s="38">
        <v>18</v>
      </c>
      <c r="E1101" s="36"/>
      <c r="F1101" s="182">
        <f>E1101*D1101</f>
        <v>0</v>
      </c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</row>
    <row r="1102" spans="1:21" ht="19.5" customHeight="1">
      <c r="A1102" s="33">
        <f>+A1100+1</f>
        <v>496</v>
      </c>
      <c r="B1102" s="34" t="s">
        <v>534</v>
      </c>
      <c r="C1102" s="35"/>
      <c r="D1102" s="35"/>
      <c r="E1102" s="36"/>
      <c r="F1102" s="182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</row>
    <row r="1103" spans="1:21" ht="19.5" customHeight="1">
      <c r="A1103" s="33"/>
      <c r="B1103" s="37" t="s">
        <v>529</v>
      </c>
      <c r="C1103" s="35" t="s">
        <v>24</v>
      </c>
      <c r="D1103" s="38">
        <v>1</v>
      </c>
      <c r="E1103" s="36"/>
      <c r="F1103" s="182">
        <f>E1103*D1103</f>
        <v>0</v>
      </c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</row>
    <row r="1104" spans="1:21" ht="19.5" customHeight="1">
      <c r="A1104" s="35"/>
      <c r="B1104" s="123" t="s">
        <v>535</v>
      </c>
      <c r="C1104" s="35"/>
      <c r="D1104" s="35"/>
      <c r="E1104" s="36"/>
      <c r="F1104" s="182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</row>
    <row r="1105" spans="1:21" s="157" customFormat="1" ht="19.5" customHeight="1">
      <c r="A1105" s="33">
        <f>A1102+1</f>
        <v>497</v>
      </c>
      <c r="B1105" s="34" t="s">
        <v>648</v>
      </c>
      <c r="C1105" s="35"/>
      <c r="D1105" s="35"/>
      <c r="E1105" s="36"/>
      <c r="F1105" s="182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</row>
    <row r="1106" spans="1:21" s="157" customFormat="1" ht="19.5" customHeight="1">
      <c r="A1106" s="33"/>
      <c r="B1106" s="37" t="s">
        <v>259</v>
      </c>
      <c r="C1106" s="35" t="s">
        <v>45</v>
      </c>
      <c r="D1106" s="38">
        <v>1</v>
      </c>
      <c r="E1106" s="36"/>
      <c r="F1106" s="182">
        <f>E1106*D1106</f>
        <v>0</v>
      </c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</row>
    <row r="1107" spans="1:21" s="157" customFormat="1" ht="19.5" customHeight="1">
      <c r="A1107" s="33">
        <f>A1105+1</f>
        <v>498</v>
      </c>
      <c r="B1107" s="34" t="s">
        <v>649</v>
      </c>
      <c r="C1107" s="35"/>
      <c r="D1107" s="35"/>
      <c r="E1107" s="36"/>
      <c r="F1107" s="182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</row>
    <row r="1108" spans="1:21" s="157" customFormat="1" ht="19.5" customHeight="1">
      <c r="A1108" s="33"/>
      <c r="B1108" s="37" t="s">
        <v>259</v>
      </c>
      <c r="C1108" s="35" t="s">
        <v>45</v>
      </c>
      <c r="D1108" s="38">
        <v>1</v>
      </c>
      <c r="E1108" s="36"/>
      <c r="F1108" s="182">
        <f>E1108*D1108</f>
        <v>0</v>
      </c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</row>
    <row r="1109" spans="1:21" s="157" customFormat="1" ht="19.5" customHeight="1">
      <c r="A1109" s="33">
        <f>A1107+1</f>
        <v>499</v>
      </c>
      <c r="B1109" s="34" t="s">
        <v>650</v>
      </c>
      <c r="C1109" s="35"/>
      <c r="D1109" s="35"/>
      <c r="E1109" s="36"/>
      <c r="F1109" s="182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</row>
    <row r="1110" spans="1:21" s="157" customFormat="1" ht="19.5" customHeight="1">
      <c r="A1110" s="33"/>
      <c r="B1110" s="37" t="s">
        <v>259</v>
      </c>
      <c r="C1110" s="35" t="s">
        <v>45</v>
      </c>
      <c r="D1110" s="38">
        <v>1</v>
      </c>
      <c r="E1110" s="36"/>
      <c r="F1110" s="182">
        <f>E1110*D1110</f>
        <v>0</v>
      </c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</row>
    <row r="1111" spans="1:21" s="157" customFormat="1" ht="19.5" customHeight="1">
      <c r="A1111" s="33">
        <f>A1109+1</f>
        <v>500</v>
      </c>
      <c r="B1111" s="34" t="s">
        <v>651</v>
      </c>
      <c r="C1111" s="35"/>
      <c r="D1111" s="35"/>
      <c r="E1111" s="36"/>
      <c r="F1111" s="182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</row>
    <row r="1112" spans="1:21" ht="19.5" customHeight="1">
      <c r="A1112" s="33"/>
      <c r="B1112" s="37" t="s">
        <v>259</v>
      </c>
      <c r="C1112" s="35" t="s">
        <v>45</v>
      </c>
      <c r="D1112" s="38">
        <v>1</v>
      </c>
      <c r="E1112" s="36"/>
      <c r="F1112" s="182">
        <f>E1112*D1112</f>
        <v>0</v>
      </c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</row>
    <row r="1113" spans="1:21" ht="19.5" customHeight="1">
      <c r="A1113" s="33">
        <f>A1111+1</f>
        <v>501</v>
      </c>
      <c r="B1113" s="34" t="s">
        <v>536</v>
      </c>
      <c r="C1113" s="35"/>
      <c r="D1113" s="35"/>
      <c r="E1113" s="36"/>
      <c r="F1113" s="182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</row>
    <row r="1114" spans="1:21" ht="19.5" customHeight="1">
      <c r="A1114" s="33"/>
      <c r="B1114" s="37" t="s">
        <v>259</v>
      </c>
      <c r="C1114" s="35" t="s">
        <v>45</v>
      </c>
      <c r="D1114" s="38">
        <v>2</v>
      </c>
      <c r="E1114" s="36"/>
      <c r="F1114" s="182">
        <f>E1114*D1114</f>
        <v>0</v>
      </c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</row>
    <row r="1115" spans="1:21" ht="19.5" customHeight="1">
      <c r="A1115" s="35"/>
      <c r="B1115" s="123" t="s">
        <v>537</v>
      </c>
      <c r="C1115" s="35"/>
      <c r="D1115" s="35"/>
      <c r="E1115" s="36"/>
      <c r="F1115" s="182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</row>
    <row r="1116" spans="1:21" ht="19.5" customHeight="1">
      <c r="A1116" s="33">
        <f>+A1113+1</f>
        <v>502</v>
      </c>
      <c r="B1116" s="34" t="s">
        <v>538</v>
      </c>
      <c r="C1116" s="35"/>
      <c r="D1116" s="35"/>
      <c r="E1116" s="36"/>
      <c r="F1116" s="182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</row>
    <row r="1117" spans="1:21" ht="19.5" customHeight="1" thickBot="1">
      <c r="A1117" s="126"/>
      <c r="B1117" s="118" t="s">
        <v>269</v>
      </c>
      <c r="C1117" s="119" t="s">
        <v>205</v>
      </c>
      <c r="D1117" s="120">
        <v>1</v>
      </c>
      <c r="E1117" s="36"/>
      <c r="F1117" s="182">
        <f>E1117*D1117</f>
        <v>0</v>
      </c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</row>
    <row r="1118" spans="1:21" ht="19.5" customHeight="1" thickBot="1">
      <c r="A1118" s="192" t="str">
        <f>+"TOTAL "&amp;B1021</f>
        <v>TOTAL 18- SOUS LOT : CLIMATISATION, VENTILATION ET DESENFUMAGE</v>
      </c>
      <c r="B1118" s="193"/>
      <c r="C1118" s="193"/>
      <c r="D1118" s="193"/>
      <c r="E1118" s="194"/>
      <c r="F1118" s="178">
        <f>SUM(F1023:F1117)</f>
        <v>0</v>
      </c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</row>
    <row r="1119" spans="1:21" ht="19.5" customHeight="1">
      <c r="A1119" s="116"/>
      <c r="B1119" s="29" t="s">
        <v>634</v>
      </c>
      <c r="C1119" s="139"/>
      <c r="D1119" s="140"/>
      <c r="E1119" s="80"/>
      <c r="F1119" s="172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</row>
    <row r="1120" spans="1:21" ht="19.5" customHeight="1">
      <c r="A1120" s="33">
        <f>+A1116+1</f>
        <v>503</v>
      </c>
      <c r="B1120" s="34" t="s">
        <v>539</v>
      </c>
      <c r="C1120" s="35"/>
      <c r="D1120" s="38"/>
      <c r="E1120" s="38"/>
      <c r="F1120" s="167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</row>
    <row r="1121" spans="1:24" ht="19.5" customHeight="1" thickBot="1">
      <c r="A1121" s="33"/>
      <c r="B1121" s="37" t="s">
        <v>540</v>
      </c>
      <c r="C1121" s="35" t="s">
        <v>256</v>
      </c>
      <c r="D1121" s="38">
        <v>2</v>
      </c>
      <c r="E1121" s="38"/>
      <c r="F1121" s="167">
        <f>IF(C1121&lt;&gt;"",(D1121*E1121),"")</f>
        <v>0</v>
      </c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</row>
    <row r="1122" spans="1:24" ht="19.5" customHeight="1">
      <c r="A1122" s="192" t="str">
        <f>+"TOTAL "&amp;B1119</f>
        <v>TOTAL 19- SOUS LOT : ASCENSEUR</v>
      </c>
      <c r="B1122" s="188"/>
      <c r="C1122" s="188"/>
      <c r="D1122" s="188"/>
      <c r="E1122" s="189"/>
      <c r="F1122" s="178">
        <f>SUM(F1121)</f>
        <v>0</v>
      </c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</row>
    <row r="1123" spans="1:24" ht="19.5" customHeight="1">
      <c r="A1123" s="116"/>
      <c r="B1123" s="29" t="s">
        <v>635</v>
      </c>
      <c r="C1123" s="77"/>
      <c r="D1123" s="122"/>
      <c r="E1123" s="80"/>
      <c r="F1123" s="172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</row>
    <row r="1124" spans="1:24" ht="19.5" customHeight="1">
      <c r="A1124" s="33">
        <f>+A1120+1</f>
        <v>504</v>
      </c>
      <c r="B1124" s="34" t="s">
        <v>541</v>
      </c>
      <c r="C1124" s="35"/>
      <c r="D1124" s="38"/>
      <c r="E1124" s="38"/>
      <c r="F1124" s="167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</row>
    <row r="1125" spans="1:24" ht="19.5" customHeight="1">
      <c r="A1125" s="33"/>
      <c r="B1125" s="37" t="s">
        <v>269</v>
      </c>
      <c r="C1125" s="35" t="s">
        <v>205</v>
      </c>
      <c r="D1125" s="38">
        <v>1</v>
      </c>
      <c r="E1125" s="38"/>
      <c r="F1125" s="167">
        <f>+D1125*E1125</f>
        <v>0</v>
      </c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</row>
    <row r="1126" spans="1:24" ht="19.5" customHeight="1">
      <c r="A1126" s="33">
        <f>A1124+1</f>
        <v>505</v>
      </c>
      <c r="B1126" s="34" t="s">
        <v>542</v>
      </c>
      <c r="C1126" s="35"/>
      <c r="D1126" s="38"/>
      <c r="E1126" s="38"/>
      <c r="F1126" s="167" t="str">
        <f t="shared" ref="F1126:F1128" si="73">IF(C1126&lt;&gt;"",(D1126*E1126),"")</f>
        <v/>
      </c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</row>
    <row r="1127" spans="1:24" ht="19.5" customHeight="1">
      <c r="A1127" s="33"/>
      <c r="B1127" s="37" t="s">
        <v>269</v>
      </c>
      <c r="C1127" s="35" t="s">
        <v>205</v>
      </c>
      <c r="D1127" s="38">
        <v>1</v>
      </c>
      <c r="E1127" s="38"/>
      <c r="F1127" s="167">
        <f t="shared" ref="F1127" si="74">+D1127*E1127</f>
        <v>0</v>
      </c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</row>
    <row r="1128" spans="1:24" ht="19.5" customHeight="1">
      <c r="A1128" s="33">
        <f>A1126+1</f>
        <v>506</v>
      </c>
      <c r="B1128" s="34" t="s">
        <v>543</v>
      </c>
      <c r="C1128" s="35"/>
      <c r="D1128" s="38"/>
      <c r="E1128" s="38"/>
      <c r="F1128" s="167" t="str">
        <f t="shared" si="73"/>
        <v/>
      </c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</row>
    <row r="1129" spans="1:24" ht="19.5" customHeight="1">
      <c r="A1129" s="33"/>
      <c r="B1129" s="37" t="s">
        <v>269</v>
      </c>
      <c r="C1129" s="35" t="s">
        <v>205</v>
      </c>
      <c r="D1129" s="38">
        <v>1</v>
      </c>
      <c r="E1129" s="38"/>
      <c r="F1129" s="167">
        <f t="shared" ref="F1129" si="75">+D1129*E1129</f>
        <v>0</v>
      </c>
      <c r="G1129" s="18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</row>
    <row r="1130" spans="1:24" ht="19.5" customHeight="1">
      <c r="A1130" s="192" t="str">
        <f>+"TOTAL "&amp;B1123</f>
        <v>TOTAL 20- SOUS LOT : BRANCHEMENT DIVERS</v>
      </c>
      <c r="B1130" s="188"/>
      <c r="C1130" s="188"/>
      <c r="D1130" s="188"/>
      <c r="E1130" s="189"/>
      <c r="F1130" s="178">
        <f>SUM(F1123:F1129)</f>
        <v>0</v>
      </c>
      <c r="G1130" s="18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</row>
    <row r="1131" spans="1:24" ht="19.5" customHeight="1">
      <c r="A1131" s="141"/>
      <c r="B1131" s="142"/>
      <c r="C1131" s="141"/>
      <c r="D1131" s="143"/>
      <c r="E1131" s="142"/>
      <c r="F1131" s="184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</row>
    <row r="1132" spans="1:24" ht="19.5" customHeight="1">
      <c r="A1132" s="141"/>
      <c r="B1132" s="195" t="s">
        <v>544</v>
      </c>
      <c r="C1132" s="196"/>
      <c r="D1132" s="144"/>
      <c r="E1132" s="197" t="s">
        <v>545</v>
      </c>
      <c r="F1132" s="189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</row>
    <row r="1133" spans="1:24" ht="19.5" customHeight="1">
      <c r="A1133" s="141"/>
      <c r="B1133" s="187" t="str">
        <f>+A8</f>
        <v>TOTAL 1-SOUS LOT : DEMOLITION ET DEPOSE</v>
      </c>
      <c r="C1133" s="188"/>
      <c r="D1133" s="189"/>
      <c r="E1133" s="190">
        <f>+F8</f>
        <v>0</v>
      </c>
      <c r="F1133" s="191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</row>
    <row r="1134" spans="1:24" ht="19.5" customHeight="1">
      <c r="A1134" s="145"/>
      <c r="B1134" s="187" t="str">
        <f>+A121</f>
        <v xml:space="preserve">TOTAL 2- SOUS LOT : GROS ŒUVRES </v>
      </c>
      <c r="C1134" s="188"/>
      <c r="D1134" s="189"/>
      <c r="E1134" s="190">
        <f>+F121</f>
        <v>0</v>
      </c>
      <c r="F1134" s="191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</row>
    <row r="1135" spans="1:24" ht="19.5" customHeight="1">
      <c r="A1135" s="145"/>
      <c r="B1135" s="187" t="str">
        <f>+A145</f>
        <v xml:space="preserve">TOTAL 3- SOUS LOT : ETANCHEITE </v>
      </c>
      <c r="C1135" s="188"/>
      <c r="D1135" s="189"/>
      <c r="E1135" s="190">
        <f>+F145</f>
        <v>0</v>
      </c>
      <c r="F1135" s="191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</row>
    <row r="1136" spans="1:24" ht="19.5" customHeight="1">
      <c r="A1136" s="145"/>
      <c r="B1136" s="187" t="str">
        <f>+A161</f>
        <v>TOTAL 4- SOUS LOT : FAUX PLAFOND</v>
      </c>
      <c r="C1136" s="188"/>
      <c r="D1136" s="189"/>
      <c r="E1136" s="190">
        <f>+F161</f>
        <v>0</v>
      </c>
      <c r="F1136" s="191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</row>
    <row r="1137" spans="1:24" ht="19.5" customHeight="1">
      <c r="A1137" s="145"/>
      <c r="B1137" s="187" t="str">
        <f>+A183</f>
        <v>TOTAL 5- SOUS LOT : REVETEMENTS SOLS ET MURS</v>
      </c>
      <c r="C1137" s="188"/>
      <c r="D1137" s="189"/>
      <c r="E1137" s="190">
        <f>+F183</f>
        <v>0</v>
      </c>
      <c r="F1137" s="191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</row>
    <row r="1138" spans="1:24" ht="19.5" customHeight="1">
      <c r="A1138" s="145"/>
      <c r="B1138" s="187" t="str">
        <f>+A258</f>
        <v>TOTAL 6- SOUS LOT : MENUISERIE BOIS - ALUMINUIM ET METALIQUE</v>
      </c>
      <c r="C1138" s="188"/>
      <c r="D1138" s="189"/>
      <c r="E1138" s="190">
        <f>+F258</f>
        <v>0</v>
      </c>
      <c r="F1138" s="191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</row>
    <row r="1139" spans="1:24" ht="19.5" customHeight="1">
      <c r="A1139" s="145"/>
      <c r="B1139" s="187" t="str">
        <f>+A272</f>
        <v>TOTAL 7- SOUS LOT : PEINTURE</v>
      </c>
      <c r="C1139" s="188"/>
      <c r="D1139" s="189"/>
      <c r="E1139" s="190">
        <f>+F272</f>
        <v>0</v>
      </c>
      <c r="F1139" s="191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</row>
    <row r="1140" spans="1:24" ht="19.5" customHeight="1">
      <c r="A1140" s="145"/>
      <c r="B1140" s="187" t="str">
        <f>+A421</f>
        <v>TOTAL 8- SOUS LOT : AMÉNAGEMENT EXTÉRIEUR-DIVERS</v>
      </c>
      <c r="C1140" s="188"/>
      <c r="D1140" s="189"/>
      <c r="E1140" s="190">
        <f>+F421</f>
        <v>0</v>
      </c>
      <c r="F1140" s="191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</row>
    <row r="1141" spans="1:24" ht="19.5" customHeight="1">
      <c r="A1141" s="145"/>
      <c r="B1141" s="187" t="str">
        <f>+A449</f>
        <v>TOTAL 9- SOUS LOT : POSTE DE TRANSFORMATION HTA/BT</v>
      </c>
      <c r="C1141" s="188"/>
      <c r="D1141" s="189"/>
      <c r="E1141" s="190">
        <f>+F449</f>
        <v>0</v>
      </c>
      <c r="F1141" s="191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</row>
    <row r="1142" spans="1:24" ht="19.5" customHeight="1">
      <c r="A1142" s="145"/>
      <c r="B1142" s="187" t="str">
        <f>+A469</f>
        <v>TOTAL 10- SOUS LOT : GROUPE ELECTROGENE</v>
      </c>
      <c r="C1142" s="188"/>
      <c r="D1142" s="189"/>
      <c r="E1142" s="190">
        <f>+F469</f>
        <v>0</v>
      </c>
      <c r="F1142" s="191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</row>
    <row r="1143" spans="1:24" ht="19.5" customHeight="1">
      <c r="A1143" s="145"/>
      <c r="B1143" s="187" t="str">
        <f>+A739</f>
        <v>TOTAL 11-SOUS LOT : ELECTRICITE COURANT FORT</v>
      </c>
      <c r="C1143" s="188"/>
      <c r="D1143" s="189"/>
      <c r="E1143" s="190">
        <f>+F739</f>
        <v>0</v>
      </c>
      <c r="F1143" s="191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</row>
    <row r="1144" spans="1:24" ht="19.5" customHeight="1">
      <c r="A1144" s="145"/>
      <c r="B1144" s="187" t="str">
        <f>+A759</f>
        <v>TOTAL 12- SOUS LOT : SYSTÈME DE VIDEOSURVEILLENCE ET CONTRÔLE D'ACCES</v>
      </c>
      <c r="C1144" s="188"/>
      <c r="D1144" s="189"/>
      <c r="E1144" s="190">
        <f>+F759</f>
        <v>0</v>
      </c>
      <c r="F1144" s="191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</row>
    <row r="1145" spans="1:24" ht="31.5" customHeight="1">
      <c r="A1145" s="145"/>
      <c r="B1145" s="187" t="str">
        <f>+A775</f>
        <v>TOTAL 13- SOUS LOT : DETECTION INCENDIE</v>
      </c>
      <c r="C1145" s="188"/>
      <c r="D1145" s="189"/>
      <c r="E1145" s="190">
        <f>+F775</f>
        <v>0</v>
      </c>
      <c r="F1145" s="191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</row>
    <row r="1146" spans="1:24" ht="31.5" customHeight="1">
      <c r="A1146" s="145"/>
      <c r="B1146" s="187" t="str">
        <f>+A817</f>
        <v>TOTAL 14- SOUS LOT :  INFORMATIQUE ET TELEPHONIE</v>
      </c>
      <c r="C1146" s="188"/>
      <c r="D1146" s="189"/>
      <c r="E1146" s="190">
        <f>+F817</f>
        <v>0</v>
      </c>
      <c r="F1146" s="191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</row>
    <row r="1147" spans="1:24" ht="31.5" customHeight="1">
      <c r="A1147" s="145"/>
      <c r="B1147" s="187" t="str">
        <f>+A837</f>
        <v>TOTAL 15- SOUS LOT :  SYSTÈME DE PRODUCTION D'ENERGIE PAR L'INSTALLATION SOLAIRE</v>
      </c>
      <c r="C1147" s="188"/>
      <c r="D1147" s="189"/>
      <c r="E1147" s="190">
        <f>+F837</f>
        <v>0</v>
      </c>
      <c r="F1147" s="191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</row>
    <row r="1148" spans="1:24" ht="31.5" customHeight="1" thickBot="1">
      <c r="A1148" s="145"/>
      <c r="B1148" s="187" t="str">
        <f>+A870</f>
        <v>TOTAL 16- SOUS LOT :  SONORISATION ET VIDEOPROJECTION</v>
      </c>
      <c r="C1148" s="188"/>
      <c r="D1148" s="189"/>
      <c r="E1148" s="190">
        <f>+F870</f>
        <v>0</v>
      </c>
      <c r="F1148" s="191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</row>
    <row r="1149" spans="1:24" ht="31.5" customHeight="1" thickBot="1">
      <c r="A1149" s="145"/>
      <c r="B1149" s="187" t="str">
        <f>+A1020</f>
        <v>TOTAL 17- SOUS LOT :  PLOMBERIE - SANITAIRE - PROTECTION INCENDIE</v>
      </c>
      <c r="C1149" s="188"/>
      <c r="D1149" s="189"/>
      <c r="E1149" s="190">
        <f>+F1020</f>
        <v>0</v>
      </c>
      <c r="F1149" s="191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</row>
    <row r="1150" spans="1:24" ht="21" customHeight="1">
      <c r="A1150" s="145"/>
      <c r="B1150" s="187" t="str">
        <f>+A1118</f>
        <v>TOTAL 18- SOUS LOT : CLIMATISATION, VENTILATION ET DESENFUMAGE</v>
      </c>
      <c r="C1150" s="188"/>
      <c r="D1150" s="189"/>
      <c r="E1150" s="190">
        <f>+F1118</f>
        <v>0</v>
      </c>
      <c r="F1150" s="191"/>
      <c r="H1150" s="2"/>
      <c r="I1150" s="2"/>
      <c r="J1150" s="2"/>
      <c r="K1150" s="2"/>
      <c r="L1150" s="2"/>
      <c r="M1150" s="2"/>
      <c r="N1150" s="2"/>
      <c r="O1150" s="2"/>
      <c r="P1150" s="24"/>
      <c r="Q1150" s="24"/>
      <c r="R1150" s="2"/>
      <c r="S1150" s="2"/>
      <c r="T1150" s="2"/>
      <c r="U1150" s="2"/>
      <c r="V1150" s="2"/>
      <c r="W1150" s="2"/>
      <c r="X1150" s="2"/>
    </row>
    <row r="1151" spans="1:24" ht="21" customHeight="1" thickBot="1">
      <c r="A1151" s="145"/>
      <c r="B1151" s="187" t="str">
        <f>+A1122</f>
        <v>TOTAL 19- SOUS LOT : ASCENSEUR</v>
      </c>
      <c r="C1151" s="188"/>
      <c r="D1151" s="189"/>
      <c r="E1151" s="190">
        <f>+F1122</f>
        <v>0</v>
      </c>
      <c r="F1151" s="191"/>
      <c r="H1151" s="2"/>
      <c r="I1151" s="2"/>
      <c r="J1151" s="2"/>
      <c r="K1151" s="2"/>
      <c r="L1151" s="2"/>
      <c r="M1151" s="2"/>
      <c r="N1151" s="2"/>
      <c r="O1151" s="2"/>
      <c r="P1151" s="2"/>
      <c r="Q1151" s="25"/>
      <c r="R1151" s="24"/>
      <c r="S1151" s="2"/>
      <c r="T1151" s="2"/>
      <c r="U1151" s="2"/>
      <c r="V1151" s="2"/>
      <c r="W1151" s="2"/>
      <c r="X1151" s="2"/>
    </row>
    <row r="1152" spans="1:24" ht="21" customHeight="1" thickBot="1">
      <c r="A1152" s="145"/>
      <c r="B1152" s="187" t="str">
        <f>+A1130</f>
        <v>TOTAL 20- SOUS LOT : BRANCHEMENT DIVERS</v>
      </c>
      <c r="C1152" s="188"/>
      <c r="D1152" s="189"/>
      <c r="E1152" s="190">
        <f>+F1130</f>
        <v>0</v>
      </c>
      <c r="F1152" s="191"/>
      <c r="H1152" s="2"/>
      <c r="I1152" s="2"/>
      <c r="J1152" s="2"/>
      <c r="K1152" s="2"/>
      <c r="L1152" s="26"/>
      <c r="M1152" s="2"/>
      <c r="N1152" s="2"/>
      <c r="O1152" s="2"/>
      <c r="P1152" s="2"/>
      <c r="Q1152" s="25"/>
      <c r="R1152" s="24"/>
      <c r="S1152" s="2"/>
      <c r="T1152" s="2"/>
      <c r="U1152" s="2"/>
      <c r="V1152" s="2"/>
      <c r="W1152" s="2"/>
      <c r="X1152" s="2"/>
    </row>
    <row r="1153" spans="1:24" ht="21" customHeight="1" thickBot="1">
      <c r="A1153" s="145"/>
      <c r="B1153" s="142"/>
      <c r="C1153" s="146"/>
      <c r="D1153" s="147"/>
      <c r="E1153" s="184"/>
      <c r="F1153" s="185"/>
      <c r="H1153" s="2"/>
      <c r="I1153" s="2"/>
      <c r="J1153" s="2"/>
      <c r="K1153" s="2"/>
      <c r="L1153" s="26"/>
      <c r="M1153" s="2"/>
      <c r="N1153" s="2"/>
      <c r="O1153" s="2"/>
      <c r="P1153" s="2"/>
      <c r="Q1153" s="25"/>
      <c r="R1153" s="2"/>
      <c r="S1153" s="2"/>
      <c r="T1153" s="2"/>
      <c r="U1153" s="2"/>
      <c r="V1153" s="2"/>
      <c r="W1153" s="2"/>
      <c r="X1153" s="2"/>
    </row>
    <row r="1154" spans="1:24" ht="18.75" thickBot="1">
      <c r="A1154" s="145"/>
      <c r="B1154" s="148" t="s">
        <v>546</v>
      </c>
      <c r="C1154" s="149"/>
      <c r="D1154" s="149"/>
      <c r="E1154" s="198">
        <f>+SUM(E1133:F1152)</f>
        <v>0</v>
      </c>
      <c r="F1154" s="191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</row>
    <row r="1155" spans="1:24" ht="18.75" thickBot="1">
      <c r="A1155" s="145"/>
      <c r="B1155" s="148" t="s">
        <v>547</v>
      </c>
      <c r="C1155" s="149"/>
      <c r="D1155" s="149"/>
      <c r="E1155" s="198">
        <f>E1154*0.2</f>
        <v>0</v>
      </c>
      <c r="F1155" s="191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</row>
    <row r="1156" spans="1:24" ht="18.75" thickBot="1">
      <c r="A1156" s="145"/>
      <c r="B1156" s="148" t="s">
        <v>548</v>
      </c>
      <c r="C1156" s="149"/>
      <c r="D1156" s="149"/>
      <c r="E1156" s="198">
        <f>E1154+E1155</f>
        <v>0</v>
      </c>
      <c r="F1156" s="191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</row>
    <row r="1157" spans="1:24" ht="14.25" customHeight="1">
      <c r="A1157" s="141"/>
      <c r="B1157" s="142"/>
      <c r="C1157" s="141"/>
      <c r="D1157" s="143"/>
      <c r="E1157" s="142"/>
      <c r="F1157" s="185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</row>
    <row r="1158" spans="1:24" ht="14.25" customHeight="1">
      <c r="A1158" s="141"/>
      <c r="B1158" s="142"/>
      <c r="C1158" s="141"/>
      <c r="D1158" s="143"/>
      <c r="E1158" s="142"/>
      <c r="F1158" s="185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</row>
    <row r="1159" spans="1:24" ht="15" customHeight="1">
      <c r="A1159" s="141"/>
      <c r="B1159" s="142"/>
      <c r="C1159" s="141"/>
      <c r="D1159" s="142"/>
      <c r="E1159" s="142"/>
      <c r="F1159" s="185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</row>
    <row r="1160" spans="1:24" ht="15" customHeight="1">
      <c r="A1160" s="141"/>
      <c r="B1160" s="142"/>
      <c r="C1160" s="141"/>
      <c r="D1160" s="142"/>
      <c r="E1160" s="142"/>
      <c r="F1160" s="185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</row>
    <row r="1161" spans="1:24" ht="15" customHeight="1">
      <c r="A1161" s="141"/>
      <c r="B1161" s="142"/>
      <c r="C1161" s="141"/>
      <c r="D1161" s="142"/>
      <c r="E1161" s="142"/>
      <c r="F1161" s="185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</row>
    <row r="1162" spans="1:24" ht="15" customHeight="1">
      <c r="A1162" s="141"/>
      <c r="B1162" s="142"/>
      <c r="C1162" s="150"/>
      <c r="D1162" s="142"/>
      <c r="E1162" s="142"/>
      <c r="F1162" s="185"/>
      <c r="G1162" s="27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</row>
    <row r="1163" spans="1:24" ht="15" customHeight="1">
      <c r="A1163" s="141"/>
      <c r="B1163" s="142"/>
      <c r="C1163" s="150"/>
      <c r="D1163" s="142"/>
      <c r="E1163" s="142"/>
      <c r="F1163" s="185"/>
      <c r="G1163" s="154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</row>
    <row r="1164" spans="1:24" ht="15" customHeight="1">
      <c r="A1164" s="141"/>
      <c r="B1164" s="142"/>
      <c r="C1164" s="150"/>
      <c r="D1164" s="142"/>
      <c r="E1164" s="142"/>
      <c r="F1164" s="185"/>
      <c r="G1164" s="26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</row>
    <row r="1165" spans="1:24" ht="15" customHeight="1">
      <c r="A1165" s="141"/>
      <c r="B1165" s="142"/>
      <c r="C1165" s="150"/>
      <c r="D1165" s="143"/>
      <c r="E1165" s="142"/>
      <c r="F1165" s="184"/>
      <c r="G1165" s="155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</row>
    <row r="1166" spans="1:24" ht="15" customHeight="1">
      <c r="A1166" s="141"/>
      <c r="B1166" s="142"/>
      <c r="C1166" s="151"/>
      <c r="D1166" s="143"/>
      <c r="E1166" s="142"/>
      <c r="F1166" s="184"/>
      <c r="G1166" s="18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</row>
    <row r="1167" spans="1:24" ht="15" customHeight="1">
      <c r="A1167" s="141"/>
      <c r="B1167" s="142"/>
      <c r="C1167" s="150"/>
      <c r="D1167" s="143"/>
      <c r="E1167" s="142"/>
      <c r="F1167" s="184"/>
      <c r="G1167" s="18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</row>
    <row r="1168" spans="1:24" ht="15" customHeight="1">
      <c r="A1168" s="141"/>
      <c r="B1168" s="142"/>
      <c r="C1168" s="150"/>
      <c r="D1168" s="143"/>
      <c r="E1168" s="142"/>
      <c r="F1168" s="184"/>
      <c r="G1168" s="18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</row>
    <row r="1169" spans="1:24" ht="15" customHeight="1">
      <c r="A1169" s="141"/>
      <c r="B1169" s="142"/>
      <c r="C1169" s="150"/>
      <c r="D1169" s="143"/>
      <c r="E1169" s="142"/>
      <c r="F1169" s="184"/>
      <c r="G1169" s="18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</row>
    <row r="1170" spans="1:24" ht="15" customHeight="1">
      <c r="A1170" s="141"/>
      <c r="B1170" s="142"/>
      <c r="C1170" s="150"/>
      <c r="D1170" s="143"/>
      <c r="E1170" s="142"/>
      <c r="F1170" s="184"/>
      <c r="G1170" s="18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</row>
    <row r="1171" spans="1:24" ht="15" customHeight="1">
      <c r="A1171" s="141"/>
      <c r="B1171" s="142"/>
      <c r="C1171" s="150"/>
      <c r="D1171" s="143"/>
      <c r="E1171" s="142"/>
      <c r="F1171" s="184"/>
      <c r="G1171" s="18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</row>
    <row r="1172" spans="1:24" ht="15" customHeight="1">
      <c r="A1172" s="141"/>
      <c r="B1172" s="142"/>
      <c r="C1172" s="150"/>
      <c r="D1172" s="143"/>
      <c r="E1172" s="142"/>
      <c r="F1172" s="184"/>
      <c r="G1172" s="18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</row>
    <row r="1173" spans="1:24" ht="15" customHeight="1">
      <c r="A1173" s="141"/>
      <c r="B1173" s="142"/>
      <c r="C1173" s="150"/>
      <c r="D1173" s="143"/>
      <c r="E1173" s="142"/>
      <c r="F1173" s="184"/>
      <c r="G1173" s="18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</row>
    <row r="1174" spans="1:24" ht="15" customHeight="1">
      <c r="A1174" s="141"/>
      <c r="B1174" s="142"/>
      <c r="C1174" s="150"/>
      <c r="D1174" s="143"/>
      <c r="E1174" s="142"/>
      <c r="F1174" s="184"/>
      <c r="G1174" s="18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</row>
    <row r="1175" spans="1:24" ht="15" customHeight="1">
      <c r="A1175" s="141"/>
      <c r="B1175" s="142"/>
      <c r="C1175" s="150"/>
      <c r="D1175" s="143"/>
      <c r="E1175" s="142"/>
      <c r="F1175" s="184"/>
      <c r="G1175" s="18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</row>
    <row r="1176" spans="1:24" ht="15" customHeight="1">
      <c r="A1176" s="141"/>
      <c r="B1176" s="142"/>
      <c r="C1176" s="150"/>
      <c r="D1176" s="143"/>
      <c r="E1176" s="142"/>
      <c r="F1176" s="184"/>
      <c r="G1176" s="18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</row>
    <row r="1177" spans="1:24" ht="15" customHeight="1">
      <c r="A1177" s="141"/>
      <c r="B1177" s="142"/>
      <c r="C1177" s="150"/>
      <c r="D1177" s="143"/>
      <c r="E1177" s="142"/>
      <c r="F1177" s="184"/>
      <c r="G1177" s="18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</row>
    <row r="1178" spans="1:24" ht="15" customHeight="1">
      <c r="A1178" s="141"/>
      <c r="B1178" s="142"/>
      <c r="C1178" s="150"/>
      <c r="D1178" s="143"/>
      <c r="E1178" s="142"/>
      <c r="F1178" s="184"/>
      <c r="G1178" s="18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</row>
    <row r="1179" spans="1:24" ht="15" customHeight="1">
      <c r="A1179" s="141"/>
      <c r="B1179" s="142"/>
      <c r="C1179" s="150"/>
      <c r="D1179" s="143"/>
      <c r="E1179" s="142"/>
      <c r="F1179" s="184"/>
      <c r="G1179" s="18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</row>
    <row r="1180" spans="1:24" ht="15" customHeight="1">
      <c r="A1180" s="141"/>
      <c r="B1180" s="142"/>
      <c r="C1180" s="150"/>
      <c r="D1180" s="143"/>
      <c r="E1180" s="142"/>
      <c r="F1180" s="184"/>
      <c r="G1180" s="18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</row>
    <row r="1181" spans="1:24" ht="15" customHeight="1">
      <c r="A1181" s="141"/>
      <c r="B1181" s="142"/>
      <c r="C1181" s="150"/>
      <c r="D1181" s="143"/>
      <c r="E1181" s="142"/>
      <c r="F1181" s="184"/>
      <c r="G1181" s="18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</row>
    <row r="1182" spans="1:24" ht="15" customHeight="1">
      <c r="A1182" s="141"/>
      <c r="B1182" s="142"/>
      <c r="C1182" s="150"/>
      <c r="D1182" s="143"/>
      <c r="E1182" s="142"/>
      <c r="F1182" s="184"/>
      <c r="G1182" s="18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</row>
    <row r="1183" spans="1:24" ht="15" customHeight="1">
      <c r="A1183" s="141"/>
      <c r="B1183" s="142"/>
      <c r="C1183" s="150"/>
      <c r="D1183" s="143"/>
      <c r="E1183" s="142"/>
      <c r="F1183" s="184"/>
      <c r="G1183" s="18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</row>
    <row r="1184" spans="1:24" ht="15" customHeight="1">
      <c r="A1184" s="141"/>
      <c r="B1184" s="142"/>
      <c r="C1184" s="150"/>
      <c r="D1184" s="143"/>
      <c r="E1184" s="142"/>
      <c r="F1184" s="184"/>
      <c r="G1184" s="18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</row>
    <row r="1185" spans="1:24" ht="15" customHeight="1">
      <c r="A1185" s="141"/>
      <c r="B1185" s="142"/>
      <c r="C1185" s="150"/>
      <c r="D1185" s="143"/>
      <c r="E1185" s="142"/>
      <c r="F1185" s="184"/>
      <c r="G1185" s="23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</row>
    <row r="1186" spans="1:24" ht="15" customHeight="1">
      <c r="A1186" s="141"/>
      <c r="B1186" s="142"/>
      <c r="C1186" s="150"/>
      <c r="D1186" s="143"/>
      <c r="E1186" s="142"/>
      <c r="F1186" s="184"/>
      <c r="G1186" s="23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</row>
    <row r="1187" spans="1:24" ht="15" customHeight="1">
      <c r="A1187" s="141"/>
      <c r="B1187" s="142"/>
      <c r="C1187" s="150"/>
      <c r="D1187" s="143"/>
      <c r="E1187" s="142"/>
      <c r="F1187" s="184"/>
      <c r="G1187" s="23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</row>
    <row r="1188" spans="1:24" ht="15" customHeight="1">
      <c r="A1188" s="141"/>
      <c r="B1188" s="142"/>
      <c r="C1188" s="152"/>
      <c r="D1188" s="143"/>
      <c r="E1188" s="142"/>
      <c r="F1188" s="184"/>
      <c r="G1188" s="27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</row>
    <row r="1189" spans="1:24" ht="15" customHeight="1">
      <c r="A1189" s="141"/>
      <c r="B1189" s="142"/>
      <c r="C1189" s="152"/>
      <c r="D1189" s="151"/>
      <c r="E1189" s="152"/>
      <c r="F1189" s="186"/>
      <c r="G1189" s="27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</row>
    <row r="1190" spans="1:24" ht="15" customHeight="1">
      <c r="A1190" s="141"/>
      <c r="B1190" s="142"/>
      <c r="C1190" s="150"/>
      <c r="D1190" s="151"/>
      <c r="E1190" s="152"/>
      <c r="F1190" s="186"/>
    </row>
    <row r="1191" spans="1:24" ht="15" customHeight="1">
      <c r="A1191" s="141"/>
      <c r="B1191" s="142"/>
      <c r="C1191" s="150"/>
      <c r="D1191" s="151"/>
      <c r="E1191" s="152"/>
      <c r="F1191" s="186"/>
    </row>
    <row r="1192" spans="1:24" ht="15" customHeight="1">
      <c r="A1192" s="141"/>
      <c r="B1192" s="142"/>
      <c r="C1192" s="150"/>
      <c r="D1192" s="151"/>
      <c r="E1192" s="152"/>
      <c r="F1192" s="186"/>
    </row>
  </sheetData>
  <mergeCells count="67">
    <mergeCell ref="B1145:D1145"/>
    <mergeCell ref="E1145:F1145"/>
    <mergeCell ref="B1146:D1146"/>
    <mergeCell ref="E1146:F1146"/>
    <mergeCell ref="B1147:D1147"/>
    <mergeCell ref="E1147:F1147"/>
    <mergeCell ref="E1154:F1154"/>
    <mergeCell ref="E1155:F1155"/>
    <mergeCell ref="E1156:F1156"/>
    <mergeCell ref="B1148:D1148"/>
    <mergeCell ref="B1149:D1149"/>
    <mergeCell ref="E1149:F1149"/>
    <mergeCell ref="B1150:D1150"/>
    <mergeCell ref="E1150:F1150"/>
    <mergeCell ref="E1148:F1148"/>
    <mergeCell ref="B1151:D1151"/>
    <mergeCell ref="E1151:F1151"/>
    <mergeCell ref="B1152:D1152"/>
    <mergeCell ref="E1152:F1152"/>
    <mergeCell ref="A1:F2"/>
    <mergeCell ref="A3:F3"/>
    <mergeCell ref="A8:E8"/>
    <mergeCell ref="A121:E121"/>
    <mergeCell ref="A145:E145"/>
    <mergeCell ref="A161:E161"/>
    <mergeCell ref="A183:E183"/>
    <mergeCell ref="A258:E258"/>
    <mergeCell ref="A272:E272"/>
    <mergeCell ref="A421:E421"/>
    <mergeCell ref="A817:E817"/>
    <mergeCell ref="A837:E837"/>
    <mergeCell ref="A870:E870"/>
    <mergeCell ref="A1020:E1020"/>
    <mergeCell ref="A449:E449"/>
    <mergeCell ref="A469:E469"/>
    <mergeCell ref="A739:E739"/>
    <mergeCell ref="A759:E759"/>
    <mergeCell ref="A775:E775"/>
    <mergeCell ref="A1118:E1118"/>
    <mergeCell ref="A1122:E1122"/>
    <mergeCell ref="A1130:E1130"/>
    <mergeCell ref="B1132:C1132"/>
    <mergeCell ref="E1132:F1132"/>
    <mergeCell ref="B1133:D1133"/>
    <mergeCell ref="E1133:F1133"/>
    <mergeCell ref="E1134:F1134"/>
    <mergeCell ref="B1134:D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E1141:F1141"/>
    <mergeCell ref="B1141:D1141"/>
    <mergeCell ref="B1142:D1142"/>
    <mergeCell ref="E1142:F1142"/>
    <mergeCell ref="B1143:D1143"/>
    <mergeCell ref="E1143:F1143"/>
    <mergeCell ref="B1144:D1144"/>
    <mergeCell ref="E1144:F1144"/>
  </mergeCells>
  <conditionalFormatting sqref="A279 A286 A291 A301 A304 A307 A314">
    <cfRule type="expression" dxfId="3" priority="1">
      <formula>AND(#REF!&lt;&gt;0)</formula>
    </cfRule>
  </conditionalFormatting>
  <conditionalFormatting sqref="A358 A373 A386">
    <cfRule type="expression" dxfId="2" priority="2">
      <formula>AND(#REF!&lt;&gt;0)</formula>
    </cfRule>
  </conditionalFormatting>
  <conditionalFormatting sqref="C279 C286 C291 C296 C301 C304 C307 C314">
    <cfRule type="expression" dxfId="1" priority="3">
      <formula>#REF!&gt;=1.25*#REF!</formula>
    </cfRule>
  </conditionalFormatting>
  <conditionalFormatting sqref="C358 C373 C386">
    <cfRule type="expression" dxfId="0" priority="4">
      <formula>#REF!&gt;=1.25*#REF!</formula>
    </cfRule>
  </conditionalFormatting>
  <pageMargins left="0.25" right="0.25" top="0.75" bottom="0.75" header="0.3" footer="0.3"/>
  <pageSetup paperSize="9" scale="21" fitToHeight="0" orientation="portrait" r:id="rId1"/>
  <rowBreaks count="1" manualBreakCount="1">
    <brk id="1130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2026-09-21T12:34:33Z</cp:lastPrinted>
  <dcterms:created xsi:type="dcterms:W3CDTF">2013-11-13T12:18:43Z</dcterms:created>
  <dcterms:modified xsi:type="dcterms:W3CDTF">2026-09-29T11:23:21Z</dcterms:modified>
</cp:coreProperties>
</file>