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MTF JAWAHIR\ANNEES BUDGETAIRES\2026\BUDGET HABOUS\APPELS D'OFFRES\FSH\43- TRA-REST- DERB EL HALFAOUI A MARRAKECH = 24\MAIL CONCURRENT\"/>
    </mc:Choice>
  </mc:AlternateContent>
  <bookViews>
    <workbookView xWindow="0" yWindow="0" windowWidth="14235" windowHeight="12180" tabRatio="683"/>
  </bookViews>
  <sheets>
    <sheet name="BPDE " sheetId="1" r:id="rId1"/>
  </sheets>
  <definedNames>
    <definedName name="_xlnm.Print_Titles" localSheetId="0">'BPDE '!$3:$4</definedName>
    <definedName name="_xlnm.Print_Area" localSheetId="0">'BPDE '!$A$1:$G$150</definedName>
  </definedNames>
  <calcPr calcId="162913"/>
</workbook>
</file>

<file path=xl/calcChain.xml><?xml version="1.0" encoding="utf-8"?>
<calcChain xmlns="http://schemas.openxmlformats.org/spreadsheetml/2006/main">
  <c r="G140" i="1" l="1"/>
  <c r="G144" i="1" l="1"/>
  <c r="G143" i="1"/>
  <c r="G142" i="1"/>
  <c r="G141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0" i="1"/>
  <c r="G69" i="1"/>
  <c r="G68" i="1"/>
  <c r="G67" i="1"/>
  <c r="G66" i="1"/>
  <c r="G65" i="1"/>
  <c r="G63" i="1"/>
  <c r="G62" i="1"/>
  <c r="G61" i="1"/>
  <c r="G60" i="1"/>
  <c r="G59" i="1"/>
  <c r="G58" i="1"/>
  <c r="G56" i="1"/>
  <c r="G55" i="1"/>
  <c r="G54" i="1"/>
  <c r="G53" i="1"/>
  <c r="G52" i="1"/>
  <c r="G51" i="1"/>
  <c r="G50" i="1"/>
  <c r="G49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8" i="1"/>
  <c r="G17" i="1"/>
  <c r="G16" i="1"/>
  <c r="G15" i="1"/>
  <c r="G14" i="1"/>
  <c r="G13" i="1"/>
  <c r="G12" i="1"/>
  <c r="G11" i="1"/>
  <c r="G10" i="1"/>
  <c r="G9" i="1"/>
  <c r="G8" i="1"/>
  <c r="G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20" i="1" s="1"/>
  <c r="A21" i="1" s="1"/>
  <c r="A22" i="1" s="1"/>
  <c r="A23" i="1" s="1"/>
  <c r="A24" i="1" s="1"/>
  <c r="A28" i="1" s="1"/>
  <c r="A29" i="1" s="1"/>
  <c r="A30" i="1" s="1"/>
  <c r="A31" i="1" s="1"/>
  <c r="A32" i="1" s="1"/>
  <c r="A33" i="1" s="1"/>
  <c r="A34" i="1" s="1"/>
  <c r="A35" i="1" s="1"/>
  <c r="A36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9" i="1" s="1"/>
  <c r="A50" i="1" s="1"/>
  <c r="A51" i="1" s="1"/>
  <c r="A52" i="1" s="1"/>
  <c r="A53" i="1" s="1"/>
  <c r="A54" i="1" s="1"/>
  <c r="A55" i="1" s="1"/>
  <c r="A56" i="1" s="1"/>
  <c r="A58" i="1" s="1"/>
  <c r="A59" i="1" s="1"/>
  <c r="A60" i="1" s="1"/>
  <c r="A61" i="1" s="1"/>
  <c r="A62" i="1" s="1"/>
  <c r="A63" i="1" s="1"/>
  <c r="A64" i="1" s="1"/>
  <c r="A67" i="1" s="1"/>
  <c r="A68" i="1" s="1"/>
  <c r="A69" i="1" s="1"/>
  <c r="A70" i="1" s="1"/>
  <c r="A71" i="1" s="1"/>
  <c r="A74" i="1" s="1"/>
  <c r="A76" i="1" s="1"/>
  <c r="A77" i="1" s="1"/>
  <c r="A78" i="1" s="1"/>
  <c r="A79" i="1" s="1"/>
  <c r="A83" i="1" s="1"/>
  <c r="A84" i="1" s="1"/>
  <c r="A87" i="1" s="1"/>
  <c r="A93" i="1" s="1"/>
  <c r="A96" i="1" s="1"/>
  <c r="A97" i="1" s="1"/>
  <c r="A98" i="1" s="1"/>
  <c r="A99" i="1" s="1"/>
  <c r="A100" i="1" s="1"/>
  <c r="A101" i="1" s="1"/>
  <c r="A102" i="1" s="1"/>
  <c r="A103" i="1" s="1"/>
  <c r="A107" i="1" s="1"/>
  <c r="A108" i="1" s="1"/>
  <c r="A109" i="1" s="1"/>
  <c r="A110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40" i="1" s="1"/>
  <c r="A141" i="1" s="1"/>
  <c r="A142" i="1" s="1"/>
  <c r="A143" i="1" s="1"/>
  <c r="A144" i="1" s="1"/>
  <c r="G6" i="1"/>
  <c r="G145" i="1" l="1"/>
</calcChain>
</file>

<file path=xl/sharedStrings.xml><?xml version="1.0" encoding="utf-8"?>
<sst xmlns="http://schemas.openxmlformats.org/spreadsheetml/2006/main" count="400" uniqueCount="216">
  <si>
    <t>Prix N°</t>
  </si>
  <si>
    <t>Désignation des ouvrages</t>
  </si>
  <si>
    <t>U</t>
  </si>
  <si>
    <t>Quantité</t>
  </si>
  <si>
    <t>Prix unitaire en Dirhams
(Hors TVA)</t>
  </si>
  <si>
    <t>Montant H.T</t>
  </si>
  <si>
    <t xml:space="preserve">En chiffres </t>
  </si>
  <si>
    <t>En lettres</t>
  </si>
  <si>
    <t>A. DÉMOLITION, DÉCAPAGE ET DÉPOSE</t>
  </si>
  <si>
    <t>Nettoyage, désherbage et évacuation des gravats et déchets existants</t>
  </si>
  <si>
    <t>F</t>
  </si>
  <si>
    <t>Neuf mille</t>
  </si>
  <si>
    <t>Condamnation des fosses existants</t>
  </si>
  <si>
    <t>Six cents</t>
  </si>
  <si>
    <t xml:space="preserve">Démolition du dallage existant </t>
  </si>
  <si>
    <t>M²</t>
  </si>
  <si>
    <t>Quatre-vingts</t>
  </si>
  <si>
    <t>Soixante</t>
  </si>
  <si>
    <t>Démolition de maçonnerie de toute nature et épaisseur y compris étayage et évacuation à la décharge publique</t>
  </si>
  <si>
    <t>M³</t>
  </si>
  <si>
    <t>Démolition de structures traditionnelles en fondations et en élévation</t>
  </si>
  <si>
    <t>M3</t>
  </si>
  <si>
    <t>Dépose des planchers en bois irrecuperables y compris complexe d’étanchéité de toute nature</t>
  </si>
  <si>
    <t>Cent</t>
  </si>
  <si>
    <t>Dépose générale de l’installation électrique et sonore</t>
  </si>
  <si>
    <t>Mille</t>
  </si>
  <si>
    <t>Dépose générale de la plomberie et évacuations des eaux pluviales</t>
  </si>
  <si>
    <t>Dépose générale du réseau d’assainissement existant</t>
  </si>
  <si>
    <t>Ens</t>
  </si>
  <si>
    <t>Mille cinq cents</t>
  </si>
  <si>
    <t>Dépose des sanitaires existants</t>
  </si>
  <si>
    <t>Dépose de menuiserie bois et métallique y/c stockage</t>
  </si>
  <si>
    <t>Quatre cents</t>
  </si>
  <si>
    <t xml:space="preserve">Dépose soignée des tuiles existantes y compris couche d'accrochage </t>
  </si>
  <si>
    <t>ml</t>
  </si>
  <si>
    <t>Quarante</t>
  </si>
  <si>
    <t>B. GROS ŒUVRES</t>
  </si>
  <si>
    <t xml:space="preserve">FOUILLES EN PUITS, TRANCHÉES ET RIGOLES DANS TERRAIN DE TOUT NATURE Y COMPRIS ROCHER </t>
  </si>
  <si>
    <t>MISE EN REMBLAIS ET EVACUATION A LA DECHARGE PUBLIQUE</t>
  </si>
  <si>
    <t>Trente</t>
  </si>
  <si>
    <t>Forme en beton de 0,13m y/c aciers, tout venant et film polyane</t>
  </si>
  <si>
    <t>m²</t>
  </si>
  <si>
    <t>Cent soixante</t>
  </si>
  <si>
    <t>CONSOLIDATION ET RESTAURATION DES MURS TRADITIONNELS EN FONDATION ET ÉLÉVATION EN BRIQUES PLEINES TRADITIONNELLES</t>
  </si>
  <si>
    <t>Mille deux cents</t>
  </si>
  <si>
    <t>Regard visitable et non visitable:</t>
  </si>
  <si>
    <t>Quatre cent cinquante</t>
  </si>
  <si>
    <t>Cinq cents</t>
  </si>
  <si>
    <t>Cinq cent cinquante</t>
  </si>
  <si>
    <t>Canalisations en buses en PVC d'assainissement (SERIE I) diamètre 200 mm</t>
  </si>
  <si>
    <t>Ml</t>
  </si>
  <si>
    <t>Cent quatre-vingt-dix</t>
  </si>
  <si>
    <t>Caniveau en béton armé de 40x60 cm</t>
  </si>
  <si>
    <t>Trois cents</t>
  </si>
  <si>
    <t>RENFORCEMENT ET TRAITEMENT DES MURS FISSURÉS EN ÉLÉVATION</t>
  </si>
  <si>
    <t>Deux cents</t>
  </si>
  <si>
    <t xml:space="preserve">FOURNITURE ET POSE DE MAÇONNERIE EN BRIQUES PLEINES TRADITIONNELLES POUR HABILLAGE DES MURS ET RECONSTRUCTION DES STRUCTURES À DÉMOLIR </t>
  </si>
  <si>
    <t>Mille huit cents</t>
  </si>
  <si>
    <t>Couronnement d'acrotères en brique traditionnelle dhar hmar</t>
  </si>
  <si>
    <t>Cent quatre-vingts</t>
  </si>
  <si>
    <t>Couvre joint en maçonnerie traditionnelle en briques pleines</t>
  </si>
  <si>
    <t>Soixante-dix</t>
  </si>
  <si>
    <t>La réfection et la reprise d'escalier de toute dimensions</t>
  </si>
  <si>
    <t>Huit cents</t>
  </si>
  <si>
    <t>Enduit et dressage au mortier de chaux sur murs intérieurs et extérieurs</t>
  </si>
  <si>
    <t>RESTAURATION DU MINARET</t>
  </si>
  <si>
    <t>Quinze mille</t>
  </si>
  <si>
    <t>C. ETANCHEITE</t>
  </si>
  <si>
    <t>Fourniture et pose de complexe d’étanchéité traditionnelle sur plancher en bois horizontal</t>
  </si>
  <si>
    <t>Trois cent cinquante</t>
  </si>
  <si>
    <t>Etanchéité légère pour salles d'eau et fondations</t>
  </si>
  <si>
    <t>Fourniture et pose de gargouilles en plomb de 50 x 50 cm et e= 3mm y compris crapaudines galvanisées</t>
  </si>
  <si>
    <t xml:space="preserve">Forme de pente en béton y compris chape de lissage </t>
  </si>
  <si>
    <t>Trente-cinq</t>
  </si>
  <si>
    <t xml:space="preserve">Gorges pour solins au mortier de ciment </t>
  </si>
  <si>
    <t>Cinquante</t>
  </si>
  <si>
    <t>Etancheité bicouche</t>
  </si>
  <si>
    <t>Cent cinquante</t>
  </si>
  <si>
    <t>Soixante-quinze</t>
  </si>
  <si>
    <t>fourniture et pose de zellige traditionnel "tagra" non émaillé de 10 x10 sur terrasses horizontales</t>
  </si>
  <si>
    <t>Deux cent quatre-vingts</t>
  </si>
  <si>
    <t>Fourniture et pose de plinthes en zellige traditionnel "tagra" non émaillé de 10 x10 cm au niveau des terrasses</t>
  </si>
  <si>
    <t>Revêtement en tuiles traditionnelles vertes vernissées</t>
  </si>
  <si>
    <t>D. REVETEMENT DU SOL ET MURS</t>
  </si>
  <si>
    <t xml:space="preserve"> REVETEMENT DE SOL EN BEJMAT</t>
  </si>
  <si>
    <t>PLINTHE EN BEJMAT</t>
  </si>
  <si>
    <t>ML</t>
  </si>
  <si>
    <t>Quatre-vingt-dix</t>
  </si>
  <si>
    <t xml:space="preserve">FOURNITURE ET POSE DU REVETEMENT DES MURS EN ZELLIGE  TYPE « TARSIA  EN COULEUR » AVEC SES DIFFERENTS MOTIFS ET CALPINAGE Y/C BORDURE ET CHARAFA </t>
  </si>
  <si>
    <t>Mille deux cent cinquante</t>
  </si>
  <si>
    <t>FOURNITURE ET POSE DU REVETEMENT DU SOL  ET MUR DE H=0,60 m EN ZELLIGE TYPE « MDOUDEB BLACHACH EN COULEUR » AVEC SES DIFFERENTS MOTIFS ET CALPINAGE Y/C BORDURES ET LAHSOURS</t>
  </si>
  <si>
    <t>Mille cent</t>
  </si>
  <si>
    <t xml:space="preserve"> SEUIL EN MARBRE Y/C RETOMBEES ET PLINTHES</t>
  </si>
  <si>
    <t>REVETEMENT DES MURS EN CARREAUX DE FAÏENCE 20x50 CM</t>
  </si>
  <si>
    <t>REVETEMENT DU SOLS EN CARREAUX DE FAÏENCE ANTIDERAPANT</t>
  </si>
  <si>
    <t>RESTAURATION DU REVETEMENT MURAL EN PLATRE SCULPTE A LA MAIN POUR FACADE MIHRAB.</t>
  </si>
  <si>
    <t>E. MENUISERIE BOIS ET METALLIQUE</t>
  </si>
  <si>
    <t>FOURNITURE ET POSE DE PLANCHERS COMPLETS HORIZONTAUX EN BOIS DE CÈDRE</t>
  </si>
  <si>
    <t>FOURNITURE ET POSE DE "OUASSADATES" ET LINTEAUX EN MADRIERS DE BOIS DE CÈDRE</t>
  </si>
  <si>
    <t>FOURNITURE ET POSE DE POUTRES ET CONSOLES EN MADRIERS ACCOLES DE BOIS DE CÈDRE</t>
  </si>
  <si>
    <t>PORTE FENETRE POUR SAHN EN BOIS DE CEDRE Y COMPRIS VITRERIE</t>
  </si>
  <si>
    <t>RESTAURATION DE PORTE D’ENTREE EN BOIS DE CEDRE</t>
  </si>
  <si>
    <t>PORTE D’ENTREE EN BOIS DE CEDRE</t>
  </si>
  <si>
    <t>PORTES A LAMES EN BOIS ROUGE 1 er CHOIX</t>
  </si>
  <si>
    <t>a) Porte à deux vantaux</t>
  </si>
  <si>
    <t>Neuf cents</t>
  </si>
  <si>
    <t>b) Porte à un vantail</t>
  </si>
  <si>
    <t>FENETRES EN BOIS ROUGE 1 er CHOIX Y COMPRIS VITRERIE</t>
  </si>
  <si>
    <t xml:space="preserve">PLACARD DE LA QEBLA EN CEDRE  1er CHOIX </t>
  </si>
  <si>
    <t>FOURNITURE ET POSE DES PANNEAUX DE MOUCHARABIE EN BOIS ROUGE 1er CHOIX</t>
  </si>
  <si>
    <t>CHAIRE DE CONFERENCE EN BOIS DE CEDRE SCULPTE</t>
  </si>
  <si>
    <t>Trois mille cinq cents</t>
  </si>
  <si>
    <t xml:space="preserve">FOURNITURE ET POSE DE PORTE-CHAUSSURES EN BOIS DE SAPIN ROUGE DE 1ER CHOIX  </t>
  </si>
  <si>
    <t>a- Mural (dimension 0,30x2,00)m</t>
  </si>
  <si>
    <t>b- A côté des poteaux (0,40x0,80x1,20) m</t>
  </si>
  <si>
    <t>FOURNITURE ET POSE DES GRILLES METALLIQUES DECORATIVES</t>
  </si>
  <si>
    <t>Sept cents</t>
  </si>
  <si>
    <t>F. PLOMBERIE - SANITAIRES ET PROTECTION INCENDIE</t>
  </si>
  <si>
    <t>Aménagment nich de compteur eau potable</t>
  </si>
  <si>
    <t>Deux mille</t>
  </si>
  <si>
    <t>Vannes d'arrêt tous diamètres</t>
  </si>
  <si>
    <t>Distribution en tube PPR PN16</t>
  </si>
  <si>
    <t>a- PPR Ø20mm</t>
  </si>
  <si>
    <t>b- PPR Ø25mm</t>
  </si>
  <si>
    <t>c- PPR Ø32mm</t>
  </si>
  <si>
    <t>Vannes d'arrêt en PPR PN16 tous diamètres</t>
  </si>
  <si>
    <t xml:space="preserve">Canalisations en polyéthylène réticulé </t>
  </si>
  <si>
    <t>a- PER  Ø 16/13mm</t>
  </si>
  <si>
    <t>Quarante-cinq</t>
  </si>
  <si>
    <t>b- PER  Ø 20/16mm</t>
  </si>
  <si>
    <t>Soixante-cinq</t>
  </si>
  <si>
    <t xml:space="preserve">COFFRETS  ET  COLLECTEURS </t>
  </si>
  <si>
    <t>a- Collecteur de distribution en bronze 02  départs</t>
  </si>
  <si>
    <t>Six cent cinquante</t>
  </si>
  <si>
    <t>b- Collecteur de distribution en bronze 03 départs</t>
  </si>
  <si>
    <t>c- Collecteur de distribution en bronze 05 départs</t>
  </si>
  <si>
    <t>d- Collecteur de distribution en bronze 06 départs</t>
  </si>
  <si>
    <t>Mille trois cents</t>
  </si>
  <si>
    <t>e- Collecteur de distribution en bronze 08 départs</t>
  </si>
  <si>
    <t>Mille quatre cents</t>
  </si>
  <si>
    <t xml:space="preserve">Descente d'évacuation en tube PVC </t>
  </si>
  <si>
    <t>a- PVC Ø 50mm</t>
  </si>
  <si>
    <t>Cent vingt</t>
  </si>
  <si>
    <t>b- PVC Ø 110mm</t>
  </si>
  <si>
    <t xml:space="preserve">Robinet de puisage </t>
  </si>
  <si>
    <t>CHAUFFE-EAU ÉLECTRIQUE DE 20L</t>
  </si>
  <si>
    <t xml:space="preserve">WC a la turque </t>
  </si>
  <si>
    <t>Siphon de sol en inox 20 x 20 cm</t>
  </si>
  <si>
    <t xml:space="preserve">Siege de WC à l'anglaise pour PMR </t>
  </si>
  <si>
    <t>Deux mille cinq cents</t>
  </si>
  <si>
    <t>Lave main pour P.M.R.</t>
  </si>
  <si>
    <t xml:space="preserve">Crapaudine </t>
  </si>
  <si>
    <t>EXTINCTEURS</t>
  </si>
  <si>
    <t xml:space="preserve">a- Extincteur portatif à neige carbonique CO2 de 6 kg </t>
  </si>
  <si>
    <t xml:space="preserve">b- Extincteur à poudre polyvalente de 6 kg </t>
  </si>
  <si>
    <t>G. ELECTRICITE - LUSTRERIE ET SONORISATION</t>
  </si>
  <si>
    <t xml:space="preserve">BOITE DE COUPURE </t>
  </si>
  <si>
    <t xml:space="preserve">	COFFRET DE COMPTEUR  </t>
  </si>
  <si>
    <t xml:space="preserve">TABLEAU DE PROTECTION </t>
  </si>
  <si>
    <t>Trois mille</t>
  </si>
  <si>
    <t>Câbles électriques de distribution BT</t>
  </si>
  <si>
    <t xml:space="preserve">a- Câble armé U1000 RO2V – 5x10 mm² </t>
  </si>
  <si>
    <t xml:space="preserve">b- Câble armé U1000 RO2V – 2x10 mm² </t>
  </si>
  <si>
    <t>Cent quarante</t>
  </si>
  <si>
    <t>c- Câble armé U1000 RO2V – 2x4 mm² + T</t>
  </si>
  <si>
    <t>TABLEAU DE COMMANDE</t>
  </si>
  <si>
    <t>MISE À LA TERRE</t>
  </si>
  <si>
    <t>Quatre mille cinq cents</t>
  </si>
  <si>
    <t>LIAISON ÉQUIPOTENTIELLE</t>
  </si>
  <si>
    <t>FOYER LUMINEUX SIMPLE ALLUMAGE</t>
  </si>
  <si>
    <t xml:space="preserve">FOYER LUMINEUX SIMPLE ALLUMAGE ETANCHE </t>
  </si>
  <si>
    <t>FOYER VA ET VIENT</t>
  </si>
  <si>
    <t>FOYERS SUPPLÉMENTAIRES</t>
  </si>
  <si>
    <t>FOYERS SUR BLOC DE SECOURS</t>
  </si>
  <si>
    <t>PRISE DE COURANT 2X16A+T</t>
  </si>
  <si>
    <t>PRISE DE COURANT 2X16A+T+ÉTANCHE</t>
  </si>
  <si>
    <t xml:space="preserve">PRISE DE COURANT CHAUFFE-EAU </t>
  </si>
  <si>
    <t>Prise TV</t>
  </si>
  <si>
    <t>Fourniture et pose lustres moyens (80 cm de diamètre) de style traditionnel en bronze</t>
  </si>
  <si>
    <t>Quatre mille</t>
  </si>
  <si>
    <t>Fnar artisanal traditionnel suspendu</t>
  </si>
  <si>
    <t>HUBLOT PLAFONNIER LED 18W</t>
  </si>
  <si>
    <t>APPLIQUE MURAL ETANCHE LED 18W</t>
  </si>
  <si>
    <t>BLOC AUTONOME D'ÉCLAIRAGE DE SÉCURITÉ -60LUM</t>
  </si>
  <si>
    <t>Deux cent cinquante</t>
  </si>
  <si>
    <t xml:space="preserve">Sonorisation </t>
  </si>
  <si>
    <t>a- Baie métallique</t>
  </si>
  <si>
    <t>b- Amplificateur de puissance 120w</t>
  </si>
  <si>
    <t>Cinq mille</t>
  </si>
  <si>
    <t>c- Système micro à main sans fil</t>
  </si>
  <si>
    <t>d- Micro à main</t>
  </si>
  <si>
    <t>e- Support micro girafe</t>
  </si>
  <si>
    <t>f- Projecteur de son 36 w</t>
  </si>
  <si>
    <t>g- Haut Parleur exterieur</t>
  </si>
  <si>
    <t>H. PEINTURE ET VERNIS</t>
  </si>
  <si>
    <t xml:space="preserve">PEINTURE GLYCÉROPHTALIQUE MATE </t>
  </si>
  <si>
    <t>PEINTURE GLYCÉROPHTALIQUE LAQUÉE SUR MENUISERIE BOIS</t>
  </si>
  <si>
    <t>PEINTURE GLYCÉROPHTALIQUE LAQUÉE SUR MENUISERIE MÉTALLIQUE</t>
  </si>
  <si>
    <t>VERNIS SUR MENUISERIE BOIS EN INTÉRIEUR ET EXTÉRIEUR</t>
  </si>
  <si>
    <t>Peinture acrylique sur murs intérieurs, extérieurs et plafonds en trois couches</t>
  </si>
  <si>
    <t xml:space="preserve">soixante </t>
  </si>
  <si>
    <t>Démolition des dalles en béton armé</t>
  </si>
  <si>
    <t>a- Regard non visitable de 40x 40 cm</t>
  </si>
  <si>
    <t>b- Regard non visitable de 50 x 50 cm</t>
  </si>
  <si>
    <t>c- Regard visitable de 60 x 60 cm</t>
  </si>
  <si>
    <t>RELEVES D’ETANCHEITE BICOUCHE Y/C PROTECTION</t>
  </si>
  <si>
    <t>ENS</t>
  </si>
  <si>
    <t>Alimentation en PEHD PN16 Ø 32 MM</t>
  </si>
  <si>
    <t>TOTAL  H.T</t>
  </si>
  <si>
    <t>BORDEREAU DES PRIX - DETAIL ESTIMATF RELATIF A L'APPEL D'OFFRES OUVERT N° 43/SMTF/DM/FSH/2026</t>
  </si>
  <si>
    <t>TAUX DU RABAIS OU MAJORATION (%)</t>
  </si>
  <si>
    <t>TOTAL  APRES RABAIS OU MAJORATION H,T</t>
  </si>
  <si>
    <t>TAUX TVA (20%)</t>
  </si>
  <si>
    <t>TOTAL TTC</t>
  </si>
  <si>
    <t>Arrêté le présent bordereau des prix - détail estimatif  à la somme de :   . . . . . . . . . . . . . . . . . . . .. . . . . . . .  . . . . . . . . . . .. . . . . . . . . . .. . . . . . . .. . . . . Dirhams TTC</t>
  </si>
  <si>
    <t xml:space="preserve">LES TRAVAUX DE RESTAURATION DE LA MOSQUEE DERB EL HALFAOUI ET SES DÉPENDANCES À MARRAKECH, EN LOT UNIQUE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</si>
</sst>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_F_-;\-* #,##0.00\ _F_-;_-* &quot;-&quot;??\ _F_-;_-@_-"/>
    <numFmt numFmtId="165" formatCode="0.000"/>
    <numFmt numFmtId="166" formatCode="_-* #,##0.00_-;\-* #,##0.00_-;_-* &quot;-&quot;??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10"/>
      <name val="Century Gothic"/>
      <family val="2"/>
    </font>
    <font>
      <sz val="11"/>
      <color indexed="8"/>
      <name val="Calibri"/>
      <family val="2"/>
    </font>
    <font>
      <sz val="11"/>
      <name val="Century Gothic"/>
      <family val="2"/>
    </font>
    <font>
      <b/>
      <sz val="11"/>
      <name val="Century Gothic"/>
      <family val="2"/>
    </font>
    <font>
      <sz val="10"/>
      <name val="Arial"/>
      <family val="2"/>
    </font>
    <font>
      <b/>
      <u/>
      <sz val="11"/>
      <name val="Century Gothic"/>
      <family val="2"/>
    </font>
    <font>
      <b/>
      <u/>
      <sz val="12"/>
      <name val="Century Gothic"/>
      <family val="2"/>
    </font>
    <font>
      <b/>
      <sz val="12"/>
      <name val="Century Gothic"/>
      <family val="2"/>
    </font>
    <font>
      <sz val="10"/>
      <color rgb="FF00B050"/>
      <name val="Century Gothic"/>
      <family val="2"/>
    </font>
    <font>
      <sz val="10"/>
      <color theme="1"/>
      <name val="Century Gothic"/>
      <family val="2"/>
    </font>
    <font>
      <sz val="10"/>
      <name val="Geneva"/>
      <family val="2"/>
    </font>
    <font>
      <b/>
      <u/>
      <sz val="16"/>
      <color theme="1"/>
      <name val="Sakkal Majalla"/>
    </font>
    <font>
      <b/>
      <sz val="16"/>
      <color theme="1"/>
      <name val="Sakkal Majalla"/>
    </font>
    <font>
      <b/>
      <sz val="16"/>
      <name val="Sakkal Majalla"/>
    </font>
    <font>
      <b/>
      <sz val="11"/>
      <name val="Century Schoolbook Euro"/>
    </font>
    <font>
      <b/>
      <sz val="16"/>
      <color rgb="FF000000"/>
      <name val="Sakkal Majalla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7" fillId="0" borderId="0"/>
    <xf numFmtId="43" fontId="4" fillId="0" borderId="0"/>
    <xf numFmtId="43" fontId="7" fillId="0" borderId="0"/>
    <xf numFmtId="43" fontId="7" fillId="0" borderId="0"/>
    <xf numFmtId="43" fontId="1" fillId="0" borderId="0"/>
    <xf numFmtId="43" fontId="4" fillId="0" borderId="0"/>
    <xf numFmtId="44" fontId="7" fillId="0" borderId="0"/>
    <xf numFmtId="44" fontId="7" fillId="0" borderId="0"/>
    <xf numFmtId="43" fontId="4" fillId="0" borderId="0"/>
    <xf numFmtId="0" fontId="7" fillId="0" borderId="0"/>
    <xf numFmtId="0" fontId="7" fillId="0" borderId="0"/>
    <xf numFmtId="0" fontId="7" fillId="0" borderId="0"/>
    <xf numFmtId="165" fontId="7" fillId="0" borderId="0"/>
    <xf numFmtId="9" fontId="4" fillId="0" borderId="0"/>
    <xf numFmtId="164" fontId="7" fillId="0" borderId="0"/>
    <xf numFmtId="0" fontId="7" fillId="0" borderId="0"/>
    <xf numFmtId="0" fontId="7" fillId="0" borderId="0"/>
    <xf numFmtId="164" fontId="7" fillId="0" borderId="0"/>
    <xf numFmtId="0" fontId="1" fillId="0" borderId="0"/>
    <xf numFmtId="43" fontId="1" fillId="0" borderId="0"/>
    <xf numFmtId="0" fontId="13" fillId="0" borderId="0"/>
    <xf numFmtId="0" fontId="7" fillId="0" borderId="0"/>
    <xf numFmtId="0" fontId="7" fillId="0" borderId="0"/>
    <xf numFmtId="166" fontId="1" fillId="0" borderId="0"/>
    <xf numFmtId="43" fontId="7" fillId="0" borderId="0"/>
    <xf numFmtId="0" fontId="7" fillId="0" borderId="0"/>
  </cellStyleXfs>
  <cellXfs count="66">
    <xf numFmtId="0" fontId="0" fillId="0" borderId="0" xfId="0"/>
    <xf numFmtId="4" fontId="2" fillId="2" borderId="0" xfId="17" applyNumberFormat="1" applyFont="1" applyFill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4" fontId="6" fillId="0" borderId="0" xfId="1" applyNumberFormat="1" applyFont="1" applyAlignment="1">
      <alignment horizontal="center" vertical="center" wrapText="1"/>
    </xf>
    <xf numFmtId="4" fontId="6" fillId="2" borderId="0" xfId="1" applyNumberFormat="1" applyFont="1" applyFill="1" applyAlignment="1">
      <alignment horizontal="center" vertical="center" wrapText="1"/>
    </xf>
    <xf numFmtId="0" fontId="8" fillId="2" borderId="0" xfId="1" applyFont="1" applyFill="1" applyAlignment="1">
      <alignment vertical="center" wrapText="1"/>
    </xf>
    <xf numFmtId="0" fontId="2" fillId="0" borderId="0" xfId="1" applyFont="1" applyAlignment="1">
      <alignment wrapText="1"/>
    </xf>
    <xf numFmtId="0" fontId="2" fillId="4" borderId="0" xfId="1" applyFont="1" applyFill="1" applyAlignment="1">
      <alignment wrapText="1"/>
    </xf>
    <xf numFmtId="4" fontId="3" fillId="2" borderId="0" xfId="1" applyNumberFormat="1" applyFont="1" applyFill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vertical="center" wrapText="1"/>
    </xf>
    <xf numFmtId="4" fontId="2" fillId="0" borderId="0" xfId="1" applyNumberFormat="1" applyFont="1" applyAlignment="1">
      <alignment horizontal="center" vertical="center" wrapText="1"/>
    </xf>
    <xf numFmtId="0" fontId="11" fillId="2" borderId="0" xfId="1" applyFont="1" applyFill="1" applyAlignment="1">
      <alignment wrapText="1"/>
    </xf>
    <xf numFmtId="0" fontId="9" fillId="2" borderId="0" xfId="17" applyFont="1" applyFill="1" applyAlignment="1">
      <alignment vertical="center" wrapText="1"/>
    </xf>
    <xf numFmtId="0" fontId="10" fillId="2" borderId="0" xfId="17" applyFont="1" applyFill="1" applyAlignment="1">
      <alignment vertical="center" wrapText="1"/>
    </xf>
    <xf numFmtId="4" fontId="2" fillId="2" borderId="0" xfId="16" applyNumberFormat="1" applyFont="1" applyFill="1" applyAlignment="1">
      <alignment horizontal="center" vertical="center" wrapText="1"/>
    </xf>
    <xf numFmtId="4" fontId="11" fillId="2" borderId="0" xfId="1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4" fontId="2" fillId="2" borderId="0" xfId="1" applyNumberFormat="1" applyFont="1" applyFill="1" applyAlignment="1">
      <alignment horizontal="center" vertical="center" wrapText="1"/>
    </xf>
    <xf numFmtId="0" fontId="2" fillId="2" borderId="0" xfId="1" applyFont="1" applyFill="1" applyAlignment="1">
      <alignment wrapText="1"/>
    </xf>
    <xf numFmtId="0" fontId="2" fillId="0" borderId="0" xfId="1" applyFont="1" applyAlignment="1">
      <alignment vertical="center" wrapText="1"/>
    </xf>
    <xf numFmtId="0" fontId="2" fillId="0" borderId="0" xfId="1" applyFont="1" applyBorder="1" applyAlignment="1">
      <alignment wrapText="1"/>
    </xf>
    <xf numFmtId="0" fontId="7" fillId="0" borderId="0" xfId="22"/>
    <xf numFmtId="4" fontId="15" fillId="3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12" fillId="0" borderId="1" xfId="17" applyFont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4" fontId="2" fillId="2" borderId="1" xfId="17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2" borderId="1" xfId="17" applyFont="1" applyFill="1" applyBorder="1" applyAlignment="1">
      <alignment vertical="center" wrapText="1"/>
    </xf>
    <xf numFmtId="0" fontId="2" fillId="2" borderId="1" xfId="17" applyFont="1" applyFill="1" applyBorder="1" applyAlignment="1">
      <alignment horizontal="center" vertical="center" wrapText="1"/>
    </xf>
    <xf numFmtId="4" fontId="2" fillId="0" borderId="1" xfId="17" applyNumberFormat="1" applyFont="1" applyBorder="1" applyAlignment="1">
      <alignment horizontal="center" vertical="center" wrapText="1"/>
    </xf>
    <xf numFmtId="0" fontId="2" fillId="0" borderId="1" xfId="17" applyFont="1" applyBorder="1" applyAlignment="1">
      <alignment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/>
    </xf>
    <xf numFmtId="2" fontId="2" fillId="0" borderId="1" xfId="22" applyNumberFormat="1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2" borderId="1" xfId="0" applyFont="1" applyFill="1" applyBorder="1" applyAlignment="1">
      <alignment horizontal="justify" vertical="center"/>
    </xf>
    <xf numFmtId="0" fontId="12" fillId="0" borderId="1" xfId="0" applyFont="1" applyBorder="1"/>
    <xf numFmtId="0" fontId="2" fillId="0" borderId="1" xfId="16" applyFont="1" applyBorder="1" applyAlignment="1">
      <alignment horizontal="center" vertical="center" wrapText="1"/>
    </xf>
    <xf numFmtId="4" fontId="2" fillId="0" borderId="1" xfId="16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6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1" applyFont="1" applyAlignment="1">
      <alignment vertical="center" wrapText="1"/>
    </xf>
    <xf numFmtId="4" fontId="17" fillId="3" borderId="1" xfId="0" applyNumberFormat="1" applyFont="1" applyFill="1" applyBorder="1" applyAlignment="1">
      <alignment horizontal="center"/>
    </xf>
    <xf numFmtId="4" fontId="17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6" fillId="3" borderId="1" xfId="0" applyFont="1" applyFill="1" applyBorder="1" applyAlignment="1">
      <alignment horizontal="center" vertical="center"/>
    </xf>
    <xf numFmtId="0" fontId="0" fillId="0" borderId="1" xfId="0" applyBorder="1"/>
    <xf numFmtId="0" fontId="14" fillId="0" borderId="0" xfId="0" applyFont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4" fontId="2" fillId="0" borderId="0" xfId="1" applyNumberFormat="1" applyFont="1" applyAlignment="1">
      <alignment vertical="center" wrapText="1"/>
    </xf>
    <xf numFmtId="4" fontId="3" fillId="0" borderId="0" xfId="1" applyNumberFormat="1" applyFont="1" applyAlignment="1">
      <alignment horizontal="center" vertical="center" wrapText="1"/>
    </xf>
    <xf numFmtId="4" fontId="2" fillId="0" borderId="0" xfId="1" applyNumberFormat="1" applyFont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4" fontId="15" fillId="3" borderId="1" xfId="0" applyNumberFormat="1" applyFont="1" applyFill="1" applyBorder="1" applyAlignment="1">
      <alignment horizontal="center" vertical="center" wrapText="1"/>
    </xf>
    <xf numFmtId="0" fontId="9" fillId="5" borderId="1" xfId="17" applyFont="1" applyFill="1" applyBorder="1" applyAlignment="1">
      <alignment vertical="center" wrapText="1"/>
    </xf>
  </cellXfs>
  <cellStyles count="27">
    <cellStyle name="Comma 2" xfId="3"/>
    <cellStyle name="Comma 2 2" xfId="4"/>
    <cellStyle name="Comma 3" xfId="5"/>
    <cellStyle name="Comma 3 2" xfId="6"/>
    <cellStyle name="Euro" xfId="7"/>
    <cellStyle name="Euro 2" xfId="8"/>
    <cellStyle name="Milliers 2" xfId="2"/>
    <cellStyle name="Milliers 2 2" xfId="9"/>
    <cellStyle name="Milliers 2 3" xfId="24"/>
    <cellStyle name="Milliers 3" xfId="15"/>
    <cellStyle name="Milliers 4" xfId="18"/>
    <cellStyle name="Milliers 4 2" xfId="25"/>
    <cellStyle name="Milliers 5" xfId="20"/>
    <cellStyle name="Milliers 9" xfId="13"/>
    <cellStyle name="Normal" xfId="0" builtinId="0"/>
    <cellStyle name="Normal - Style1" xfId="12"/>
    <cellStyle name="Normal 2" xfId="1"/>
    <cellStyle name="Normal 2 2" xfId="10"/>
    <cellStyle name="Normal 2 2 2" xfId="26"/>
    <cellStyle name="Normal 2 2 3" xfId="16"/>
    <cellStyle name="Normal 2_BRD" xfId="22"/>
    <cellStyle name="Normal 3" xfId="11"/>
    <cellStyle name="Normal 3 2" xfId="21"/>
    <cellStyle name="Normal 4" xfId="17"/>
    <cellStyle name="Normal 5" xfId="19"/>
    <cellStyle name="Normal 6" xfId="23"/>
    <cellStyle name="Pourcentage 2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WVI150"/>
  <sheetViews>
    <sheetView showZeros="0" tabSelected="1" view="pageBreakPreview" zoomScale="80" zoomScaleNormal="100" zoomScaleSheetLayoutView="80" workbookViewId="0">
      <pane ySplit="4" topLeftCell="A131" activePane="bottomLeft" state="frozen"/>
      <selection pane="bottomLeft" activeCell="K140" sqref="K140"/>
    </sheetView>
  </sheetViews>
  <sheetFormatPr baseColWidth="10" defaultColWidth="9.140625" defaultRowHeight="16.5"/>
  <cols>
    <col min="1" max="1" width="6.7109375" style="9" customWidth="1"/>
    <col min="2" max="2" width="71" style="20" customWidth="1"/>
    <col min="3" max="3" width="7.5703125" style="20" customWidth="1"/>
    <col min="4" max="4" width="11.28515625" style="10" customWidth="1"/>
    <col min="5" max="5" width="13.42578125" style="2" customWidth="1"/>
    <col min="6" max="6" width="22.28515625" style="2" customWidth="1"/>
    <col min="7" max="7" width="22.5703125" style="11" customWidth="1"/>
    <col min="8" max="8" width="9" style="18" customWidth="1"/>
    <col min="9" max="247" width="9.140625" style="6" customWidth="1"/>
    <col min="248" max="248" width="4.7109375" style="6" customWidth="1"/>
    <col min="249" max="249" width="65.5703125" style="6" customWidth="1"/>
    <col min="250" max="250" width="4.85546875" style="6" customWidth="1"/>
    <col min="251" max="253" width="17.85546875" style="6" customWidth="1"/>
    <col min="254" max="254" width="20.5703125" style="6" customWidth="1"/>
    <col min="255" max="257" width="13" style="6" hidden="1" customWidth="1"/>
    <col min="258" max="263" width="11.42578125" style="6" customWidth="1"/>
    <col min="264" max="503" width="9.140625" style="6" customWidth="1"/>
    <col min="504" max="504" width="4.7109375" style="6" customWidth="1"/>
    <col min="505" max="505" width="65.5703125" style="6" customWidth="1"/>
    <col min="506" max="506" width="4.85546875" style="6" customWidth="1"/>
    <col min="507" max="509" width="17.85546875" style="6" customWidth="1"/>
    <col min="510" max="510" width="20.5703125" style="6" customWidth="1"/>
    <col min="511" max="513" width="13" style="6" hidden="1" customWidth="1"/>
    <col min="514" max="519" width="11.42578125" style="6" customWidth="1"/>
    <col min="520" max="759" width="9.140625" style="6" customWidth="1"/>
    <col min="760" max="760" width="4.7109375" style="6" customWidth="1"/>
    <col min="761" max="761" width="65.5703125" style="6" customWidth="1"/>
    <col min="762" max="762" width="4.85546875" style="6" customWidth="1"/>
    <col min="763" max="765" width="17.85546875" style="6" customWidth="1"/>
    <col min="766" max="766" width="20.5703125" style="6" customWidth="1"/>
    <col min="767" max="769" width="13" style="6" hidden="1" customWidth="1"/>
    <col min="770" max="775" width="11.42578125" style="6" customWidth="1"/>
    <col min="776" max="1015" width="9.140625" style="6" customWidth="1"/>
    <col min="1016" max="1016" width="4.7109375" style="6" customWidth="1"/>
    <col min="1017" max="1017" width="65.5703125" style="6" customWidth="1"/>
    <col min="1018" max="1018" width="4.85546875" style="6" customWidth="1"/>
    <col min="1019" max="1021" width="17.85546875" style="6" customWidth="1"/>
    <col min="1022" max="1022" width="20.5703125" style="6" customWidth="1"/>
    <col min="1023" max="1025" width="13" style="6" hidden="1" customWidth="1"/>
    <col min="1026" max="1031" width="11.42578125" style="6" customWidth="1"/>
    <col min="1032" max="1271" width="9.140625" style="6" customWidth="1"/>
    <col min="1272" max="1272" width="4.7109375" style="6" customWidth="1"/>
    <col min="1273" max="1273" width="65.5703125" style="6" customWidth="1"/>
    <col min="1274" max="1274" width="4.85546875" style="6" customWidth="1"/>
    <col min="1275" max="1277" width="17.85546875" style="6" customWidth="1"/>
    <col min="1278" max="1278" width="20.5703125" style="6" customWidth="1"/>
    <col min="1279" max="1281" width="13" style="6" hidden="1" customWidth="1"/>
    <col min="1282" max="1287" width="11.42578125" style="6" customWidth="1"/>
    <col min="1288" max="1527" width="9.140625" style="6" customWidth="1"/>
    <col min="1528" max="1528" width="4.7109375" style="6" customWidth="1"/>
    <col min="1529" max="1529" width="65.5703125" style="6" customWidth="1"/>
    <col min="1530" max="1530" width="4.85546875" style="6" customWidth="1"/>
    <col min="1531" max="1533" width="17.85546875" style="6" customWidth="1"/>
    <col min="1534" max="1534" width="20.5703125" style="6" customWidth="1"/>
    <col min="1535" max="1537" width="13" style="6" hidden="1" customWidth="1"/>
    <col min="1538" max="1543" width="11.42578125" style="6" customWidth="1"/>
    <col min="1544" max="1783" width="9.140625" style="6" customWidth="1"/>
    <col min="1784" max="1784" width="4.7109375" style="6" customWidth="1"/>
    <col min="1785" max="1785" width="65.5703125" style="6" customWidth="1"/>
    <col min="1786" max="1786" width="4.85546875" style="6" customWidth="1"/>
    <col min="1787" max="1789" width="17.85546875" style="6" customWidth="1"/>
    <col min="1790" max="1790" width="20.5703125" style="6" customWidth="1"/>
    <col min="1791" max="1793" width="13" style="6" hidden="1" customWidth="1"/>
    <col min="1794" max="1799" width="11.42578125" style="6" customWidth="1"/>
    <col min="1800" max="2039" width="9.140625" style="6" customWidth="1"/>
    <col min="2040" max="2040" width="4.7109375" style="6" customWidth="1"/>
    <col min="2041" max="2041" width="65.5703125" style="6" customWidth="1"/>
    <col min="2042" max="2042" width="4.85546875" style="6" customWidth="1"/>
    <col min="2043" max="2045" width="17.85546875" style="6" customWidth="1"/>
    <col min="2046" max="2046" width="20.5703125" style="6" customWidth="1"/>
    <col min="2047" max="2049" width="13" style="6" hidden="1" customWidth="1"/>
    <col min="2050" max="2055" width="11.42578125" style="6" customWidth="1"/>
    <col min="2056" max="2295" width="9.140625" style="6" customWidth="1"/>
    <col min="2296" max="2296" width="4.7109375" style="6" customWidth="1"/>
    <col min="2297" max="2297" width="65.5703125" style="6" customWidth="1"/>
    <col min="2298" max="2298" width="4.85546875" style="6" customWidth="1"/>
    <col min="2299" max="2301" width="17.85546875" style="6" customWidth="1"/>
    <col min="2302" max="2302" width="20.5703125" style="6" customWidth="1"/>
    <col min="2303" max="2305" width="13" style="6" hidden="1" customWidth="1"/>
    <col min="2306" max="2311" width="11.42578125" style="6" customWidth="1"/>
    <col min="2312" max="2551" width="9.140625" style="6" customWidth="1"/>
    <col min="2552" max="2552" width="4.7109375" style="6" customWidth="1"/>
    <col min="2553" max="2553" width="65.5703125" style="6" customWidth="1"/>
    <col min="2554" max="2554" width="4.85546875" style="6" customWidth="1"/>
    <col min="2555" max="2557" width="17.85546875" style="6" customWidth="1"/>
    <col min="2558" max="2558" width="20.5703125" style="6" customWidth="1"/>
    <col min="2559" max="2561" width="13" style="6" hidden="1" customWidth="1"/>
    <col min="2562" max="2567" width="11.42578125" style="6" customWidth="1"/>
    <col min="2568" max="2807" width="9.140625" style="6" customWidth="1"/>
    <col min="2808" max="2808" width="4.7109375" style="6" customWidth="1"/>
    <col min="2809" max="2809" width="65.5703125" style="6" customWidth="1"/>
    <col min="2810" max="2810" width="4.85546875" style="6" customWidth="1"/>
    <col min="2811" max="2813" width="17.85546875" style="6" customWidth="1"/>
    <col min="2814" max="2814" width="20.5703125" style="6" customWidth="1"/>
    <col min="2815" max="2817" width="13" style="6" hidden="1" customWidth="1"/>
    <col min="2818" max="2823" width="11.42578125" style="6" customWidth="1"/>
    <col min="2824" max="3063" width="9.140625" style="6" customWidth="1"/>
    <col min="3064" max="3064" width="4.7109375" style="6" customWidth="1"/>
    <col min="3065" max="3065" width="65.5703125" style="6" customWidth="1"/>
    <col min="3066" max="3066" width="4.85546875" style="6" customWidth="1"/>
    <col min="3067" max="3069" width="17.85546875" style="6" customWidth="1"/>
    <col min="3070" max="3070" width="20.5703125" style="6" customWidth="1"/>
    <col min="3071" max="3073" width="13" style="6" hidden="1" customWidth="1"/>
    <col min="3074" max="3079" width="11.42578125" style="6" customWidth="1"/>
    <col min="3080" max="3319" width="9.140625" style="6" customWidth="1"/>
    <col min="3320" max="3320" width="4.7109375" style="6" customWidth="1"/>
    <col min="3321" max="3321" width="65.5703125" style="6" customWidth="1"/>
    <col min="3322" max="3322" width="4.85546875" style="6" customWidth="1"/>
    <col min="3323" max="3325" width="17.85546875" style="6" customWidth="1"/>
    <col min="3326" max="3326" width="20.5703125" style="6" customWidth="1"/>
    <col min="3327" max="3329" width="13" style="6" hidden="1" customWidth="1"/>
    <col min="3330" max="3335" width="11.42578125" style="6" customWidth="1"/>
    <col min="3336" max="3575" width="9.140625" style="6" customWidth="1"/>
    <col min="3576" max="3576" width="4.7109375" style="6" customWidth="1"/>
    <col min="3577" max="3577" width="65.5703125" style="6" customWidth="1"/>
    <col min="3578" max="3578" width="4.85546875" style="6" customWidth="1"/>
    <col min="3579" max="3581" width="17.85546875" style="6" customWidth="1"/>
    <col min="3582" max="3582" width="20.5703125" style="6" customWidth="1"/>
    <col min="3583" max="3585" width="13" style="6" hidden="1" customWidth="1"/>
    <col min="3586" max="3591" width="11.42578125" style="6" customWidth="1"/>
    <col min="3592" max="3831" width="9.140625" style="6" customWidth="1"/>
    <col min="3832" max="3832" width="4.7109375" style="6" customWidth="1"/>
    <col min="3833" max="3833" width="65.5703125" style="6" customWidth="1"/>
    <col min="3834" max="3834" width="4.85546875" style="6" customWidth="1"/>
    <col min="3835" max="3837" width="17.85546875" style="6" customWidth="1"/>
    <col min="3838" max="3838" width="20.5703125" style="6" customWidth="1"/>
    <col min="3839" max="3841" width="13" style="6" hidden="1" customWidth="1"/>
    <col min="3842" max="3847" width="11.42578125" style="6" customWidth="1"/>
    <col min="3848" max="4087" width="9.140625" style="6" customWidth="1"/>
    <col min="4088" max="4088" width="4.7109375" style="6" customWidth="1"/>
    <col min="4089" max="4089" width="65.5703125" style="6" customWidth="1"/>
    <col min="4090" max="4090" width="4.85546875" style="6" customWidth="1"/>
    <col min="4091" max="4093" width="17.85546875" style="6" customWidth="1"/>
    <col min="4094" max="4094" width="20.5703125" style="6" customWidth="1"/>
    <col min="4095" max="4097" width="13" style="6" hidden="1" customWidth="1"/>
    <col min="4098" max="4103" width="11.42578125" style="6" customWidth="1"/>
    <col min="4104" max="4343" width="9.140625" style="6" customWidth="1"/>
    <col min="4344" max="4344" width="4.7109375" style="6" customWidth="1"/>
    <col min="4345" max="4345" width="65.5703125" style="6" customWidth="1"/>
    <col min="4346" max="4346" width="4.85546875" style="6" customWidth="1"/>
    <col min="4347" max="4349" width="17.85546875" style="6" customWidth="1"/>
    <col min="4350" max="4350" width="20.5703125" style="6" customWidth="1"/>
    <col min="4351" max="4353" width="13" style="6" hidden="1" customWidth="1"/>
    <col min="4354" max="4359" width="11.42578125" style="6" customWidth="1"/>
    <col min="4360" max="4599" width="9.140625" style="6" customWidth="1"/>
    <col min="4600" max="4600" width="4.7109375" style="6" customWidth="1"/>
    <col min="4601" max="4601" width="65.5703125" style="6" customWidth="1"/>
    <col min="4602" max="4602" width="4.85546875" style="6" customWidth="1"/>
    <col min="4603" max="4605" width="17.85546875" style="6" customWidth="1"/>
    <col min="4606" max="4606" width="20.5703125" style="6" customWidth="1"/>
    <col min="4607" max="4609" width="13" style="6" hidden="1" customWidth="1"/>
    <col min="4610" max="4615" width="11.42578125" style="6" customWidth="1"/>
    <col min="4616" max="4855" width="9.140625" style="6" customWidth="1"/>
    <col min="4856" max="4856" width="4.7109375" style="6" customWidth="1"/>
    <col min="4857" max="4857" width="65.5703125" style="6" customWidth="1"/>
    <col min="4858" max="4858" width="4.85546875" style="6" customWidth="1"/>
    <col min="4859" max="4861" width="17.85546875" style="6" customWidth="1"/>
    <col min="4862" max="4862" width="20.5703125" style="6" customWidth="1"/>
    <col min="4863" max="4865" width="13" style="6" hidden="1" customWidth="1"/>
    <col min="4866" max="4871" width="11.42578125" style="6" customWidth="1"/>
    <col min="4872" max="5111" width="9.140625" style="6" customWidth="1"/>
    <col min="5112" max="5112" width="4.7109375" style="6" customWidth="1"/>
    <col min="5113" max="5113" width="65.5703125" style="6" customWidth="1"/>
    <col min="5114" max="5114" width="4.85546875" style="6" customWidth="1"/>
    <col min="5115" max="5117" width="17.85546875" style="6" customWidth="1"/>
    <col min="5118" max="5118" width="20.5703125" style="6" customWidth="1"/>
    <col min="5119" max="5121" width="13" style="6" hidden="1" customWidth="1"/>
    <col min="5122" max="5127" width="11.42578125" style="6" customWidth="1"/>
    <col min="5128" max="5367" width="9.140625" style="6" customWidth="1"/>
    <col min="5368" max="5368" width="4.7109375" style="6" customWidth="1"/>
    <col min="5369" max="5369" width="65.5703125" style="6" customWidth="1"/>
    <col min="5370" max="5370" width="4.85546875" style="6" customWidth="1"/>
    <col min="5371" max="5373" width="17.85546875" style="6" customWidth="1"/>
    <col min="5374" max="5374" width="20.5703125" style="6" customWidth="1"/>
    <col min="5375" max="5377" width="13" style="6" hidden="1" customWidth="1"/>
    <col min="5378" max="5383" width="11.42578125" style="6" customWidth="1"/>
    <col min="5384" max="5623" width="9.140625" style="6" customWidth="1"/>
    <col min="5624" max="5624" width="4.7109375" style="6" customWidth="1"/>
    <col min="5625" max="5625" width="65.5703125" style="6" customWidth="1"/>
    <col min="5626" max="5626" width="4.85546875" style="6" customWidth="1"/>
    <col min="5627" max="5629" width="17.85546875" style="6" customWidth="1"/>
    <col min="5630" max="5630" width="20.5703125" style="6" customWidth="1"/>
    <col min="5631" max="5633" width="13" style="6" hidden="1" customWidth="1"/>
    <col min="5634" max="5639" width="11.42578125" style="6" customWidth="1"/>
    <col min="5640" max="5879" width="9.140625" style="6" customWidth="1"/>
    <col min="5880" max="5880" width="4.7109375" style="6" customWidth="1"/>
    <col min="5881" max="5881" width="65.5703125" style="6" customWidth="1"/>
    <col min="5882" max="5882" width="4.85546875" style="6" customWidth="1"/>
    <col min="5883" max="5885" width="17.85546875" style="6" customWidth="1"/>
    <col min="5886" max="5886" width="20.5703125" style="6" customWidth="1"/>
    <col min="5887" max="5889" width="13" style="6" hidden="1" customWidth="1"/>
    <col min="5890" max="5895" width="11.42578125" style="6" customWidth="1"/>
    <col min="5896" max="6135" width="9.140625" style="6" customWidth="1"/>
    <col min="6136" max="6136" width="4.7109375" style="6" customWidth="1"/>
    <col min="6137" max="6137" width="65.5703125" style="6" customWidth="1"/>
    <col min="6138" max="6138" width="4.85546875" style="6" customWidth="1"/>
    <col min="6139" max="6141" width="17.85546875" style="6" customWidth="1"/>
    <col min="6142" max="6142" width="20.5703125" style="6" customWidth="1"/>
    <col min="6143" max="6145" width="13" style="6" hidden="1" customWidth="1"/>
    <col min="6146" max="6151" width="11.42578125" style="6" customWidth="1"/>
    <col min="6152" max="6391" width="9.140625" style="6" customWidth="1"/>
    <col min="6392" max="6392" width="4.7109375" style="6" customWidth="1"/>
    <col min="6393" max="6393" width="65.5703125" style="6" customWidth="1"/>
    <col min="6394" max="6394" width="4.85546875" style="6" customWidth="1"/>
    <col min="6395" max="6397" width="17.85546875" style="6" customWidth="1"/>
    <col min="6398" max="6398" width="20.5703125" style="6" customWidth="1"/>
    <col min="6399" max="6401" width="13" style="6" hidden="1" customWidth="1"/>
    <col min="6402" max="6407" width="11.42578125" style="6" customWidth="1"/>
    <col min="6408" max="6647" width="9.140625" style="6" customWidth="1"/>
    <col min="6648" max="6648" width="4.7109375" style="6" customWidth="1"/>
    <col min="6649" max="6649" width="65.5703125" style="6" customWidth="1"/>
    <col min="6650" max="6650" width="4.85546875" style="6" customWidth="1"/>
    <col min="6651" max="6653" width="17.85546875" style="6" customWidth="1"/>
    <col min="6654" max="6654" width="20.5703125" style="6" customWidth="1"/>
    <col min="6655" max="6657" width="13" style="6" hidden="1" customWidth="1"/>
    <col min="6658" max="6663" width="11.42578125" style="6" customWidth="1"/>
    <col min="6664" max="6903" width="9.140625" style="6" customWidth="1"/>
    <col min="6904" max="6904" width="4.7109375" style="6" customWidth="1"/>
    <col min="6905" max="6905" width="65.5703125" style="6" customWidth="1"/>
    <col min="6906" max="6906" width="4.85546875" style="6" customWidth="1"/>
    <col min="6907" max="6909" width="17.85546875" style="6" customWidth="1"/>
    <col min="6910" max="6910" width="20.5703125" style="6" customWidth="1"/>
    <col min="6911" max="6913" width="13" style="6" hidden="1" customWidth="1"/>
    <col min="6914" max="6919" width="11.42578125" style="6" customWidth="1"/>
    <col min="6920" max="7159" width="9.140625" style="6" customWidth="1"/>
    <col min="7160" max="7160" width="4.7109375" style="6" customWidth="1"/>
    <col min="7161" max="7161" width="65.5703125" style="6" customWidth="1"/>
    <col min="7162" max="7162" width="4.85546875" style="6" customWidth="1"/>
    <col min="7163" max="7165" width="17.85546875" style="6" customWidth="1"/>
    <col min="7166" max="7166" width="20.5703125" style="6" customWidth="1"/>
    <col min="7167" max="7169" width="13" style="6" hidden="1" customWidth="1"/>
    <col min="7170" max="7175" width="11.42578125" style="6" customWidth="1"/>
    <col min="7176" max="7415" width="9.140625" style="6" customWidth="1"/>
    <col min="7416" max="7416" width="4.7109375" style="6" customWidth="1"/>
    <col min="7417" max="7417" width="65.5703125" style="6" customWidth="1"/>
    <col min="7418" max="7418" width="4.85546875" style="6" customWidth="1"/>
    <col min="7419" max="7421" width="17.85546875" style="6" customWidth="1"/>
    <col min="7422" max="7422" width="20.5703125" style="6" customWidth="1"/>
    <col min="7423" max="7425" width="13" style="6" hidden="1" customWidth="1"/>
    <col min="7426" max="7431" width="11.42578125" style="6" customWidth="1"/>
    <col min="7432" max="7671" width="9.140625" style="6" customWidth="1"/>
    <col min="7672" max="7672" width="4.7109375" style="6" customWidth="1"/>
    <col min="7673" max="7673" width="65.5703125" style="6" customWidth="1"/>
    <col min="7674" max="7674" width="4.85546875" style="6" customWidth="1"/>
    <col min="7675" max="7677" width="17.85546875" style="6" customWidth="1"/>
    <col min="7678" max="7678" width="20.5703125" style="6" customWidth="1"/>
    <col min="7679" max="7681" width="13" style="6" hidden="1" customWidth="1"/>
    <col min="7682" max="7687" width="11.42578125" style="6" customWidth="1"/>
    <col min="7688" max="7927" width="9.140625" style="6" customWidth="1"/>
    <col min="7928" max="7928" width="4.7109375" style="6" customWidth="1"/>
    <col min="7929" max="7929" width="65.5703125" style="6" customWidth="1"/>
    <col min="7930" max="7930" width="4.85546875" style="6" customWidth="1"/>
    <col min="7931" max="7933" width="17.85546875" style="6" customWidth="1"/>
    <col min="7934" max="7934" width="20.5703125" style="6" customWidth="1"/>
    <col min="7935" max="7937" width="13" style="6" hidden="1" customWidth="1"/>
    <col min="7938" max="7943" width="11.42578125" style="6" customWidth="1"/>
    <col min="7944" max="8183" width="9.140625" style="6" customWidth="1"/>
    <col min="8184" max="8184" width="4.7109375" style="6" customWidth="1"/>
    <col min="8185" max="8185" width="65.5703125" style="6" customWidth="1"/>
    <col min="8186" max="8186" width="4.85546875" style="6" customWidth="1"/>
    <col min="8187" max="8189" width="17.85546875" style="6" customWidth="1"/>
    <col min="8190" max="8190" width="20.5703125" style="6" customWidth="1"/>
    <col min="8191" max="8193" width="13" style="6" hidden="1" customWidth="1"/>
    <col min="8194" max="8199" width="11.42578125" style="6" customWidth="1"/>
    <col min="8200" max="8439" width="9.140625" style="6" customWidth="1"/>
    <col min="8440" max="8440" width="4.7109375" style="6" customWidth="1"/>
    <col min="8441" max="8441" width="65.5703125" style="6" customWidth="1"/>
    <col min="8442" max="8442" width="4.85546875" style="6" customWidth="1"/>
    <col min="8443" max="8445" width="17.85546875" style="6" customWidth="1"/>
    <col min="8446" max="8446" width="20.5703125" style="6" customWidth="1"/>
    <col min="8447" max="8449" width="13" style="6" hidden="1" customWidth="1"/>
    <col min="8450" max="8455" width="11.42578125" style="6" customWidth="1"/>
    <col min="8456" max="8695" width="9.140625" style="6" customWidth="1"/>
    <col min="8696" max="8696" width="4.7109375" style="6" customWidth="1"/>
    <col min="8697" max="8697" width="65.5703125" style="6" customWidth="1"/>
    <col min="8698" max="8698" width="4.85546875" style="6" customWidth="1"/>
    <col min="8699" max="8701" width="17.85546875" style="6" customWidth="1"/>
    <col min="8702" max="8702" width="20.5703125" style="6" customWidth="1"/>
    <col min="8703" max="8705" width="13" style="6" hidden="1" customWidth="1"/>
    <col min="8706" max="8711" width="11.42578125" style="6" customWidth="1"/>
    <col min="8712" max="8951" width="9.140625" style="6" customWidth="1"/>
    <col min="8952" max="8952" width="4.7109375" style="6" customWidth="1"/>
    <col min="8953" max="8953" width="65.5703125" style="6" customWidth="1"/>
    <col min="8954" max="8954" width="4.85546875" style="6" customWidth="1"/>
    <col min="8955" max="8957" width="17.85546875" style="6" customWidth="1"/>
    <col min="8958" max="8958" width="20.5703125" style="6" customWidth="1"/>
    <col min="8959" max="8961" width="13" style="6" hidden="1" customWidth="1"/>
    <col min="8962" max="8967" width="11.42578125" style="6" customWidth="1"/>
    <col min="8968" max="9207" width="9.140625" style="6" customWidth="1"/>
    <col min="9208" max="9208" width="4.7109375" style="6" customWidth="1"/>
    <col min="9209" max="9209" width="65.5703125" style="6" customWidth="1"/>
    <col min="9210" max="9210" width="4.85546875" style="6" customWidth="1"/>
    <col min="9211" max="9213" width="17.85546875" style="6" customWidth="1"/>
    <col min="9214" max="9214" width="20.5703125" style="6" customWidth="1"/>
    <col min="9215" max="9217" width="13" style="6" hidden="1" customWidth="1"/>
    <col min="9218" max="9223" width="11.42578125" style="6" customWidth="1"/>
    <col min="9224" max="9463" width="9.140625" style="6" customWidth="1"/>
    <col min="9464" max="9464" width="4.7109375" style="6" customWidth="1"/>
    <col min="9465" max="9465" width="65.5703125" style="6" customWidth="1"/>
    <col min="9466" max="9466" width="4.85546875" style="6" customWidth="1"/>
    <col min="9467" max="9469" width="17.85546875" style="6" customWidth="1"/>
    <col min="9470" max="9470" width="20.5703125" style="6" customWidth="1"/>
    <col min="9471" max="9473" width="13" style="6" hidden="1" customWidth="1"/>
    <col min="9474" max="9479" width="11.42578125" style="6" customWidth="1"/>
    <col min="9480" max="9719" width="9.140625" style="6" customWidth="1"/>
    <col min="9720" max="9720" width="4.7109375" style="6" customWidth="1"/>
    <col min="9721" max="9721" width="65.5703125" style="6" customWidth="1"/>
    <col min="9722" max="9722" width="4.85546875" style="6" customWidth="1"/>
    <col min="9723" max="9725" width="17.85546875" style="6" customWidth="1"/>
    <col min="9726" max="9726" width="20.5703125" style="6" customWidth="1"/>
    <col min="9727" max="9729" width="13" style="6" hidden="1" customWidth="1"/>
    <col min="9730" max="9735" width="11.42578125" style="6" customWidth="1"/>
    <col min="9736" max="9975" width="9.140625" style="6" customWidth="1"/>
    <col min="9976" max="9976" width="4.7109375" style="6" customWidth="1"/>
    <col min="9977" max="9977" width="65.5703125" style="6" customWidth="1"/>
    <col min="9978" max="9978" width="4.85546875" style="6" customWidth="1"/>
    <col min="9979" max="9981" width="17.85546875" style="6" customWidth="1"/>
    <col min="9982" max="9982" width="20.5703125" style="6" customWidth="1"/>
    <col min="9983" max="9985" width="13" style="6" hidden="1" customWidth="1"/>
    <col min="9986" max="9991" width="11.42578125" style="6" customWidth="1"/>
    <col min="9992" max="10231" width="9.140625" style="6" customWidth="1"/>
    <col min="10232" max="10232" width="4.7109375" style="6" customWidth="1"/>
    <col min="10233" max="10233" width="65.5703125" style="6" customWidth="1"/>
    <col min="10234" max="10234" width="4.85546875" style="6" customWidth="1"/>
    <col min="10235" max="10237" width="17.85546875" style="6" customWidth="1"/>
    <col min="10238" max="10238" width="20.5703125" style="6" customWidth="1"/>
    <col min="10239" max="10241" width="13" style="6" hidden="1" customWidth="1"/>
    <col min="10242" max="10247" width="11.42578125" style="6" customWidth="1"/>
    <col min="10248" max="10487" width="9.140625" style="6" customWidth="1"/>
    <col min="10488" max="10488" width="4.7109375" style="6" customWidth="1"/>
    <col min="10489" max="10489" width="65.5703125" style="6" customWidth="1"/>
    <col min="10490" max="10490" width="4.85546875" style="6" customWidth="1"/>
    <col min="10491" max="10493" width="17.85546875" style="6" customWidth="1"/>
    <col min="10494" max="10494" width="20.5703125" style="6" customWidth="1"/>
    <col min="10495" max="10497" width="13" style="6" hidden="1" customWidth="1"/>
    <col min="10498" max="10503" width="11.42578125" style="6" customWidth="1"/>
    <col min="10504" max="10743" width="9.140625" style="6" customWidth="1"/>
    <col min="10744" max="10744" width="4.7109375" style="6" customWidth="1"/>
    <col min="10745" max="10745" width="65.5703125" style="6" customWidth="1"/>
    <col min="10746" max="10746" width="4.85546875" style="6" customWidth="1"/>
    <col min="10747" max="10749" width="17.85546875" style="6" customWidth="1"/>
    <col min="10750" max="10750" width="20.5703125" style="6" customWidth="1"/>
    <col min="10751" max="10753" width="13" style="6" hidden="1" customWidth="1"/>
    <col min="10754" max="10759" width="11.42578125" style="6" customWidth="1"/>
    <col min="10760" max="10999" width="9.140625" style="6" customWidth="1"/>
    <col min="11000" max="11000" width="4.7109375" style="6" customWidth="1"/>
    <col min="11001" max="11001" width="65.5703125" style="6" customWidth="1"/>
    <col min="11002" max="11002" width="4.85546875" style="6" customWidth="1"/>
    <col min="11003" max="11005" width="17.85546875" style="6" customWidth="1"/>
    <col min="11006" max="11006" width="20.5703125" style="6" customWidth="1"/>
    <col min="11007" max="11009" width="13" style="6" hidden="1" customWidth="1"/>
    <col min="11010" max="11015" width="11.42578125" style="6" customWidth="1"/>
    <col min="11016" max="11255" width="9.140625" style="6" customWidth="1"/>
    <col min="11256" max="11256" width="4.7109375" style="6" customWidth="1"/>
    <col min="11257" max="11257" width="65.5703125" style="6" customWidth="1"/>
    <col min="11258" max="11258" width="4.85546875" style="6" customWidth="1"/>
    <col min="11259" max="11261" width="17.85546875" style="6" customWidth="1"/>
    <col min="11262" max="11262" width="20.5703125" style="6" customWidth="1"/>
    <col min="11263" max="11265" width="13" style="6" hidden="1" customWidth="1"/>
    <col min="11266" max="11271" width="11.42578125" style="6" customWidth="1"/>
    <col min="11272" max="11511" width="9.140625" style="6" customWidth="1"/>
    <col min="11512" max="11512" width="4.7109375" style="6" customWidth="1"/>
    <col min="11513" max="11513" width="65.5703125" style="6" customWidth="1"/>
    <col min="11514" max="11514" width="4.85546875" style="6" customWidth="1"/>
    <col min="11515" max="11517" width="17.85546875" style="6" customWidth="1"/>
    <col min="11518" max="11518" width="20.5703125" style="6" customWidth="1"/>
    <col min="11519" max="11521" width="13" style="6" hidden="1" customWidth="1"/>
    <col min="11522" max="11527" width="11.42578125" style="6" customWidth="1"/>
    <col min="11528" max="11767" width="9.140625" style="6" customWidth="1"/>
    <col min="11768" max="11768" width="4.7109375" style="6" customWidth="1"/>
    <col min="11769" max="11769" width="65.5703125" style="6" customWidth="1"/>
    <col min="11770" max="11770" width="4.85546875" style="6" customWidth="1"/>
    <col min="11771" max="11773" width="17.85546875" style="6" customWidth="1"/>
    <col min="11774" max="11774" width="20.5703125" style="6" customWidth="1"/>
    <col min="11775" max="11777" width="13" style="6" hidden="1" customWidth="1"/>
    <col min="11778" max="11783" width="11.42578125" style="6" customWidth="1"/>
    <col min="11784" max="12023" width="9.140625" style="6" customWidth="1"/>
    <col min="12024" max="12024" width="4.7109375" style="6" customWidth="1"/>
    <col min="12025" max="12025" width="65.5703125" style="6" customWidth="1"/>
    <col min="12026" max="12026" width="4.85546875" style="6" customWidth="1"/>
    <col min="12027" max="12029" width="17.85546875" style="6" customWidth="1"/>
    <col min="12030" max="12030" width="20.5703125" style="6" customWidth="1"/>
    <col min="12031" max="12033" width="13" style="6" hidden="1" customWidth="1"/>
    <col min="12034" max="12039" width="11.42578125" style="6" customWidth="1"/>
    <col min="12040" max="12279" width="9.140625" style="6" customWidth="1"/>
    <col min="12280" max="12280" width="4.7109375" style="6" customWidth="1"/>
    <col min="12281" max="12281" width="65.5703125" style="6" customWidth="1"/>
    <col min="12282" max="12282" width="4.85546875" style="6" customWidth="1"/>
    <col min="12283" max="12285" width="17.85546875" style="6" customWidth="1"/>
    <col min="12286" max="12286" width="20.5703125" style="6" customWidth="1"/>
    <col min="12287" max="12289" width="13" style="6" hidden="1" customWidth="1"/>
    <col min="12290" max="12295" width="11.42578125" style="6" customWidth="1"/>
    <col min="12296" max="12535" width="9.140625" style="6" customWidth="1"/>
    <col min="12536" max="12536" width="4.7109375" style="6" customWidth="1"/>
    <col min="12537" max="12537" width="65.5703125" style="6" customWidth="1"/>
    <col min="12538" max="12538" width="4.85546875" style="6" customWidth="1"/>
    <col min="12539" max="12541" width="17.85546875" style="6" customWidth="1"/>
    <col min="12542" max="12542" width="20.5703125" style="6" customWidth="1"/>
    <col min="12543" max="12545" width="13" style="6" hidden="1" customWidth="1"/>
    <col min="12546" max="12551" width="11.42578125" style="6" customWidth="1"/>
    <col min="12552" max="12791" width="9.140625" style="6" customWidth="1"/>
    <col min="12792" max="12792" width="4.7109375" style="6" customWidth="1"/>
    <col min="12793" max="12793" width="65.5703125" style="6" customWidth="1"/>
    <col min="12794" max="12794" width="4.85546875" style="6" customWidth="1"/>
    <col min="12795" max="12797" width="17.85546875" style="6" customWidth="1"/>
    <col min="12798" max="12798" width="20.5703125" style="6" customWidth="1"/>
    <col min="12799" max="12801" width="13" style="6" hidden="1" customWidth="1"/>
    <col min="12802" max="12807" width="11.42578125" style="6" customWidth="1"/>
    <col min="12808" max="13047" width="9.140625" style="6" customWidth="1"/>
    <col min="13048" max="13048" width="4.7109375" style="6" customWidth="1"/>
    <col min="13049" max="13049" width="65.5703125" style="6" customWidth="1"/>
    <col min="13050" max="13050" width="4.85546875" style="6" customWidth="1"/>
    <col min="13051" max="13053" width="17.85546875" style="6" customWidth="1"/>
    <col min="13054" max="13054" width="20.5703125" style="6" customWidth="1"/>
    <col min="13055" max="13057" width="13" style="6" hidden="1" customWidth="1"/>
    <col min="13058" max="13063" width="11.42578125" style="6" customWidth="1"/>
    <col min="13064" max="13303" width="9.140625" style="6" customWidth="1"/>
    <col min="13304" max="13304" width="4.7109375" style="6" customWidth="1"/>
    <col min="13305" max="13305" width="65.5703125" style="6" customWidth="1"/>
    <col min="13306" max="13306" width="4.85546875" style="6" customWidth="1"/>
    <col min="13307" max="13309" width="17.85546875" style="6" customWidth="1"/>
    <col min="13310" max="13310" width="20.5703125" style="6" customWidth="1"/>
    <col min="13311" max="13313" width="13" style="6" hidden="1" customWidth="1"/>
    <col min="13314" max="13319" width="11.42578125" style="6" customWidth="1"/>
    <col min="13320" max="13559" width="9.140625" style="6" customWidth="1"/>
    <col min="13560" max="13560" width="4.7109375" style="6" customWidth="1"/>
    <col min="13561" max="13561" width="65.5703125" style="6" customWidth="1"/>
    <col min="13562" max="13562" width="4.85546875" style="6" customWidth="1"/>
    <col min="13563" max="13565" width="17.85546875" style="6" customWidth="1"/>
    <col min="13566" max="13566" width="20.5703125" style="6" customWidth="1"/>
    <col min="13567" max="13569" width="13" style="6" hidden="1" customWidth="1"/>
    <col min="13570" max="13575" width="11.42578125" style="6" customWidth="1"/>
    <col min="13576" max="13815" width="9.140625" style="6" customWidth="1"/>
    <col min="13816" max="13816" width="4.7109375" style="6" customWidth="1"/>
    <col min="13817" max="13817" width="65.5703125" style="6" customWidth="1"/>
    <col min="13818" max="13818" width="4.85546875" style="6" customWidth="1"/>
    <col min="13819" max="13821" width="17.85546875" style="6" customWidth="1"/>
    <col min="13822" max="13822" width="20.5703125" style="6" customWidth="1"/>
    <col min="13823" max="13825" width="13" style="6" hidden="1" customWidth="1"/>
    <col min="13826" max="13831" width="11.42578125" style="6" customWidth="1"/>
    <col min="13832" max="14071" width="9.140625" style="6" customWidth="1"/>
    <col min="14072" max="14072" width="4.7109375" style="6" customWidth="1"/>
    <col min="14073" max="14073" width="65.5703125" style="6" customWidth="1"/>
    <col min="14074" max="14074" width="4.85546875" style="6" customWidth="1"/>
    <col min="14075" max="14077" width="17.85546875" style="6" customWidth="1"/>
    <col min="14078" max="14078" width="20.5703125" style="6" customWidth="1"/>
    <col min="14079" max="14081" width="13" style="6" hidden="1" customWidth="1"/>
    <col min="14082" max="14087" width="11.42578125" style="6" customWidth="1"/>
    <col min="14088" max="14327" width="9.140625" style="6" customWidth="1"/>
    <col min="14328" max="14328" width="4.7109375" style="6" customWidth="1"/>
    <col min="14329" max="14329" width="65.5703125" style="6" customWidth="1"/>
    <col min="14330" max="14330" width="4.85546875" style="6" customWidth="1"/>
    <col min="14331" max="14333" width="17.85546875" style="6" customWidth="1"/>
    <col min="14334" max="14334" width="20.5703125" style="6" customWidth="1"/>
    <col min="14335" max="14337" width="13" style="6" hidden="1" customWidth="1"/>
    <col min="14338" max="14343" width="11.42578125" style="6" customWidth="1"/>
    <col min="14344" max="14583" width="9.140625" style="6" customWidth="1"/>
    <col min="14584" max="14584" width="4.7109375" style="6" customWidth="1"/>
    <col min="14585" max="14585" width="65.5703125" style="6" customWidth="1"/>
    <col min="14586" max="14586" width="4.85546875" style="6" customWidth="1"/>
    <col min="14587" max="14589" width="17.85546875" style="6" customWidth="1"/>
    <col min="14590" max="14590" width="20.5703125" style="6" customWidth="1"/>
    <col min="14591" max="14593" width="13" style="6" hidden="1" customWidth="1"/>
    <col min="14594" max="14599" width="11.42578125" style="6" customWidth="1"/>
    <col min="14600" max="14839" width="9.140625" style="6" customWidth="1"/>
    <col min="14840" max="14840" width="4.7109375" style="6" customWidth="1"/>
    <col min="14841" max="14841" width="65.5703125" style="6" customWidth="1"/>
    <col min="14842" max="14842" width="4.85546875" style="6" customWidth="1"/>
    <col min="14843" max="14845" width="17.85546875" style="6" customWidth="1"/>
    <col min="14846" max="14846" width="20.5703125" style="6" customWidth="1"/>
    <col min="14847" max="14849" width="13" style="6" hidden="1" customWidth="1"/>
    <col min="14850" max="14855" width="11.42578125" style="6" customWidth="1"/>
    <col min="14856" max="15095" width="9.140625" style="6" customWidth="1"/>
    <col min="15096" max="15096" width="4.7109375" style="6" customWidth="1"/>
    <col min="15097" max="15097" width="65.5703125" style="6" customWidth="1"/>
    <col min="15098" max="15098" width="4.85546875" style="6" customWidth="1"/>
    <col min="15099" max="15101" width="17.85546875" style="6" customWidth="1"/>
    <col min="15102" max="15102" width="20.5703125" style="6" customWidth="1"/>
    <col min="15103" max="15105" width="13" style="6" hidden="1" customWidth="1"/>
    <col min="15106" max="15111" width="11.42578125" style="6" customWidth="1"/>
    <col min="15112" max="15351" width="9.140625" style="6" customWidth="1"/>
    <col min="15352" max="15352" width="4.7109375" style="6" customWidth="1"/>
    <col min="15353" max="15353" width="65.5703125" style="6" customWidth="1"/>
    <col min="15354" max="15354" width="4.85546875" style="6" customWidth="1"/>
    <col min="15355" max="15357" width="17.85546875" style="6" customWidth="1"/>
    <col min="15358" max="15358" width="20.5703125" style="6" customWidth="1"/>
    <col min="15359" max="15361" width="13" style="6" hidden="1" customWidth="1"/>
    <col min="15362" max="15367" width="11.42578125" style="6" customWidth="1"/>
    <col min="15368" max="15607" width="9.140625" style="6" customWidth="1"/>
    <col min="15608" max="15608" width="4.7109375" style="6" customWidth="1"/>
    <col min="15609" max="15609" width="65.5703125" style="6" customWidth="1"/>
    <col min="15610" max="15610" width="4.85546875" style="6" customWidth="1"/>
    <col min="15611" max="15613" width="17.85546875" style="6" customWidth="1"/>
    <col min="15614" max="15614" width="20.5703125" style="6" customWidth="1"/>
    <col min="15615" max="15617" width="13" style="6" hidden="1" customWidth="1"/>
    <col min="15618" max="15623" width="11.42578125" style="6" customWidth="1"/>
    <col min="15624" max="15863" width="9.140625" style="6" customWidth="1"/>
    <col min="15864" max="15864" width="4.7109375" style="6" customWidth="1"/>
    <col min="15865" max="15865" width="65.5703125" style="6" customWidth="1"/>
    <col min="15866" max="15866" width="4.85546875" style="6" customWidth="1"/>
    <col min="15867" max="15869" width="17.85546875" style="6" customWidth="1"/>
    <col min="15870" max="15870" width="20.5703125" style="6" customWidth="1"/>
    <col min="15871" max="15873" width="13" style="6" hidden="1" customWidth="1"/>
    <col min="15874" max="15879" width="11.42578125" style="6" customWidth="1"/>
    <col min="15880" max="16119" width="9.140625" style="6" customWidth="1"/>
    <col min="16120" max="16120" width="4.7109375" style="6" customWidth="1"/>
    <col min="16121" max="16121" width="65.5703125" style="6" customWidth="1"/>
    <col min="16122" max="16122" width="4.85546875" style="6" customWidth="1"/>
    <col min="16123" max="16125" width="17.85546875" style="6" customWidth="1"/>
    <col min="16126" max="16126" width="20.5703125" style="6" customWidth="1"/>
    <col min="16127" max="16129" width="13" style="6" hidden="1" customWidth="1"/>
    <col min="16130" max="16135" width="11.42578125" style="6" customWidth="1"/>
    <col min="16136" max="16384" width="9.140625" style="6" customWidth="1"/>
  </cols>
  <sheetData>
    <row r="1" spans="1:8" ht="24.75" customHeight="1">
      <c r="A1" s="57" t="s">
        <v>209</v>
      </c>
      <c r="B1" s="58"/>
      <c r="C1" s="58"/>
      <c r="D1" s="59"/>
      <c r="E1" s="60"/>
      <c r="F1" s="60"/>
      <c r="G1" s="61"/>
    </row>
    <row r="2" spans="1:8" s="50" customFormat="1" ht="41.25" customHeight="1">
      <c r="A2" s="57" t="s">
        <v>215</v>
      </c>
      <c r="B2" s="58"/>
      <c r="C2" s="58"/>
      <c r="D2" s="59"/>
      <c r="E2" s="60"/>
      <c r="F2" s="60"/>
      <c r="G2" s="61"/>
      <c r="H2" s="18"/>
    </row>
    <row r="3" spans="1:8" ht="15">
      <c r="A3" s="62" t="s">
        <v>0</v>
      </c>
      <c r="B3" s="62" t="s">
        <v>1</v>
      </c>
      <c r="C3" s="62" t="s">
        <v>2</v>
      </c>
      <c r="D3" s="63" t="s">
        <v>3</v>
      </c>
      <c r="E3" s="64" t="s">
        <v>4</v>
      </c>
      <c r="F3" s="56"/>
      <c r="G3" s="63" t="s">
        <v>5</v>
      </c>
      <c r="H3" s="4"/>
    </row>
    <row r="4" spans="1:8" ht="23.25">
      <c r="A4" s="56"/>
      <c r="B4" s="56"/>
      <c r="C4" s="56"/>
      <c r="D4" s="56"/>
      <c r="E4" s="23" t="s">
        <v>6</v>
      </c>
      <c r="F4" s="23" t="s">
        <v>7</v>
      </c>
      <c r="G4" s="56"/>
      <c r="H4" s="4"/>
    </row>
    <row r="5" spans="1:8" ht="24.95" customHeight="1">
      <c r="A5" s="65"/>
      <c r="B5" s="65" t="s">
        <v>8</v>
      </c>
      <c r="C5" s="65"/>
      <c r="D5" s="65"/>
      <c r="E5" s="65"/>
      <c r="F5" s="65"/>
      <c r="G5" s="65"/>
      <c r="H5" s="13"/>
    </row>
    <row r="6" spans="1:8" ht="24.95" customHeight="1">
      <c r="A6" s="24">
        <v>1</v>
      </c>
      <c r="B6" s="25" t="s">
        <v>9</v>
      </c>
      <c r="C6" s="26" t="s">
        <v>10</v>
      </c>
      <c r="D6" s="27">
        <v>1</v>
      </c>
      <c r="E6" s="27">
        <v>9000</v>
      </c>
      <c r="F6" s="27" t="s">
        <v>11</v>
      </c>
      <c r="G6" s="27">
        <f t="shared" ref="G6:G18" si="0">+D6*E6</f>
        <v>9000</v>
      </c>
      <c r="H6" s="13"/>
    </row>
    <row r="7" spans="1:8" s="19" customFormat="1" ht="24.95" customHeight="1">
      <c r="A7" s="28">
        <f t="shared" ref="A7:A18" si="1">+A6+1</f>
        <v>2</v>
      </c>
      <c r="B7" s="29" t="s">
        <v>12</v>
      </c>
      <c r="C7" s="26" t="s">
        <v>10</v>
      </c>
      <c r="D7" s="27">
        <v>1</v>
      </c>
      <c r="E7" s="27">
        <v>600</v>
      </c>
      <c r="F7" s="27" t="s">
        <v>13</v>
      </c>
      <c r="G7" s="27">
        <f t="shared" si="0"/>
        <v>600</v>
      </c>
      <c r="H7" s="18"/>
    </row>
    <row r="8" spans="1:8" s="19" customFormat="1" ht="24.95" customHeight="1">
      <c r="A8" s="28">
        <f t="shared" si="1"/>
        <v>3</v>
      </c>
      <c r="B8" s="29" t="s">
        <v>14</v>
      </c>
      <c r="C8" s="30" t="s">
        <v>15</v>
      </c>
      <c r="D8" s="27">
        <v>366</v>
      </c>
      <c r="E8" s="27">
        <v>80</v>
      </c>
      <c r="F8" s="27" t="s">
        <v>16</v>
      </c>
      <c r="G8" s="27">
        <f t="shared" si="0"/>
        <v>29280</v>
      </c>
      <c r="H8" s="18"/>
    </row>
    <row r="9" spans="1:8" s="19" customFormat="1" ht="24.95" customHeight="1">
      <c r="A9" s="28">
        <f t="shared" si="1"/>
        <v>4</v>
      </c>
      <c r="B9" s="29" t="s">
        <v>201</v>
      </c>
      <c r="C9" s="30" t="s">
        <v>15</v>
      </c>
      <c r="D9" s="31">
        <v>80</v>
      </c>
      <c r="E9" s="31">
        <v>60</v>
      </c>
      <c r="F9" s="27" t="s">
        <v>17</v>
      </c>
      <c r="G9" s="27">
        <f t="shared" si="0"/>
        <v>4800</v>
      </c>
      <c r="H9" s="18"/>
    </row>
    <row r="10" spans="1:8" s="19" customFormat="1" ht="27">
      <c r="A10" s="28">
        <f t="shared" si="1"/>
        <v>5</v>
      </c>
      <c r="B10" s="29" t="s">
        <v>18</v>
      </c>
      <c r="C10" s="26" t="s">
        <v>19</v>
      </c>
      <c r="D10" s="27">
        <v>50</v>
      </c>
      <c r="E10" s="27">
        <v>60</v>
      </c>
      <c r="F10" s="27" t="s">
        <v>17</v>
      </c>
      <c r="G10" s="27">
        <f t="shared" si="0"/>
        <v>3000</v>
      </c>
      <c r="H10" s="18"/>
    </row>
    <row r="11" spans="1:8" s="19" customFormat="1" ht="24.95" customHeight="1">
      <c r="A11" s="28">
        <f t="shared" si="1"/>
        <v>6</v>
      </c>
      <c r="B11" s="29" t="s">
        <v>20</v>
      </c>
      <c r="C11" s="26" t="s">
        <v>21</v>
      </c>
      <c r="D11" s="27">
        <v>10</v>
      </c>
      <c r="E11" s="27">
        <v>60</v>
      </c>
      <c r="F11" s="27" t="s">
        <v>17</v>
      </c>
      <c r="G11" s="27">
        <f t="shared" si="0"/>
        <v>600</v>
      </c>
      <c r="H11" s="18"/>
    </row>
    <row r="12" spans="1:8" s="19" customFormat="1" ht="27">
      <c r="A12" s="28">
        <f t="shared" si="1"/>
        <v>7</v>
      </c>
      <c r="B12" s="29" t="s">
        <v>22</v>
      </c>
      <c r="C12" s="30" t="s">
        <v>15</v>
      </c>
      <c r="D12" s="27">
        <v>40</v>
      </c>
      <c r="E12" s="27">
        <v>100</v>
      </c>
      <c r="F12" s="27" t="s">
        <v>23</v>
      </c>
      <c r="G12" s="27">
        <f t="shared" si="0"/>
        <v>4000</v>
      </c>
      <c r="H12" s="18"/>
    </row>
    <row r="13" spans="1:8" s="19" customFormat="1" ht="24.95" customHeight="1">
      <c r="A13" s="28">
        <f t="shared" si="1"/>
        <v>8</v>
      </c>
      <c r="B13" s="29" t="s">
        <v>24</v>
      </c>
      <c r="C13" s="26" t="s">
        <v>10</v>
      </c>
      <c r="D13" s="27">
        <v>1</v>
      </c>
      <c r="E13" s="27">
        <v>1000</v>
      </c>
      <c r="F13" s="27" t="s">
        <v>25</v>
      </c>
      <c r="G13" s="27">
        <f t="shared" si="0"/>
        <v>1000</v>
      </c>
      <c r="H13" s="18"/>
    </row>
    <row r="14" spans="1:8" s="19" customFormat="1" ht="24.95" customHeight="1">
      <c r="A14" s="28">
        <f t="shared" si="1"/>
        <v>9</v>
      </c>
      <c r="B14" s="29" t="s">
        <v>26</v>
      </c>
      <c r="C14" s="26" t="s">
        <v>10</v>
      </c>
      <c r="D14" s="27">
        <v>1</v>
      </c>
      <c r="E14" s="27">
        <v>1000</v>
      </c>
      <c r="F14" s="27" t="s">
        <v>25</v>
      </c>
      <c r="G14" s="27">
        <f t="shared" si="0"/>
        <v>1000</v>
      </c>
      <c r="H14" s="18"/>
    </row>
    <row r="15" spans="1:8" s="19" customFormat="1" ht="24.95" customHeight="1">
      <c r="A15" s="28">
        <f t="shared" si="1"/>
        <v>10</v>
      </c>
      <c r="B15" s="29" t="s">
        <v>27</v>
      </c>
      <c r="C15" s="30" t="s">
        <v>28</v>
      </c>
      <c r="D15" s="27">
        <v>1</v>
      </c>
      <c r="E15" s="27">
        <v>1500</v>
      </c>
      <c r="F15" s="27" t="s">
        <v>29</v>
      </c>
      <c r="G15" s="27">
        <f t="shared" si="0"/>
        <v>1500</v>
      </c>
      <c r="H15" s="18"/>
    </row>
    <row r="16" spans="1:8" s="19" customFormat="1" ht="24.95" customHeight="1">
      <c r="A16" s="28">
        <f t="shared" si="1"/>
        <v>11</v>
      </c>
      <c r="B16" s="29" t="s">
        <v>30</v>
      </c>
      <c r="C16" s="30" t="s">
        <v>28</v>
      </c>
      <c r="D16" s="27">
        <v>1</v>
      </c>
      <c r="E16" s="27">
        <v>1000</v>
      </c>
      <c r="F16" s="27" t="s">
        <v>25</v>
      </c>
      <c r="G16" s="27">
        <f t="shared" si="0"/>
        <v>1000</v>
      </c>
      <c r="H16" s="18"/>
    </row>
    <row r="17" spans="1:8" s="19" customFormat="1" ht="24.95" customHeight="1">
      <c r="A17" s="28">
        <f t="shared" si="1"/>
        <v>12</v>
      </c>
      <c r="B17" s="29" t="s">
        <v>31</v>
      </c>
      <c r="C17" s="26" t="s">
        <v>10</v>
      </c>
      <c r="D17" s="27">
        <v>1</v>
      </c>
      <c r="E17" s="27">
        <v>400</v>
      </c>
      <c r="F17" s="27" t="s">
        <v>32</v>
      </c>
      <c r="G17" s="27">
        <f t="shared" si="0"/>
        <v>400</v>
      </c>
      <c r="H17" s="18"/>
    </row>
    <row r="18" spans="1:8" s="19" customFormat="1" ht="24.95" customHeight="1">
      <c r="A18" s="28">
        <f t="shared" si="1"/>
        <v>13</v>
      </c>
      <c r="B18" s="29" t="s">
        <v>33</v>
      </c>
      <c r="C18" s="30" t="s">
        <v>34</v>
      </c>
      <c r="D18" s="27">
        <v>40</v>
      </c>
      <c r="E18" s="27">
        <v>40</v>
      </c>
      <c r="F18" s="27" t="s">
        <v>35</v>
      </c>
      <c r="G18" s="27">
        <f t="shared" si="0"/>
        <v>1600</v>
      </c>
      <c r="H18" s="18"/>
    </row>
    <row r="19" spans="1:8" ht="24.95" customHeight="1">
      <c r="A19" s="65"/>
      <c r="B19" s="65" t="s">
        <v>36</v>
      </c>
      <c r="C19" s="65"/>
      <c r="D19" s="65"/>
      <c r="E19" s="65"/>
      <c r="F19" s="65"/>
      <c r="G19" s="65"/>
      <c r="H19" s="13"/>
    </row>
    <row r="20" spans="1:8" ht="38.25" customHeight="1">
      <c r="A20" s="24">
        <f>+A18+1</f>
        <v>14</v>
      </c>
      <c r="B20" s="32" t="s">
        <v>37</v>
      </c>
      <c r="C20" s="26" t="s">
        <v>19</v>
      </c>
      <c r="D20" s="27">
        <v>10</v>
      </c>
      <c r="E20" s="27">
        <v>40</v>
      </c>
      <c r="F20" s="27" t="s">
        <v>35</v>
      </c>
      <c r="G20" s="27">
        <f t="shared" ref="G20:G36" si="2">+D20*E20</f>
        <v>400</v>
      </c>
      <c r="H20" s="14"/>
    </row>
    <row r="21" spans="1:8" ht="20.100000000000001" customHeight="1">
      <c r="A21" s="24">
        <f>+A20+1</f>
        <v>15</v>
      </c>
      <c r="B21" s="32" t="s">
        <v>38</v>
      </c>
      <c r="C21" s="26" t="s">
        <v>19</v>
      </c>
      <c r="D21" s="27">
        <v>10</v>
      </c>
      <c r="E21" s="27">
        <v>30</v>
      </c>
      <c r="F21" s="27" t="s">
        <v>39</v>
      </c>
      <c r="G21" s="27">
        <f t="shared" si="2"/>
        <v>300</v>
      </c>
      <c r="H21" s="14"/>
    </row>
    <row r="22" spans="1:8" ht="20.100000000000001" customHeight="1">
      <c r="A22" s="24">
        <f>+A21+1</f>
        <v>16</v>
      </c>
      <c r="B22" s="29" t="s">
        <v>40</v>
      </c>
      <c r="C22" s="27" t="s">
        <v>41</v>
      </c>
      <c r="D22" s="26">
        <v>366</v>
      </c>
      <c r="E22" s="27">
        <v>160</v>
      </c>
      <c r="F22" s="27" t="s">
        <v>42</v>
      </c>
      <c r="G22" s="27">
        <f t="shared" si="2"/>
        <v>58560</v>
      </c>
      <c r="H22" s="14"/>
    </row>
    <row r="23" spans="1:8" s="19" customFormat="1" ht="37.5" customHeight="1">
      <c r="A23" s="24">
        <f>+A22+1</f>
        <v>17</v>
      </c>
      <c r="B23" s="29" t="s">
        <v>43</v>
      </c>
      <c r="C23" s="26" t="s">
        <v>19</v>
      </c>
      <c r="D23" s="31">
        <v>50</v>
      </c>
      <c r="E23" s="31">
        <v>1200</v>
      </c>
      <c r="F23" s="27" t="s">
        <v>44</v>
      </c>
      <c r="G23" s="27">
        <f t="shared" si="2"/>
        <v>60000</v>
      </c>
      <c r="H23" s="18"/>
    </row>
    <row r="24" spans="1:8" s="19" customFormat="1" ht="20.100000000000001" customHeight="1">
      <c r="A24" s="24">
        <f>+A23+1</f>
        <v>18</v>
      </c>
      <c r="B24" s="29" t="s">
        <v>45</v>
      </c>
      <c r="C24" s="26"/>
      <c r="D24" s="27"/>
      <c r="E24" s="33"/>
      <c r="F24" s="33"/>
      <c r="G24" s="27">
        <f t="shared" si="2"/>
        <v>0</v>
      </c>
      <c r="H24" s="18"/>
    </row>
    <row r="25" spans="1:8" s="19" customFormat="1" ht="20.100000000000001" customHeight="1">
      <c r="A25" s="26"/>
      <c r="B25" s="29" t="s">
        <v>202</v>
      </c>
      <c r="C25" s="26" t="s">
        <v>2</v>
      </c>
      <c r="D25" s="27">
        <v>4</v>
      </c>
      <c r="E25" s="27">
        <v>450</v>
      </c>
      <c r="F25" s="27" t="s">
        <v>46</v>
      </c>
      <c r="G25" s="27">
        <f t="shared" si="2"/>
        <v>1800</v>
      </c>
      <c r="H25" s="18"/>
    </row>
    <row r="26" spans="1:8" s="19" customFormat="1" ht="20.100000000000001" customHeight="1">
      <c r="A26" s="26"/>
      <c r="B26" s="29" t="s">
        <v>203</v>
      </c>
      <c r="C26" s="26" t="s">
        <v>2</v>
      </c>
      <c r="D26" s="27">
        <v>1</v>
      </c>
      <c r="E26" s="27">
        <v>500</v>
      </c>
      <c r="F26" s="27" t="s">
        <v>47</v>
      </c>
      <c r="G26" s="27">
        <f t="shared" si="2"/>
        <v>500</v>
      </c>
      <c r="H26" s="18"/>
    </row>
    <row r="27" spans="1:8" s="19" customFormat="1" ht="20.100000000000001" customHeight="1">
      <c r="A27" s="26"/>
      <c r="B27" s="29" t="s">
        <v>204</v>
      </c>
      <c r="C27" s="26" t="s">
        <v>2</v>
      </c>
      <c r="D27" s="27">
        <v>1</v>
      </c>
      <c r="E27" s="27">
        <v>550</v>
      </c>
      <c r="F27" s="27" t="s">
        <v>48</v>
      </c>
      <c r="G27" s="27">
        <f t="shared" si="2"/>
        <v>550</v>
      </c>
      <c r="H27" s="18"/>
    </row>
    <row r="28" spans="1:8" s="19" customFormat="1" ht="29.25" customHeight="1">
      <c r="A28" s="28">
        <f>+A24+1</f>
        <v>19</v>
      </c>
      <c r="B28" s="29" t="s">
        <v>49</v>
      </c>
      <c r="C28" s="30" t="s">
        <v>50</v>
      </c>
      <c r="D28" s="27">
        <v>40</v>
      </c>
      <c r="E28" s="27">
        <v>190</v>
      </c>
      <c r="F28" s="27" t="s">
        <v>51</v>
      </c>
      <c r="G28" s="27">
        <f t="shared" si="2"/>
        <v>7600</v>
      </c>
      <c r="H28" s="18"/>
    </row>
    <row r="29" spans="1:8" s="19" customFormat="1" ht="20.100000000000001" customHeight="1">
      <c r="A29" s="28">
        <f t="shared" ref="A29:A36" si="3">+A28+1</f>
        <v>20</v>
      </c>
      <c r="B29" s="29" t="s">
        <v>52</v>
      </c>
      <c r="C29" s="30" t="s">
        <v>50</v>
      </c>
      <c r="D29" s="27">
        <v>6</v>
      </c>
      <c r="E29" s="27">
        <v>300</v>
      </c>
      <c r="F29" s="27" t="s">
        <v>53</v>
      </c>
      <c r="G29" s="27">
        <f t="shared" si="2"/>
        <v>1800</v>
      </c>
      <c r="H29" s="18"/>
    </row>
    <row r="30" spans="1:8" s="19" customFormat="1" ht="20.100000000000001" customHeight="1">
      <c r="A30" s="28">
        <f t="shared" si="3"/>
        <v>21</v>
      </c>
      <c r="B30" s="29" t="s">
        <v>54</v>
      </c>
      <c r="C30" s="30" t="s">
        <v>50</v>
      </c>
      <c r="D30" s="31">
        <v>30</v>
      </c>
      <c r="E30" s="31">
        <v>200</v>
      </c>
      <c r="F30" s="27" t="s">
        <v>55</v>
      </c>
      <c r="G30" s="27">
        <f t="shared" si="2"/>
        <v>6000</v>
      </c>
      <c r="H30" s="18"/>
    </row>
    <row r="31" spans="1:8" s="19" customFormat="1" ht="51" customHeight="1">
      <c r="A31" s="28">
        <f t="shared" si="3"/>
        <v>22</v>
      </c>
      <c r="B31" s="29" t="s">
        <v>56</v>
      </c>
      <c r="C31" s="26" t="s">
        <v>19</v>
      </c>
      <c r="D31" s="27">
        <v>50</v>
      </c>
      <c r="E31" s="27">
        <v>1800</v>
      </c>
      <c r="F31" s="27" t="s">
        <v>57</v>
      </c>
      <c r="G31" s="27">
        <f t="shared" si="2"/>
        <v>90000</v>
      </c>
      <c r="H31" s="18"/>
    </row>
    <row r="32" spans="1:8" s="19" customFormat="1" ht="20.100000000000001" customHeight="1">
      <c r="A32" s="28">
        <f t="shared" si="3"/>
        <v>23</v>
      </c>
      <c r="B32" s="29" t="s">
        <v>58</v>
      </c>
      <c r="C32" s="30" t="s">
        <v>34</v>
      </c>
      <c r="D32" s="27">
        <v>285</v>
      </c>
      <c r="E32" s="27">
        <v>180</v>
      </c>
      <c r="F32" s="27" t="s">
        <v>59</v>
      </c>
      <c r="G32" s="27">
        <f t="shared" si="2"/>
        <v>51300</v>
      </c>
      <c r="H32" s="18"/>
    </row>
    <row r="33" spans="1:8" s="19" customFormat="1" ht="20.100000000000001" customHeight="1">
      <c r="A33" s="28">
        <f t="shared" si="3"/>
        <v>24</v>
      </c>
      <c r="B33" s="29" t="s">
        <v>60</v>
      </c>
      <c r="C33" s="30" t="s">
        <v>34</v>
      </c>
      <c r="D33" s="27">
        <v>12</v>
      </c>
      <c r="E33" s="27">
        <v>70</v>
      </c>
      <c r="F33" s="27" t="s">
        <v>61</v>
      </c>
      <c r="G33" s="27">
        <f t="shared" si="2"/>
        <v>840</v>
      </c>
      <c r="H33" s="18"/>
    </row>
    <row r="34" spans="1:8" s="19" customFormat="1" ht="20.100000000000001" customHeight="1">
      <c r="A34" s="28">
        <f t="shared" si="3"/>
        <v>25</v>
      </c>
      <c r="B34" s="29" t="s">
        <v>62</v>
      </c>
      <c r="C34" s="30" t="s">
        <v>34</v>
      </c>
      <c r="D34" s="27">
        <v>10</v>
      </c>
      <c r="E34" s="27">
        <v>800</v>
      </c>
      <c r="F34" s="27" t="s">
        <v>63</v>
      </c>
      <c r="G34" s="27">
        <f t="shared" si="2"/>
        <v>8000</v>
      </c>
      <c r="H34" s="18"/>
    </row>
    <row r="35" spans="1:8" s="19" customFormat="1" ht="20.100000000000001" customHeight="1">
      <c r="A35" s="28">
        <f t="shared" si="3"/>
        <v>26</v>
      </c>
      <c r="B35" s="29" t="s">
        <v>64</v>
      </c>
      <c r="C35" s="26" t="s">
        <v>15</v>
      </c>
      <c r="D35" s="27">
        <v>1400</v>
      </c>
      <c r="E35" s="27">
        <v>70</v>
      </c>
      <c r="F35" s="27" t="s">
        <v>61</v>
      </c>
      <c r="G35" s="27">
        <f t="shared" si="2"/>
        <v>98000</v>
      </c>
      <c r="H35" s="18"/>
    </row>
    <row r="36" spans="1:8" s="19" customFormat="1" ht="20.100000000000001" customHeight="1">
      <c r="A36" s="28">
        <f t="shared" si="3"/>
        <v>27</v>
      </c>
      <c r="B36" s="32" t="s">
        <v>65</v>
      </c>
      <c r="C36" s="26" t="s">
        <v>28</v>
      </c>
      <c r="D36" s="27">
        <v>1</v>
      </c>
      <c r="E36" s="27">
        <v>15000</v>
      </c>
      <c r="F36" s="27" t="s">
        <v>66</v>
      </c>
      <c r="G36" s="27">
        <f t="shared" si="2"/>
        <v>15000</v>
      </c>
      <c r="H36" s="18"/>
    </row>
    <row r="37" spans="1:8" ht="24.95" customHeight="1">
      <c r="A37" s="65"/>
      <c r="B37" s="65" t="s">
        <v>67</v>
      </c>
      <c r="C37" s="65"/>
      <c r="D37" s="65"/>
      <c r="E37" s="65"/>
      <c r="F37" s="65"/>
      <c r="G37" s="65">
        <f>D37*E37</f>
        <v>0</v>
      </c>
      <c r="H37" s="13"/>
    </row>
    <row r="38" spans="1:8" s="19" customFormat="1" ht="29.25" customHeight="1">
      <c r="A38" s="28">
        <f>+A36+1</f>
        <v>28</v>
      </c>
      <c r="B38" s="35" t="s">
        <v>68</v>
      </c>
      <c r="C38" s="26" t="s">
        <v>15</v>
      </c>
      <c r="D38" s="34">
        <v>223</v>
      </c>
      <c r="E38" s="27">
        <v>350</v>
      </c>
      <c r="F38" s="27" t="s">
        <v>69</v>
      </c>
      <c r="G38" s="27">
        <f t="shared" ref="G38:G47" si="4">+D38*E38</f>
        <v>78050</v>
      </c>
      <c r="H38" s="1"/>
    </row>
    <row r="39" spans="1:8" s="19" customFormat="1" ht="24.95" customHeight="1">
      <c r="A39" s="28">
        <f t="shared" ref="A39:A47" si="5">+A38+1</f>
        <v>29</v>
      </c>
      <c r="B39" s="35" t="s">
        <v>70</v>
      </c>
      <c r="C39" s="26" t="s">
        <v>15</v>
      </c>
      <c r="D39" s="34">
        <v>60</v>
      </c>
      <c r="E39" s="27">
        <v>100</v>
      </c>
      <c r="F39" s="27" t="s">
        <v>23</v>
      </c>
      <c r="G39" s="27">
        <f t="shared" si="4"/>
        <v>6000</v>
      </c>
      <c r="H39" s="18"/>
    </row>
    <row r="40" spans="1:8" s="19" customFormat="1" ht="33" customHeight="1">
      <c r="A40" s="28">
        <f t="shared" si="5"/>
        <v>30</v>
      </c>
      <c r="B40" s="35" t="s">
        <v>71</v>
      </c>
      <c r="C40" s="34" t="s">
        <v>2</v>
      </c>
      <c r="D40" s="34">
        <v>12</v>
      </c>
      <c r="E40" s="27">
        <v>450</v>
      </c>
      <c r="F40" s="27" t="s">
        <v>46</v>
      </c>
      <c r="G40" s="27">
        <f t="shared" si="4"/>
        <v>5400</v>
      </c>
      <c r="H40" s="18"/>
    </row>
    <row r="41" spans="1:8" s="19" customFormat="1" ht="24.95" customHeight="1">
      <c r="A41" s="28">
        <f t="shared" si="5"/>
        <v>31</v>
      </c>
      <c r="B41" s="35" t="s">
        <v>72</v>
      </c>
      <c r="C41" s="26" t="s">
        <v>15</v>
      </c>
      <c r="D41" s="27">
        <v>223</v>
      </c>
      <c r="E41" s="27">
        <v>35</v>
      </c>
      <c r="F41" s="27" t="s">
        <v>73</v>
      </c>
      <c r="G41" s="27">
        <f t="shared" si="4"/>
        <v>7805</v>
      </c>
      <c r="H41" s="18"/>
    </row>
    <row r="42" spans="1:8" s="19" customFormat="1" ht="24.95" customHeight="1">
      <c r="A42" s="28">
        <f t="shared" si="5"/>
        <v>32</v>
      </c>
      <c r="B42" s="35" t="s">
        <v>74</v>
      </c>
      <c r="C42" s="30" t="s">
        <v>50</v>
      </c>
      <c r="D42" s="27">
        <v>285</v>
      </c>
      <c r="E42" s="27">
        <v>50</v>
      </c>
      <c r="F42" s="27" t="s">
        <v>75</v>
      </c>
      <c r="G42" s="27">
        <f t="shared" si="4"/>
        <v>14250</v>
      </c>
      <c r="H42" s="18"/>
    </row>
    <row r="43" spans="1:8" s="19" customFormat="1" ht="24.95" customHeight="1">
      <c r="A43" s="28">
        <f t="shared" si="5"/>
        <v>33</v>
      </c>
      <c r="B43" s="35" t="s">
        <v>76</v>
      </c>
      <c r="C43" s="26" t="s">
        <v>15</v>
      </c>
      <c r="D43" s="27">
        <v>223</v>
      </c>
      <c r="E43" s="27">
        <v>150</v>
      </c>
      <c r="F43" s="27" t="s">
        <v>77</v>
      </c>
      <c r="G43" s="27">
        <f t="shared" si="4"/>
        <v>33450</v>
      </c>
      <c r="H43" s="18"/>
    </row>
    <row r="44" spans="1:8" s="19" customFormat="1" ht="24.95" customHeight="1">
      <c r="A44" s="28">
        <f t="shared" si="5"/>
        <v>34</v>
      </c>
      <c r="B44" s="35" t="s">
        <v>205</v>
      </c>
      <c r="C44" s="30" t="s">
        <v>50</v>
      </c>
      <c r="D44" s="27">
        <v>285</v>
      </c>
      <c r="E44" s="27">
        <v>75</v>
      </c>
      <c r="F44" s="27" t="s">
        <v>78</v>
      </c>
      <c r="G44" s="27">
        <f t="shared" si="4"/>
        <v>21375</v>
      </c>
      <c r="H44" s="18"/>
    </row>
    <row r="45" spans="1:8" s="19" customFormat="1" ht="32.25" customHeight="1">
      <c r="A45" s="28">
        <f t="shared" si="5"/>
        <v>35</v>
      </c>
      <c r="B45" s="35" t="s">
        <v>79</v>
      </c>
      <c r="C45" s="26" t="s">
        <v>15</v>
      </c>
      <c r="D45" s="27">
        <v>223</v>
      </c>
      <c r="E45" s="27">
        <v>280</v>
      </c>
      <c r="F45" s="27" t="s">
        <v>80</v>
      </c>
      <c r="G45" s="27">
        <f t="shared" si="4"/>
        <v>62440</v>
      </c>
      <c r="H45" s="18"/>
    </row>
    <row r="46" spans="1:8" s="19" customFormat="1" ht="35.25" customHeight="1">
      <c r="A46" s="28">
        <f t="shared" si="5"/>
        <v>36</v>
      </c>
      <c r="B46" s="35" t="s">
        <v>81</v>
      </c>
      <c r="C46" s="26" t="s">
        <v>34</v>
      </c>
      <c r="D46" s="27">
        <v>285</v>
      </c>
      <c r="E46" s="27">
        <v>80</v>
      </c>
      <c r="F46" s="27" t="s">
        <v>16</v>
      </c>
      <c r="G46" s="27">
        <f t="shared" si="4"/>
        <v>22800</v>
      </c>
      <c r="H46" s="18"/>
    </row>
    <row r="47" spans="1:8" s="19" customFormat="1" ht="24.95" customHeight="1">
      <c r="A47" s="28">
        <f t="shared" si="5"/>
        <v>37</v>
      </c>
      <c r="B47" s="35" t="s">
        <v>82</v>
      </c>
      <c r="C47" s="26" t="s">
        <v>15</v>
      </c>
      <c r="D47" s="27">
        <v>40</v>
      </c>
      <c r="E47" s="27">
        <v>450</v>
      </c>
      <c r="F47" s="27" t="s">
        <v>46</v>
      </c>
      <c r="G47" s="27">
        <f t="shared" si="4"/>
        <v>18000</v>
      </c>
      <c r="H47" s="18"/>
    </row>
    <row r="48" spans="1:8" ht="24.95" customHeight="1">
      <c r="A48" s="65"/>
      <c r="B48" s="65" t="s">
        <v>83</v>
      </c>
      <c r="C48" s="65"/>
      <c r="D48" s="65"/>
      <c r="E48" s="65"/>
      <c r="F48" s="65"/>
      <c r="G48" s="65"/>
      <c r="H48" s="13"/>
    </row>
    <row r="49" spans="1:8" s="7" customFormat="1" ht="24.95" customHeight="1">
      <c r="A49" s="36">
        <f>+A47+1</f>
        <v>38</v>
      </c>
      <c r="B49" s="37" t="s">
        <v>84</v>
      </c>
      <c r="C49" s="26" t="s">
        <v>15</v>
      </c>
      <c r="D49" s="27">
        <v>190</v>
      </c>
      <c r="E49" s="27">
        <v>280</v>
      </c>
      <c r="F49" s="27" t="s">
        <v>80</v>
      </c>
      <c r="G49" s="27">
        <f t="shared" ref="G49:G56" si="6">D49*E49</f>
        <v>53200</v>
      </c>
      <c r="H49" s="5"/>
    </row>
    <row r="50" spans="1:8" ht="24.95" customHeight="1">
      <c r="A50" s="36">
        <f t="shared" ref="A50:A56" si="7">+A49+1</f>
        <v>39</v>
      </c>
      <c r="B50" s="35" t="s">
        <v>85</v>
      </c>
      <c r="C50" s="26" t="s">
        <v>86</v>
      </c>
      <c r="D50" s="27">
        <v>175</v>
      </c>
      <c r="E50" s="27">
        <v>90</v>
      </c>
      <c r="F50" s="27" t="s">
        <v>87</v>
      </c>
      <c r="G50" s="27">
        <f t="shared" si="6"/>
        <v>15750</v>
      </c>
    </row>
    <row r="51" spans="1:8" s="7" customFormat="1" ht="48.75" customHeight="1">
      <c r="A51" s="36">
        <f t="shared" si="7"/>
        <v>40</v>
      </c>
      <c r="B51" s="35" t="s">
        <v>88</v>
      </c>
      <c r="C51" s="26" t="s">
        <v>15</v>
      </c>
      <c r="D51" s="27">
        <v>26</v>
      </c>
      <c r="E51" s="27">
        <v>1250</v>
      </c>
      <c r="F51" s="27" t="s">
        <v>89</v>
      </c>
      <c r="G51" s="27">
        <f t="shared" si="6"/>
        <v>32500</v>
      </c>
      <c r="H51" s="5"/>
    </row>
    <row r="52" spans="1:8" s="7" customFormat="1" ht="45" customHeight="1">
      <c r="A52" s="36">
        <f t="shared" si="7"/>
        <v>41</v>
      </c>
      <c r="B52" s="35" t="s">
        <v>90</v>
      </c>
      <c r="C52" s="26" t="s">
        <v>15</v>
      </c>
      <c r="D52" s="31">
        <v>115</v>
      </c>
      <c r="E52" s="27">
        <v>1100</v>
      </c>
      <c r="F52" s="27" t="s">
        <v>91</v>
      </c>
      <c r="G52" s="27">
        <f t="shared" si="6"/>
        <v>126500</v>
      </c>
      <c r="H52" s="5"/>
    </row>
    <row r="53" spans="1:8" s="7" customFormat="1" ht="24.95" customHeight="1">
      <c r="A53" s="36">
        <f t="shared" si="7"/>
        <v>42</v>
      </c>
      <c r="B53" s="37" t="s">
        <v>92</v>
      </c>
      <c r="C53" s="26" t="s">
        <v>15</v>
      </c>
      <c r="D53" s="27">
        <v>6</v>
      </c>
      <c r="E53" s="27">
        <v>400</v>
      </c>
      <c r="F53" s="27" t="s">
        <v>32</v>
      </c>
      <c r="G53" s="27">
        <f t="shared" si="6"/>
        <v>2400</v>
      </c>
      <c r="H53" s="5"/>
    </row>
    <row r="54" spans="1:8" ht="24.95" customHeight="1">
      <c r="A54" s="36">
        <f t="shared" si="7"/>
        <v>43</v>
      </c>
      <c r="B54" s="35" t="s">
        <v>93</v>
      </c>
      <c r="C54" s="26" t="s">
        <v>15</v>
      </c>
      <c r="D54" s="27">
        <v>170</v>
      </c>
      <c r="E54" s="27">
        <v>180</v>
      </c>
      <c r="F54" s="27" t="s">
        <v>59</v>
      </c>
      <c r="G54" s="27">
        <f t="shared" si="6"/>
        <v>30600</v>
      </c>
    </row>
    <row r="55" spans="1:8" ht="24.95" customHeight="1">
      <c r="A55" s="36">
        <f t="shared" si="7"/>
        <v>44</v>
      </c>
      <c r="B55" s="38" t="s">
        <v>94</v>
      </c>
      <c r="C55" s="26" t="s">
        <v>15</v>
      </c>
      <c r="D55" s="27">
        <v>56</v>
      </c>
      <c r="E55" s="27">
        <v>200</v>
      </c>
      <c r="F55" s="27" t="s">
        <v>55</v>
      </c>
      <c r="G55" s="27">
        <f t="shared" si="6"/>
        <v>11200</v>
      </c>
    </row>
    <row r="56" spans="1:8" ht="36.75" customHeight="1">
      <c r="A56" s="36">
        <f t="shared" si="7"/>
        <v>45</v>
      </c>
      <c r="B56" s="35" t="s">
        <v>95</v>
      </c>
      <c r="C56" s="26" t="s">
        <v>15</v>
      </c>
      <c r="D56" s="27">
        <v>30</v>
      </c>
      <c r="E56" s="27">
        <v>600</v>
      </c>
      <c r="F56" s="27" t="s">
        <v>13</v>
      </c>
      <c r="G56" s="27">
        <f t="shared" si="6"/>
        <v>18000</v>
      </c>
    </row>
    <row r="57" spans="1:8" ht="24.95" customHeight="1">
      <c r="A57" s="65"/>
      <c r="B57" s="65" t="s">
        <v>96</v>
      </c>
      <c r="C57" s="65"/>
      <c r="D57" s="65"/>
      <c r="E57" s="65"/>
      <c r="F57" s="65"/>
      <c r="G57" s="65"/>
      <c r="H57" s="13"/>
    </row>
    <row r="58" spans="1:8" ht="33" customHeight="1">
      <c r="A58" s="36">
        <f>+A56+1</f>
        <v>46</v>
      </c>
      <c r="B58" s="39" t="s">
        <v>97</v>
      </c>
      <c r="C58" s="26" t="s">
        <v>15</v>
      </c>
      <c r="D58" s="27">
        <v>223</v>
      </c>
      <c r="E58" s="27">
        <v>1800</v>
      </c>
      <c r="F58" s="27" t="s">
        <v>57</v>
      </c>
      <c r="G58" s="27">
        <f>+D58*E58</f>
        <v>401400</v>
      </c>
    </row>
    <row r="59" spans="1:8" ht="34.5" customHeight="1">
      <c r="A59" s="36">
        <f t="shared" ref="A59:A64" si="8">+A58+1</f>
        <v>47</v>
      </c>
      <c r="B59" s="39" t="s">
        <v>98</v>
      </c>
      <c r="C59" s="26" t="s">
        <v>21</v>
      </c>
      <c r="D59" s="27">
        <v>3</v>
      </c>
      <c r="E59" s="27">
        <v>15000</v>
      </c>
      <c r="F59" s="27" t="s">
        <v>66</v>
      </c>
      <c r="G59" s="27">
        <f>+D59*E59</f>
        <v>45000</v>
      </c>
    </row>
    <row r="60" spans="1:8" ht="38.25" customHeight="1">
      <c r="A60" s="36">
        <f t="shared" si="8"/>
        <v>48</v>
      </c>
      <c r="B60" s="35" t="s">
        <v>99</v>
      </c>
      <c r="C60" s="26" t="s">
        <v>21</v>
      </c>
      <c r="D60" s="27">
        <v>1.5</v>
      </c>
      <c r="E60" s="27">
        <v>15000</v>
      </c>
      <c r="F60" s="27" t="s">
        <v>66</v>
      </c>
      <c r="G60" s="34">
        <f>+D60*E60</f>
        <v>22500</v>
      </c>
    </row>
    <row r="61" spans="1:8" ht="24.95" customHeight="1">
      <c r="A61" s="36">
        <f t="shared" si="8"/>
        <v>49</v>
      </c>
      <c r="B61" s="40" t="s">
        <v>100</v>
      </c>
      <c r="C61" s="26" t="s">
        <v>15</v>
      </c>
      <c r="D61" s="27">
        <v>60</v>
      </c>
      <c r="E61" s="27">
        <v>1500</v>
      </c>
      <c r="F61" s="27" t="s">
        <v>29</v>
      </c>
      <c r="G61" s="27">
        <f>D61*E61</f>
        <v>90000</v>
      </c>
    </row>
    <row r="62" spans="1:8" ht="24.95" customHeight="1">
      <c r="A62" s="36">
        <f t="shared" si="8"/>
        <v>50</v>
      </c>
      <c r="B62" s="41" t="s">
        <v>101</v>
      </c>
      <c r="C62" s="26" t="s">
        <v>15</v>
      </c>
      <c r="D62" s="27">
        <v>3.7</v>
      </c>
      <c r="E62" s="27">
        <v>450</v>
      </c>
      <c r="F62" s="27" t="s">
        <v>46</v>
      </c>
      <c r="G62" s="27">
        <f>D62*E62</f>
        <v>1665</v>
      </c>
    </row>
    <row r="63" spans="1:8" ht="24.95" customHeight="1">
      <c r="A63" s="36">
        <f t="shared" si="8"/>
        <v>51</v>
      </c>
      <c r="B63" s="41" t="s">
        <v>102</v>
      </c>
      <c r="C63" s="26" t="s">
        <v>15</v>
      </c>
      <c r="D63" s="27">
        <v>8.5</v>
      </c>
      <c r="E63" s="27">
        <v>1800</v>
      </c>
      <c r="F63" s="27" t="s">
        <v>57</v>
      </c>
      <c r="G63" s="27">
        <f>D63*E63</f>
        <v>15300</v>
      </c>
    </row>
    <row r="64" spans="1:8" ht="24.95" customHeight="1">
      <c r="A64" s="36">
        <f t="shared" si="8"/>
        <v>52</v>
      </c>
      <c r="B64" s="35" t="s">
        <v>103</v>
      </c>
      <c r="C64" s="26"/>
      <c r="D64" s="27"/>
      <c r="E64" s="27"/>
      <c r="F64" s="27"/>
      <c r="G64" s="27"/>
    </row>
    <row r="65" spans="1:8" ht="24.95" customHeight="1">
      <c r="A65" s="36"/>
      <c r="B65" s="35" t="s">
        <v>104</v>
      </c>
      <c r="C65" s="26" t="s">
        <v>15</v>
      </c>
      <c r="D65" s="27">
        <v>3.5</v>
      </c>
      <c r="E65" s="27">
        <v>900</v>
      </c>
      <c r="F65" s="27" t="s">
        <v>105</v>
      </c>
      <c r="G65" s="27">
        <f t="shared" ref="G65:G70" si="9">D65*E65</f>
        <v>3150</v>
      </c>
    </row>
    <row r="66" spans="1:8" ht="24.95" customHeight="1">
      <c r="A66" s="36"/>
      <c r="B66" s="35" t="s">
        <v>106</v>
      </c>
      <c r="C66" s="26" t="s">
        <v>15</v>
      </c>
      <c r="D66" s="27">
        <v>14</v>
      </c>
      <c r="E66" s="27">
        <v>900</v>
      </c>
      <c r="F66" s="27" t="s">
        <v>105</v>
      </c>
      <c r="G66" s="27">
        <f t="shared" si="9"/>
        <v>12600</v>
      </c>
    </row>
    <row r="67" spans="1:8" ht="24.95" customHeight="1">
      <c r="A67" s="36">
        <f>+A64+1</f>
        <v>53</v>
      </c>
      <c r="B67" s="41" t="s">
        <v>107</v>
      </c>
      <c r="C67" s="26" t="s">
        <v>15</v>
      </c>
      <c r="D67" s="27">
        <v>5</v>
      </c>
      <c r="E67" s="27">
        <v>600</v>
      </c>
      <c r="F67" s="27" t="s">
        <v>13</v>
      </c>
      <c r="G67" s="27">
        <f t="shared" si="9"/>
        <v>3000</v>
      </c>
      <c r="H67" s="8"/>
    </row>
    <row r="68" spans="1:8" ht="24.95" customHeight="1">
      <c r="A68" s="36">
        <f>+A67+1</f>
        <v>54</v>
      </c>
      <c r="B68" s="41" t="s">
        <v>108</v>
      </c>
      <c r="C68" s="26" t="s">
        <v>15</v>
      </c>
      <c r="D68" s="27">
        <v>2</v>
      </c>
      <c r="E68" s="27">
        <v>1800</v>
      </c>
      <c r="F68" s="27" t="s">
        <v>57</v>
      </c>
      <c r="G68" s="27">
        <f t="shared" si="9"/>
        <v>3600</v>
      </c>
    </row>
    <row r="69" spans="1:8" ht="36.75" customHeight="1">
      <c r="A69" s="36">
        <f>+A68+1</f>
        <v>55</v>
      </c>
      <c r="B69" s="35" t="s">
        <v>109</v>
      </c>
      <c r="C69" s="26" t="s">
        <v>15</v>
      </c>
      <c r="D69" s="27">
        <v>3</v>
      </c>
      <c r="E69" s="27">
        <v>1200</v>
      </c>
      <c r="F69" s="27" t="s">
        <v>44</v>
      </c>
      <c r="G69" s="27">
        <f t="shared" si="9"/>
        <v>3600</v>
      </c>
    </row>
    <row r="70" spans="1:8" ht="24.95" customHeight="1">
      <c r="A70" s="36">
        <f>+A69+1</f>
        <v>56</v>
      </c>
      <c r="B70" s="35" t="s">
        <v>110</v>
      </c>
      <c r="C70" s="26" t="s">
        <v>206</v>
      </c>
      <c r="D70" s="27">
        <v>1</v>
      </c>
      <c r="E70" s="27">
        <v>3500</v>
      </c>
      <c r="F70" s="27" t="s">
        <v>111</v>
      </c>
      <c r="G70" s="27">
        <f t="shared" si="9"/>
        <v>3500</v>
      </c>
    </row>
    <row r="71" spans="1:8" ht="36" customHeight="1">
      <c r="A71" s="36">
        <f>+A70+1</f>
        <v>57</v>
      </c>
      <c r="B71" s="35" t="s">
        <v>112</v>
      </c>
      <c r="C71" s="26"/>
      <c r="D71" s="27"/>
      <c r="E71" s="27"/>
      <c r="F71" s="27"/>
      <c r="G71" s="27"/>
    </row>
    <row r="72" spans="1:8" ht="24.95" customHeight="1">
      <c r="A72" s="36"/>
      <c r="B72" s="42" t="s">
        <v>113</v>
      </c>
      <c r="C72" s="26" t="s">
        <v>2</v>
      </c>
      <c r="D72" s="27">
        <v>14</v>
      </c>
      <c r="E72" s="27">
        <v>400</v>
      </c>
      <c r="F72" s="27" t="s">
        <v>32</v>
      </c>
      <c r="G72" s="27">
        <f>D72*E72</f>
        <v>5600</v>
      </c>
    </row>
    <row r="73" spans="1:8" ht="24.95" customHeight="1">
      <c r="A73" s="36"/>
      <c r="B73" s="42" t="s">
        <v>114</v>
      </c>
      <c r="C73" s="26" t="s">
        <v>2</v>
      </c>
      <c r="D73" s="27">
        <v>6</v>
      </c>
      <c r="E73" s="27">
        <v>600</v>
      </c>
      <c r="F73" s="27" t="s">
        <v>13</v>
      </c>
      <c r="G73" s="27">
        <f>D73*E73</f>
        <v>3600</v>
      </c>
    </row>
    <row r="74" spans="1:8" ht="24.95" customHeight="1">
      <c r="A74" s="36">
        <f>+A71+1</f>
        <v>58</v>
      </c>
      <c r="B74" s="37" t="s">
        <v>115</v>
      </c>
      <c r="C74" s="26" t="s">
        <v>2</v>
      </c>
      <c r="D74" s="27">
        <v>5</v>
      </c>
      <c r="E74" s="27">
        <v>700</v>
      </c>
      <c r="F74" s="27" t="s">
        <v>116</v>
      </c>
      <c r="G74" s="27">
        <f>D74*E74</f>
        <v>3500</v>
      </c>
    </row>
    <row r="75" spans="1:8" ht="24.95" customHeight="1">
      <c r="A75" s="65"/>
      <c r="B75" s="65" t="s">
        <v>117</v>
      </c>
      <c r="C75" s="65"/>
      <c r="D75" s="65"/>
      <c r="E75" s="65"/>
      <c r="F75" s="65"/>
      <c r="G75" s="65">
        <f>D75*E75</f>
        <v>0</v>
      </c>
      <c r="H75" s="13"/>
    </row>
    <row r="76" spans="1:8" ht="24.95" customHeight="1">
      <c r="A76" s="36">
        <f>+A74+1</f>
        <v>59</v>
      </c>
      <c r="B76" s="35" t="s">
        <v>118</v>
      </c>
      <c r="C76" s="26" t="s">
        <v>28</v>
      </c>
      <c r="D76" s="27">
        <v>1</v>
      </c>
      <c r="E76" s="27">
        <v>2000</v>
      </c>
      <c r="F76" s="27" t="s">
        <v>119</v>
      </c>
      <c r="G76" s="27">
        <f t="shared" ref="G76:G105" si="10">+D76*E76</f>
        <v>2000</v>
      </c>
      <c r="H76" s="4"/>
    </row>
    <row r="77" spans="1:8" ht="24.95" customHeight="1">
      <c r="A77" s="36">
        <f>A76+1</f>
        <v>60</v>
      </c>
      <c r="B77" s="45" t="s">
        <v>207</v>
      </c>
      <c r="C77" s="30" t="s">
        <v>50</v>
      </c>
      <c r="D77" s="27">
        <v>20</v>
      </c>
      <c r="E77" s="27">
        <v>35</v>
      </c>
      <c r="F77" s="27" t="s">
        <v>73</v>
      </c>
      <c r="G77" s="27">
        <f t="shared" si="10"/>
        <v>700</v>
      </c>
      <c r="H77" s="4"/>
    </row>
    <row r="78" spans="1:8" ht="24.95" customHeight="1">
      <c r="A78" s="36">
        <f>A77+1</f>
        <v>61</v>
      </c>
      <c r="B78" s="45" t="s">
        <v>120</v>
      </c>
      <c r="C78" s="26" t="s">
        <v>2</v>
      </c>
      <c r="D78" s="27">
        <v>4</v>
      </c>
      <c r="E78" s="27">
        <v>200</v>
      </c>
      <c r="F78" s="27" t="s">
        <v>55</v>
      </c>
      <c r="G78" s="27">
        <f t="shared" si="10"/>
        <v>800</v>
      </c>
      <c r="H78" s="4"/>
    </row>
    <row r="79" spans="1:8" ht="24.95" customHeight="1">
      <c r="A79" s="36">
        <f>+A78+1</f>
        <v>62</v>
      </c>
      <c r="B79" s="45" t="s">
        <v>121</v>
      </c>
      <c r="C79" s="26"/>
      <c r="D79" s="27"/>
      <c r="E79" s="27"/>
      <c r="F79" s="27"/>
      <c r="G79" s="27">
        <f t="shared" si="10"/>
        <v>0</v>
      </c>
      <c r="H79" s="4"/>
    </row>
    <row r="80" spans="1:8" ht="24.95" customHeight="1">
      <c r="A80" s="36"/>
      <c r="B80" s="45" t="s">
        <v>122</v>
      </c>
      <c r="C80" s="30" t="s">
        <v>50</v>
      </c>
      <c r="D80" s="27">
        <v>10</v>
      </c>
      <c r="E80" s="27">
        <v>60</v>
      </c>
      <c r="F80" s="27" t="s">
        <v>17</v>
      </c>
      <c r="G80" s="27">
        <f t="shared" si="10"/>
        <v>600</v>
      </c>
      <c r="H80" s="4"/>
    </row>
    <row r="81" spans="1:8" ht="24.95" customHeight="1">
      <c r="A81" s="36"/>
      <c r="B81" s="45" t="s">
        <v>123</v>
      </c>
      <c r="C81" s="30" t="s">
        <v>50</v>
      </c>
      <c r="D81" s="27">
        <v>20</v>
      </c>
      <c r="E81" s="27">
        <v>70</v>
      </c>
      <c r="F81" s="27" t="s">
        <v>61</v>
      </c>
      <c r="G81" s="27">
        <f t="shared" si="10"/>
        <v>1400</v>
      </c>
      <c r="H81" s="4"/>
    </row>
    <row r="82" spans="1:8" ht="24.95" customHeight="1">
      <c r="A82" s="36"/>
      <c r="B82" s="45" t="s">
        <v>124</v>
      </c>
      <c r="C82" s="30" t="s">
        <v>50</v>
      </c>
      <c r="D82" s="27">
        <v>10</v>
      </c>
      <c r="E82" s="27">
        <v>80</v>
      </c>
      <c r="F82" s="27" t="s">
        <v>16</v>
      </c>
      <c r="G82" s="27">
        <f t="shared" si="10"/>
        <v>800</v>
      </c>
      <c r="H82" s="4"/>
    </row>
    <row r="83" spans="1:8" ht="24.95" customHeight="1">
      <c r="A83" s="36">
        <f>+A79+1</f>
        <v>63</v>
      </c>
      <c r="B83" s="45" t="s">
        <v>125</v>
      </c>
      <c r="C83" s="26" t="s">
        <v>2</v>
      </c>
      <c r="D83" s="27">
        <v>4</v>
      </c>
      <c r="E83" s="27">
        <v>200</v>
      </c>
      <c r="F83" s="27" t="s">
        <v>55</v>
      </c>
      <c r="G83" s="27">
        <f t="shared" si="10"/>
        <v>800</v>
      </c>
      <c r="H83" s="4"/>
    </row>
    <row r="84" spans="1:8" ht="24.95" customHeight="1">
      <c r="A84" s="36">
        <f>+A83+1</f>
        <v>64</v>
      </c>
      <c r="B84" s="45" t="s">
        <v>126</v>
      </c>
      <c r="C84" s="26"/>
      <c r="D84" s="27"/>
      <c r="E84" s="27"/>
      <c r="F84" s="27"/>
      <c r="G84" s="27">
        <f t="shared" si="10"/>
        <v>0</v>
      </c>
      <c r="H84" s="4"/>
    </row>
    <row r="85" spans="1:8" ht="24.95" customHeight="1">
      <c r="A85" s="36"/>
      <c r="B85" s="45" t="s">
        <v>127</v>
      </c>
      <c r="C85" s="30" t="s">
        <v>50</v>
      </c>
      <c r="D85" s="27">
        <v>120</v>
      </c>
      <c r="E85" s="27">
        <v>45</v>
      </c>
      <c r="F85" s="27" t="s">
        <v>128</v>
      </c>
      <c r="G85" s="27">
        <f t="shared" si="10"/>
        <v>5400</v>
      </c>
      <c r="H85" s="4"/>
    </row>
    <row r="86" spans="1:8" ht="24.95" customHeight="1">
      <c r="A86" s="36"/>
      <c r="B86" s="45" t="s">
        <v>129</v>
      </c>
      <c r="C86" s="30" t="s">
        <v>50</v>
      </c>
      <c r="D86" s="27">
        <v>10</v>
      </c>
      <c r="E86" s="27">
        <v>65</v>
      </c>
      <c r="F86" s="27" t="s">
        <v>130</v>
      </c>
      <c r="G86" s="27">
        <f t="shared" si="10"/>
        <v>650</v>
      </c>
      <c r="H86" s="4"/>
    </row>
    <row r="87" spans="1:8" ht="24.95" customHeight="1">
      <c r="A87" s="36">
        <f>+A84+1</f>
        <v>65</v>
      </c>
      <c r="B87" s="45" t="s">
        <v>131</v>
      </c>
      <c r="C87" s="26"/>
      <c r="D87" s="27"/>
      <c r="E87" s="27"/>
      <c r="F87" s="27"/>
      <c r="G87" s="27">
        <f t="shared" si="10"/>
        <v>0</v>
      </c>
      <c r="H87" s="4"/>
    </row>
    <row r="88" spans="1:8" ht="24.95" customHeight="1">
      <c r="A88" s="36"/>
      <c r="B88" s="45" t="s">
        <v>132</v>
      </c>
      <c r="C88" s="26" t="s">
        <v>2</v>
      </c>
      <c r="D88" s="27">
        <v>2</v>
      </c>
      <c r="E88" s="27">
        <v>650</v>
      </c>
      <c r="F88" s="27" t="s">
        <v>133</v>
      </c>
      <c r="G88" s="27">
        <f t="shared" si="10"/>
        <v>1300</v>
      </c>
      <c r="H88" s="4"/>
    </row>
    <row r="89" spans="1:8" ht="24.95" customHeight="1">
      <c r="A89" s="36"/>
      <c r="B89" s="45" t="s">
        <v>134</v>
      </c>
      <c r="C89" s="26" t="s">
        <v>2</v>
      </c>
      <c r="D89" s="27">
        <v>1</v>
      </c>
      <c r="E89" s="27">
        <v>800</v>
      </c>
      <c r="F89" s="27" t="s">
        <v>63</v>
      </c>
      <c r="G89" s="27">
        <f t="shared" si="10"/>
        <v>800</v>
      </c>
      <c r="H89" s="4"/>
    </row>
    <row r="90" spans="1:8" ht="24.95" customHeight="1">
      <c r="A90" s="36"/>
      <c r="B90" s="45" t="s">
        <v>135</v>
      </c>
      <c r="C90" s="26" t="s">
        <v>2</v>
      </c>
      <c r="D90" s="27">
        <v>1</v>
      </c>
      <c r="E90" s="27">
        <v>1100</v>
      </c>
      <c r="F90" s="27" t="s">
        <v>91</v>
      </c>
      <c r="G90" s="27">
        <f t="shared" si="10"/>
        <v>1100</v>
      </c>
      <c r="H90" s="4"/>
    </row>
    <row r="91" spans="1:8" ht="24.95" customHeight="1">
      <c r="A91" s="36"/>
      <c r="B91" s="45" t="s">
        <v>136</v>
      </c>
      <c r="C91" s="26" t="s">
        <v>2</v>
      </c>
      <c r="D91" s="27">
        <v>1</v>
      </c>
      <c r="E91" s="27">
        <v>1300</v>
      </c>
      <c r="F91" s="27" t="s">
        <v>137</v>
      </c>
      <c r="G91" s="27">
        <f t="shared" si="10"/>
        <v>1300</v>
      </c>
      <c r="H91" s="4"/>
    </row>
    <row r="92" spans="1:8" ht="24.95" customHeight="1">
      <c r="A92" s="28"/>
      <c r="B92" s="45" t="s">
        <v>138</v>
      </c>
      <c r="C92" s="46" t="s">
        <v>2</v>
      </c>
      <c r="D92" s="31">
        <v>1</v>
      </c>
      <c r="E92" s="27">
        <v>1400</v>
      </c>
      <c r="F92" s="27" t="s">
        <v>139</v>
      </c>
      <c r="G92" s="27">
        <f t="shared" si="10"/>
        <v>1400</v>
      </c>
      <c r="H92" s="3"/>
    </row>
    <row r="93" spans="1:8" ht="24.95" customHeight="1">
      <c r="A93" s="36">
        <f>+A87+1</f>
        <v>66</v>
      </c>
      <c r="B93" s="45" t="s">
        <v>140</v>
      </c>
      <c r="C93" s="26"/>
      <c r="D93" s="27"/>
      <c r="E93" s="27"/>
      <c r="F93" s="27"/>
      <c r="G93" s="27">
        <f t="shared" si="10"/>
        <v>0</v>
      </c>
      <c r="H93" s="4"/>
    </row>
    <row r="94" spans="1:8" ht="24.95" customHeight="1">
      <c r="A94" s="36"/>
      <c r="B94" s="45" t="s">
        <v>141</v>
      </c>
      <c r="C94" s="30" t="s">
        <v>50</v>
      </c>
      <c r="D94" s="27">
        <v>10</v>
      </c>
      <c r="E94" s="27">
        <v>120</v>
      </c>
      <c r="F94" s="27" t="s">
        <v>142</v>
      </c>
      <c r="G94" s="27">
        <f t="shared" si="10"/>
        <v>1200</v>
      </c>
      <c r="H94" s="4"/>
    </row>
    <row r="95" spans="1:8" ht="24.95" customHeight="1">
      <c r="A95" s="36"/>
      <c r="B95" s="45" t="s">
        <v>143</v>
      </c>
      <c r="C95" s="30" t="s">
        <v>50</v>
      </c>
      <c r="D95" s="27">
        <v>35</v>
      </c>
      <c r="E95" s="27">
        <v>150</v>
      </c>
      <c r="F95" s="27" t="s">
        <v>77</v>
      </c>
      <c r="G95" s="27">
        <f t="shared" si="10"/>
        <v>5250</v>
      </c>
      <c r="H95" s="4"/>
    </row>
    <row r="96" spans="1:8" ht="24.95" customHeight="1">
      <c r="A96" s="36">
        <f>+A93+1</f>
        <v>67</v>
      </c>
      <c r="B96" s="45" t="s">
        <v>144</v>
      </c>
      <c r="C96" s="30" t="s">
        <v>2</v>
      </c>
      <c r="D96" s="31">
        <v>28</v>
      </c>
      <c r="E96" s="27">
        <v>60</v>
      </c>
      <c r="F96" s="27" t="s">
        <v>17</v>
      </c>
      <c r="G96" s="27">
        <f t="shared" si="10"/>
        <v>1680</v>
      </c>
      <c r="H96" s="4"/>
    </row>
    <row r="97" spans="1:8" ht="24.95" customHeight="1">
      <c r="A97" s="36">
        <f t="shared" ref="A97:A102" si="11">+A96+1</f>
        <v>68</v>
      </c>
      <c r="B97" s="45" t="s">
        <v>145</v>
      </c>
      <c r="C97" s="30" t="s">
        <v>2</v>
      </c>
      <c r="D97" s="31">
        <v>2</v>
      </c>
      <c r="E97" s="27">
        <v>1200</v>
      </c>
      <c r="F97" s="27" t="s">
        <v>44</v>
      </c>
      <c r="G97" s="27">
        <f t="shared" si="10"/>
        <v>2400</v>
      </c>
      <c r="H97" s="4"/>
    </row>
    <row r="98" spans="1:8" ht="24.95" customHeight="1">
      <c r="A98" s="36">
        <f t="shared" si="11"/>
        <v>69</v>
      </c>
      <c r="B98" s="45" t="s">
        <v>146</v>
      </c>
      <c r="C98" s="26" t="s">
        <v>2</v>
      </c>
      <c r="D98" s="27">
        <v>5</v>
      </c>
      <c r="E98" s="27">
        <v>1300</v>
      </c>
      <c r="F98" s="27" t="s">
        <v>137</v>
      </c>
      <c r="G98" s="27">
        <f t="shared" si="10"/>
        <v>6500</v>
      </c>
      <c r="H98" s="4"/>
    </row>
    <row r="99" spans="1:8" ht="24.95" customHeight="1">
      <c r="A99" s="36">
        <f t="shared" si="11"/>
        <v>70</v>
      </c>
      <c r="B99" s="45" t="s">
        <v>147</v>
      </c>
      <c r="C99" s="26" t="s">
        <v>2</v>
      </c>
      <c r="D99" s="27">
        <v>3</v>
      </c>
      <c r="E99" s="27">
        <v>180</v>
      </c>
      <c r="F99" s="27" t="s">
        <v>59</v>
      </c>
      <c r="G99" s="27">
        <f t="shared" si="10"/>
        <v>540</v>
      </c>
      <c r="H99" s="4"/>
    </row>
    <row r="100" spans="1:8" ht="24.95" customHeight="1">
      <c r="A100" s="36">
        <f t="shared" si="11"/>
        <v>71</v>
      </c>
      <c r="B100" s="35" t="s">
        <v>148</v>
      </c>
      <c r="C100" s="26" t="s">
        <v>2</v>
      </c>
      <c r="D100" s="27">
        <v>2</v>
      </c>
      <c r="E100" s="27">
        <v>2500</v>
      </c>
      <c r="F100" s="27" t="s">
        <v>149</v>
      </c>
      <c r="G100" s="27">
        <f t="shared" si="10"/>
        <v>5000</v>
      </c>
      <c r="H100" s="4"/>
    </row>
    <row r="101" spans="1:8" ht="24.95" customHeight="1">
      <c r="A101" s="36">
        <f t="shared" si="11"/>
        <v>72</v>
      </c>
      <c r="B101" s="35" t="s">
        <v>150</v>
      </c>
      <c r="C101" s="26" t="s">
        <v>2</v>
      </c>
      <c r="D101" s="27">
        <v>2</v>
      </c>
      <c r="E101" s="27">
        <v>1500</v>
      </c>
      <c r="F101" s="27" t="s">
        <v>29</v>
      </c>
      <c r="G101" s="27">
        <f t="shared" si="10"/>
        <v>3000</v>
      </c>
      <c r="H101" s="4"/>
    </row>
    <row r="102" spans="1:8" ht="24.95" customHeight="1">
      <c r="A102" s="36">
        <f t="shared" si="11"/>
        <v>73</v>
      </c>
      <c r="B102" s="45" t="s">
        <v>151</v>
      </c>
      <c r="C102" s="26" t="s">
        <v>2</v>
      </c>
      <c r="D102" s="27">
        <v>5</v>
      </c>
      <c r="E102" s="27">
        <v>300</v>
      </c>
      <c r="F102" s="27" t="s">
        <v>53</v>
      </c>
      <c r="G102" s="27">
        <f t="shared" si="10"/>
        <v>1500</v>
      </c>
      <c r="H102" s="4"/>
    </row>
    <row r="103" spans="1:8" ht="24.95" customHeight="1">
      <c r="A103" s="36">
        <f>A102+1</f>
        <v>74</v>
      </c>
      <c r="B103" s="47" t="s">
        <v>152</v>
      </c>
      <c r="C103" s="26"/>
      <c r="D103" s="27"/>
      <c r="E103" s="33"/>
      <c r="F103" s="33"/>
      <c r="G103" s="27">
        <f t="shared" si="10"/>
        <v>0</v>
      </c>
      <c r="H103" s="4"/>
    </row>
    <row r="104" spans="1:8" ht="24.95" customHeight="1">
      <c r="A104" s="36"/>
      <c r="B104" s="35" t="s">
        <v>153</v>
      </c>
      <c r="C104" s="26" t="s">
        <v>2</v>
      </c>
      <c r="D104" s="27">
        <v>1</v>
      </c>
      <c r="E104" s="27">
        <v>700</v>
      </c>
      <c r="F104" s="27" t="s">
        <v>116</v>
      </c>
      <c r="G104" s="27">
        <f t="shared" si="10"/>
        <v>700</v>
      </c>
      <c r="H104" s="4"/>
    </row>
    <row r="105" spans="1:8" ht="24.95" customHeight="1">
      <c r="A105" s="36"/>
      <c r="B105" s="35" t="s">
        <v>154</v>
      </c>
      <c r="C105" s="26" t="s">
        <v>2</v>
      </c>
      <c r="D105" s="27">
        <v>4</v>
      </c>
      <c r="E105" s="27">
        <v>500</v>
      </c>
      <c r="F105" s="27" t="s">
        <v>47</v>
      </c>
      <c r="G105" s="27">
        <f t="shared" si="10"/>
        <v>2000</v>
      </c>
      <c r="H105" s="4"/>
    </row>
    <row r="106" spans="1:8" ht="24.95" customHeight="1">
      <c r="A106" s="65"/>
      <c r="B106" s="65" t="s">
        <v>155</v>
      </c>
      <c r="C106" s="65"/>
      <c r="D106" s="65"/>
      <c r="E106" s="65"/>
      <c r="F106" s="65"/>
      <c r="G106" s="65">
        <f>D106*E106</f>
        <v>0</v>
      </c>
      <c r="H106" s="13"/>
    </row>
    <row r="107" spans="1:8" ht="24.95" customHeight="1">
      <c r="A107" s="36">
        <f>+A103+1</f>
        <v>75</v>
      </c>
      <c r="B107" s="35" t="s">
        <v>156</v>
      </c>
      <c r="C107" s="26" t="s">
        <v>2</v>
      </c>
      <c r="D107" s="27">
        <v>1</v>
      </c>
      <c r="E107" s="27">
        <v>1000</v>
      </c>
      <c r="F107" s="27" t="s">
        <v>25</v>
      </c>
      <c r="G107" s="27">
        <f t="shared" ref="G107:G138" si="12">+D107*E107</f>
        <v>1000</v>
      </c>
      <c r="H107" s="15"/>
    </row>
    <row r="108" spans="1:8" ht="24.95" customHeight="1">
      <c r="A108" s="36">
        <f>+A107+1</f>
        <v>76</v>
      </c>
      <c r="B108" s="35" t="s">
        <v>157</v>
      </c>
      <c r="C108" s="26" t="s">
        <v>2</v>
      </c>
      <c r="D108" s="27">
        <v>1</v>
      </c>
      <c r="E108" s="27">
        <v>2000</v>
      </c>
      <c r="F108" s="27" t="s">
        <v>119</v>
      </c>
      <c r="G108" s="27">
        <f t="shared" si="12"/>
        <v>2000</v>
      </c>
      <c r="H108" s="15"/>
    </row>
    <row r="109" spans="1:8" ht="24.95" customHeight="1">
      <c r="A109" s="36">
        <f>+A108+1</f>
        <v>77</v>
      </c>
      <c r="B109" s="35" t="s">
        <v>158</v>
      </c>
      <c r="C109" s="26" t="s">
        <v>2</v>
      </c>
      <c r="D109" s="27">
        <v>2</v>
      </c>
      <c r="E109" s="27">
        <v>3000</v>
      </c>
      <c r="F109" s="27" t="s">
        <v>159</v>
      </c>
      <c r="G109" s="27">
        <f t="shared" si="12"/>
        <v>6000</v>
      </c>
      <c r="H109" s="15"/>
    </row>
    <row r="110" spans="1:8" ht="24.95" customHeight="1">
      <c r="A110" s="36">
        <f>+A109+1</f>
        <v>78</v>
      </c>
      <c r="B110" s="35" t="s">
        <v>160</v>
      </c>
      <c r="C110" s="26"/>
      <c r="D110" s="27"/>
      <c r="E110" s="33"/>
      <c r="F110" s="33"/>
      <c r="G110" s="27">
        <f t="shared" si="12"/>
        <v>0</v>
      </c>
      <c r="H110" s="15"/>
    </row>
    <row r="111" spans="1:8" ht="24.95" customHeight="1">
      <c r="A111" s="36"/>
      <c r="B111" s="35" t="s">
        <v>161</v>
      </c>
      <c r="C111" s="30" t="s">
        <v>50</v>
      </c>
      <c r="D111" s="27">
        <v>10</v>
      </c>
      <c r="E111" s="44">
        <v>160</v>
      </c>
      <c r="F111" s="44" t="s">
        <v>42</v>
      </c>
      <c r="G111" s="27">
        <f t="shared" si="12"/>
        <v>1600</v>
      </c>
      <c r="H111" s="15"/>
    </row>
    <row r="112" spans="1:8" ht="24.95" customHeight="1">
      <c r="A112" s="36"/>
      <c r="B112" s="35" t="s">
        <v>162</v>
      </c>
      <c r="C112" s="30" t="s">
        <v>50</v>
      </c>
      <c r="D112" s="27">
        <v>5</v>
      </c>
      <c r="E112" s="44">
        <v>140</v>
      </c>
      <c r="F112" s="44" t="s">
        <v>163</v>
      </c>
      <c r="G112" s="27">
        <f t="shared" si="12"/>
        <v>700</v>
      </c>
      <c r="H112" s="15"/>
    </row>
    <row r="113" spans="1:8" ht="24.95" customHeight="1">
      <c r="A113" s="36"/>
      <c r="B113" s="35" t="s">
        <v>164</v>
      </c>
      <c r="C113" s="30" t="s">
        <v>50</v>
      </c>
      <c r="D113" s="27">
        <v>5</v>
      </c>
      <c r="E113" s="44">
        <v>100</v>
      </c>
      <c r="F113" s="44" t="s">
        <v>23</v>
      </c>
      <c r="G113" s="27">
        <f t="shared" si="12"/>
        <v>500</v>
      </c>
      <c r="H113" s="15"/>
    </row>
    <row r="114" spans="1:8" ht="24.95" customHeight="1">
      <c r="A114" s="36">
        <f>+A110+1</f>
        <v>79</v>
      </c>
      <c r="B114" s="35" t="s">
        <v>165</v>
      </c>
      <c r="C114" s="26" t="s">
        <v>2</v>
      </c>
      <c r="D114" s="27">
        <v>1</v>
      </c>
      <c r="E114" s="44">
        <v>2000</v>
      </c>
      <c r="F114" s="44" t="s">
        <v>119</v>
      </c>
      <c r="G114" s="27">
        <f t="shared" si="12"/>
        <v>2000</v>
      </c>
      <c r="H114" s="15"/>
    </row>
    <row r="115" spans="1:8" ht="24.95" customHeight="1">
      <c r="A115" s="36">
        <f t="shared" ref="A115:A131" si="13">+A114+1</f>
        <v>80</v>
      </c>
      <c r="B115" s="35" t="s">
        <v>166</v>
      </c>
      <c r="C115" s="43" t="s">
        <v>28</v>
      </c>
      <c r="D115" s="44">
        <v>1</v>
      </c>
      <c r="E115" s="44">
        <v>4500</v>
      </c>
      <c r="F115" s="44" t="s">
        <v>167</v>
      </c>
      <c r="G115" s="27">
        <f t="shared" si="12"/>
        <v>4500</v>
      </c>
      <c r="H115" s="15"/>
    </row>
    <row r="116" spans="1:8" ht="24.95" customHeight="1">
      <c r="A116" s="36">
        <f t="shared" si="13"/>
        <v>81</v>
      </c>
      <c r="B116" s="35" t="s">
        <v>168</v>
      </c>
      <c r="C116" s="43" t="s">
        <v>28</v>
      </c>
      <c r="D116" s="44">
        <v>1</v>
      </c>
      <c r="E116" s="44">
        <v>1000</v>
      </c>
      <c r="F116" s="44" t="s">
        <v>25</v>
      </c>
      <c r="G116" s="27">
        <f t="shared" si="12"/>
        <v>1000</v>
      </c>
      <c r="H116" s="15"/>
    </row>
    <row r="117" spans="1:8" ht="24.95" customHeight="1">
      <c r="A117" s="36">
        <f t="shared" si="13"/>
        <v>82</v>
      </c>
      <c r="B117" s="35" t="s">
        <v>169</v>
      </c>
      <c r="C117" s="43" t="s">
        <v>2</v>
      </c>
      <c r="D117" s="44">
        <v>17</v>
      </c>
      <c r="E117" s="44">
        <v>120</v>
      </c>
      <c r="F117" s="44" t="s">
        <v>142</v>
      </c>
      <c r="G117" s="27">
        <f t="shared" si="12"/>
        <v>2040</v>
      </c>
      <c r="H117" s="15"/>
    </row>
    <row r="118" spans="1:8" ht="24.95" customHeight="1">
      <c r="A118" s="36">
        <f t="shared" si="13"/>
        <v>83</v>
      </c>
      <c r="B118" s="35" t="s">
        <v>170</v>
      </c>
      <c r="C118" s="43" t="s">
        <v>2</v>
      </c>
      <c r="D118" s="44">
        <v>3</v>
      </c>
      <c r="E118" s="44">
        <v>140</v>
      </c>
      <c r="F118" s="44" t="s">
        <v>163</v>
      </c>
      <c r="G118" s="27">
        <f t="shared" si="12"/>
        <v>420</v>
      </c>
      <c r="H118" s="15"/>
    </row>
    <row r="119" spans="1:8" ht="24.95" customHeight="1">
      <c r="A119" s="36">
        <f t="shared" si="13"/>
        <v>84</v>
      </c>
      <c r="B119" s="35" t="s">
        <v>171</v>
      </c>
      <c r="C119" s="43" t="s">
        <v>2</v>
      </c>
      <c r="D119" s="44">
        <v>4</v>
      </c>
      <c r="E119" s="44">
        <v>140</v>
      </c>
      <c r="F119" s="44" t="s">
        <v>163</v>
      </c>
      <c r="G119" s="27">
        <f t="shared" si="12"/>
        <v>560</v>
      </c>
      <c r="H119" s="15"/>
    </row>
    <row r="120" spans="1:8" ht="24.95" customHeight="1">
      <c r="A120" s="36">
        <f t="shared" si="13"/>
        <v>85</v>
      </c>
      <c r="B120" s="35" t="s">
        <v>172</v>
      </c>
      <c r="C120" s="43" t="s">
        <v>2</v>
      </c>
      <c r="D120" s="44">
        <v>18</v>
      </c>
      <c r="E120" s="44">
        <v>120</v>
      </c>
      <c r="F120" s="44" t="s">
        <v>142</v>
      </c>
      <c r="G120" s="27">
        <f t="shared" si="12"/>
        <v>2160</v>
      </c>
      <c r="H120" s="15"/>
    </row>
    <row r="121" spans="1:8" ht="24.95" customHeight="1">
      <c r="A121" s="36">
        <f t="shared" si="13"/>
        <v>86</v>
      </c>
      <c r="B121" s="35" t="s">
        <v>173</v>
      </c>
      <c r="C121" s="43" t="s">
        <v>2</v>
      </c>
      <c r="D121" s="44">
        <v>11</v>
      </c>
      <c r="E121" s="44">
        <v>200</v>
      </c>
      <c r="F121" s="44" t="s">
        <v>55</v>
      </c>
      <c r="G121" s="27">
        <f t="shared" si="12"/>
        <v>2200</v>
      </c>
      <c r="H121" s="15"/>
    </row>
    <row r="122" spans="1:8" ht="24.95" customHeight="1">
      <c r="A122" s="36">
        <f t="shared" si="13"/>
        <v>87</v>
      </c>
      <c r="B122" s="35" t="s">
        <v>174</v>
      </c>
      <c r="C122" s="43" t="s">
        <v>2</v>
      </c>
      <c r="D122" s="44">
        <v>8</v>
      </c>
      <c r="E122" s="44">
        <v>140</v>
      </c>
      <c r="F122" s="44" t="s">
        <v>163</v>
      </c>
      <c r="G122" s="27">
        <f t="shared" si="12"/>
        <v>1120</v>
      </c>
      <c r="H122" s="15"/>
    </row>
    <row r="123" spans="1:8" ht="24.95" customHeight="1">
      <c r="A123" s="36">
        <f t="shared" si="13"/>
        <v>88</v>
      </c>
      <c r="B123" s="35" t="s">
        <v>175</v>
      </c>
      <c r="C123" s="43" t="s">
        <v>2</v>
      </c>
      <c r="D123" s="44">
        <v>2</v>
      </c>
      <c r="E123" s="44">
        <v>160</v>
      </c>
      <c r="F123" s="44" t="s">
        <v>42</v>
      </c>
      <c r="G123" s="27">
        <f t="shared" si="12"/>
        <v>320</v>
      </c>
      <c r="H123" s="15"/>
    </row>
    <row r="124" spans="1:8" ht="24.95" customHeight="1">
      <c r="A124" s="36">
        <f t="shared" si="13"/>
        <v>89</v>
      </c>
      <c r="B124" s="35" t="s">
        <v>176</v>
      </c>
      <c r="C124" s="43" t="s">
        <v>2</v>
      </c>
      <c r="D124" s="44">
        <v>2</v>
      </c>
      <c r="E124" s="44">
        <v>150</v>
      </c>
      <c r="F124" s="44" t="s">
        <v>77</v>
      </c>
      <c r="G124" s="27">
        <f t="shared" si="12"/>
        <v>300</v>
      </c>
      <c r="H124" s="15"/>
    </row>
    <row r="125" spans="1:8" s="12" customFormat="1" ht="24.95" customHeight="1">
      <c r="A125" s="36">
        <f t="shared" si="13"/>
        <v>90</v>
      </c>
      <c r="B125" s="35" t="s">
        <v>177</v>
      </c>
      <c r="C125" s="26" t="s">
        <v>2</v>
      </c>
      <c r="D125" s="27">
        <v>2</v>
      </c>
      <c r="E125" s="44">
        <v>200</v>
      </c>
      <c r="F125" s="44" t="s">
        <v>55</v>
      </c>
      <c r="G125" s="27">
        <f t="shared" si="12"/>
        <v>400</v>
      </c>
      <c r="H125" s="16"/>
    </row>
    <row r="126" spans="1:8" s="12" customFormat="1" ht="33" customHeight="1">
      <c r="A126" s="36">
        <f t="shared" si="13"/>
        <v>91</v>
      </c>
      <c r="B126" s="35" t="s">
        <v>178</v>
      </c>
      <c r="C126" s="26" t="s">
        <v>2</v>
      </c>
      <c r="D126" s="27">
        <v>2</v>
      </c>
      <c r="E126" s="44">
        <v>4000</v>
      </c>
      <c r="F126" s="44" t="s">
        <v>179</v>
      </c>
      <c r="G126" s="27">
        <f t="shared" si="12"/>
        <v>8000</v>
      </c>
      <c r="H126" s="16"/>
    </row>
    <row r="127" spans="1:8" s="12" customFormat="1" ht="24.95" customHeight="1">
      <c r="A127" s="36">
        <f t="shared" si="13"/>
        <v>92</v>
      </c>
      <c r="B127" s="45" t="s">
        <v>180</v>
      </c>
      <c r="C127" s="26" t="s">
        <v>2</v>
      </c>
      <c r="D127" s="27">
        <v>19</v>
      </c>
      <c r="E127" s="44">
        <v>600</v>
      </c>
      <c r="F127" s="44" t="s">
        <v>13</v>
      </c>
      <c r="G127" s="27">
        <f t="shared" si="12"/>
        <v>11400</v>
      </c>
      <c r="H127" s="16"/>
    </row>
    <row r="128" spans="1:8" s="12" customFormat="1" ht="24.95" customHeight="1">
      <c r="A128" s="36">
        <f t="shared" si="13"/>
        <v>93</v>
      </c>
      <c r="B128" s="35" t="s">
        <v>181</v>
      </c>
      <c r="C128" s="26" t="s">
        <v>2</v>
      </c>
      <c r="D128" s="27">
        <v>9</v>
      </c>
      <c r="E128" s="27">
        <v>120</v>
      </c>
      <c r="F128" s="27" t="s">
        <v>142</v>
      </c>
      <c r="G128" s="27">
        <f t="shared" si="12"/>
        <v>1080</v>
      </c>
      <c r="H128" s="16"/>
    </row>
    <row r="129" spans="1:8" s="12" customFormat="1" ht="24.95" customHeight="1">
      <c r="A129" s="36">
        <f t="shared" si="13"/>
        <v>94</v>
      </c>
      <c r="B129" s="35" t="s">
        <v>182</v>
      </c>
      <c r="C129" s="26" t="s">
        <v>2</v>
      </c>
      <c r="D129" s="27">
        <v>6</v>
      </c>
      <c r="E129" s="27">
        <v>150</v>
      </c>
      <c r="F129" s="27" t="s">
        <v>77</v>
      </c>
      <c r="G129" s="27">
        <f t="shared" si="12"/>
        <v>900</v>
      </c>
      <c r="H129" s="16"/>
    </row>
    <row r="130" spans="1:8" s="12" customFormat="1" ht="24.95" customHeight="1">
      <c r="A130" s="36">
        <f t="shared" si="13"/>
        <v>95</v>
      </c>
      <c r="B130" s="35" t="s">
        <v>183</v>
      </c>
      <c r="C130" s="26" t="s">
        <v>2</v>
      </c>
      <c r="D130" s="27">
        <v>11</v>
      </c>
      <c r="E130" s="27">
        <v>250</v>
      </c>
      <c r="F130" s="27" t="s">
        <v>184</v>
      </c>
      <c r="G130" s="27">
        <f t="shared" si="12"/>
        <v>2750</v>
      </c>
      <c r="H130" s="16"/>
    </row>
    <row r="131" spans="1:8" s="12" customFormat="1" ht="24.95" customHeight="1">
      <c r="A131" s="36">
        <f t="shared" si="13"/>
        <v>96</v>
      </c>
      <c r="B131" s="35" t="s">
        <v>185</v>
      </c>
      <c r="C131" s="26"/>
      <c r="D131" s="27"/>
      <c r="E131" s="27"/>
      <c r="F131" s="27"/>
      <c r="G131" s="27">
        <f t="shared" si="12"/>
        <v>0</v>
      </c>
      <c r="H131" s="16"/>
    </row>
    <row r="132" spans="1:8" s="17" customFormat="1" ht="24.95" customHeight="1">
      <c r="A132" s="48"/>
      <c r="B132" s="49" t="s">
        <v>186</v>
      </c>
      <c r="C132" s="48" t="s">
        <v>2</v>
      </c>
      <c r="D132" s="27">
        <v>1</v>
      </c>
      <c r="E132" s="27">
        <v>1500</v>
      </c>
      <c r="F132" s="27" t="s">
        <v>29</v>
      </c>
      <c r="G132" s="27">
        <f t="shared" si="12"/>
        <v>1500</v>
      </c>
    </row>
    <row r="133" spans="1:8" s="17" customFormat="1" ht="24.95" customHeight="1">
      <c r="A133" s="48"/>
      <c r="B133" s="49" t="s">
        <v>187</v>
      </c>
      <c r="C133" s="48" t="s">
        <v>2</v>
      </c>
      <c r="D133" s="27">
        <v>2</v>
      </c>
      <c r="E133" s="27">
        <v>5000</v>
      </c>
      <c r="F133" s="27" t="s">
        <v>188</v>
      </c>
      <c r="G133" s="27">
        <f t="shared" si="12"/>
        <v>10000</v>
      </c>
    </row>
    <row r="134" spans="1:8" s="17" customFormat="1" ht="24.95" customHeight="1">
      <c r="A134" s="48"/>
      <c r="B134" s="49" t="s">
        <v>189</v>
      </c>
      <c r="C134" s="48" t="s">
        <v>2</v>
      </c>
      <c r="D134" s="27">
        <v>1</v>
      </c>
      <c r="E134" s="27">
        <v>1000</v>
      </c>
      <c r="F134" s="27" t="s">
        <v>25</v>
      </c>
      <c r="G134" s="27">
        <f t="shared" si="12"/>
        <v>1000</v>
      </c>
    </row>
    <row r="135" spans="1:8" s="17" customFormat="1" ht="24.95" customHeight="1">
      <c r="A135" s="48"/>
      <c r="B135" s="49" t="s">
        <v>190</v>
      </c>
      <c r="C135" s="48" t="s">
        <v>2</v>
      </c>
      <c r="D135" s="27">
        <v>2</v>
      </c>
      <c r="E135" s="27">
        <v>700</v>
      </c>
      <c r="F135" s="27" t="s">
        <v>116</v>
      </c>
      <c r="G135" s="27">
        <f t="shared" si="12"/>
        <v>1400</v>
      </c>
    </row>
    <row r="136" spans="1:8" s="17" customFormat="1" ht="24.95" customHeight="1">
      <c r="A136" s="48"/>
      <c r="B136" s="49" t="s">
        <v>191</v>
      </c>
      <c r="C136" s="48" t="s">
        <v>2</v>
      </c>
      <c r="D136" s="27">
        <v>1</v>
      </c>
      <c r="E136" s="27">
        <v>1000</v>
      </c>
      <c r="F136" s="27" t="s">
        <v>25</v>
      </c>
      <c r="G136" s="27">
        <f t="shared" si="12"/>
        <v>1000</v>
      </c>
    </row>
    <row r="137" spans="1:8" s="17" customFormat="1" ht="24.95" customHeight="1">
      <c r="A137" s="48"/>
      <c r="B137" s="49" t="s">
        <v>192</v>
      </c>
      <c r="C137" s="48" t="s">
        <v>2</v>
      </c>
      <c r="D137" s="27">
        <v>8</v>
      </c>
      <c r="E137" s="27">
        <v>700</v>
      </c>
      <c r="F137" s="27" t="s">
        <v>116</v>
      </c>
      <c r="G137" s="27">
        <f t="shared" si="12"/>
        <v>5600</v>
      </c>
    </row>
    <row r="138" spans="1:8" s="17" customFormat="1" ht="24.95" customHeight="1">
      <c r="A138" s="48"/>
      <c r="B138" s="49" t="s">
        <v>193</v>
      </c>
      <c r="C138" s="48" t="s">
        <v>2</v>
      </c>
      <c r="D138" s="27">
        <v>4</v>
      </c>
      <c r="E138" s="27">
        <v>800</v>
      </c>
      <c r="F138" s="27" t="s">
        <v>63</v>
      </c>
      <c r="G138" s="27">
        <f t="shared" si="12"/>
        <v>3200</v>
      </c>
    </row>
    <row r="139" spans="1:8" ht="24.95" customHeight="1">
      <c r="A139" s="65"/>
      <c r="B139" s="65" t="s">
        <v>194</v>
      </c>
      <c r="C139" s="65"/>
      <c r="D139" s="65"/>
      <c r="E139" s="65"/>
      <c r="F139" s="65"/>
      <c r="G139" s="65"/>
      <c r="H139" s="13"/>
    </row>
    <row r="140" spans="1:8" s="17" customFormat="1" ht="33" customHeight="1">
      <c r="A140" s="36">
        <f>+A131+1</f>
        <v>97</v>
      </c>
      <c r="B140" s="40" t="s">
        <v>199</v>
      </c>
      <c r="C140" s="26" t="s">
        <v>15</v>
      </c>
      <c r="D140" s="27">
        <v>1400</v>
      </c>
      <c r="E140" s="27">
        <v>60</v>
      </c>
      <c r="F140" s="27" t="s">
        <v>200</v>
      </c>
      <c r="G140" s="27">
        <f t="shared" ref="G140" si="14">D140*E140</f>
        <v>84000</v>
      </c>
    </row>
    <row r="141" spans="1:8" ht="24.95" customHeight="1">
      <c r="A141" s="36">
        <f>+A140+1</f>
        <v>98</v>
      </c>
      <c r="B141" s="40" t="s">
        <v>195</v>
      </c>
      <c r="C141" s="26" t="s">
        <v>15</v>
      </c>
      <c r="D141" s="27">
        <v>300</v>
      </c>
      <c r="E141" s="27">
        <v>40</v>
      </c>
      <c r="F141" s="27" t="s">
        <v>35</v>
      </c>
      <c r="G141" s="27">
        <f>D141*E141</f>
        <v>12000</v>
      </c>
    </row>
    <row r="142" spans="1:8" ht="24.95" customHeight="1">
      <c r="A142" s="36">
        <f t="shared" ref="A142:A144" si="15">+A141+1</f>
        <v>99</v>
      </c>
      <c r="B142" s="35" t="s">
        <v>196</v>
      </c>
      <c r="C142" s="26" t="s">
        <v>15</v>
      </c>
      <c r="D142" s="27">
        <v>100</v>
      </c>
      <c r="E142" s="27">
        <v>40</v>
      </c>
      <c r="F142" s="27" t="s">
        <v>35</v>
      </c>
      <c r="G142" s="27">
        <f>D142*E142</f>
        <v>4000</v>
      </c>
    </row>
    <row r="143" spans="1:8" ht="24.95" customHeight="1">
      <c r="A143" s="36">
        <f t="shared" si="15"/>
        <v>100</v>
      </c>
      <c r="B143" s="35" t="s">
        <v>197</v>
      </c>
      <c r="C143" s="26" t="s">
        <v>15</v>
      </c>
      <c r="D143" s="27">
        <v>20</v>
      </c>
      <c r="E143" s="27">
        <v>40</v>
      </c>
      <c r="F143" s="27" t="s">
        <v>35</v>
      </c>
      <c r="G143" s="27">
        <f>D143*E143</f>
        <v>800</v>
      </c>
    </row>
    <row r="144" spans="1:8" ht="24.95" customHeight="1">
      <c r="A144" s="36">
        <f t="shared" si="15"/>
        <v>101</v>
      </c>
      <c r="B144" s="35" t="s">
        <v>198</v>
      </c>
      <c r="C144" s="26" t="s">
        <v>15</v>
      </c>
      <c r="D144" s="27">
        <v>750</v>
      </c>
      <c r="E144" s="27">
        <v>60</v>
      </c>
      <c r="F144" s="27" t="s">
        <v>17</v>
      </c>
      <c r="G144" s="27">
        <f>D144*E144</f>
        <v>45000</v>
      </c>
    </row>
    <row r="145" spans="1:8" ht="23.25">
      <c r="A145" s="55" t="s">
        <v>208</v>
      </c>
      <c r="B145" s="55"/>
      <c r="C145" s="55"/>
      <c r="D145" s="55"/>
      <c r="E145" s="55"/>
      <c r="F145" s="55"/>
      <c r="G145" s="52">
        <f>SUM(G6:G144)</f>
        <v>1907435</v>
      </c>
      <c r="H145" s="21"/>
    </row>
    <row r="146" spans="1:8" ht="23.25">
      <c r="A146" s="53" t="s">
        <v>210</v>
      </c>
      <c r="B146" s="53"/>
      <c r="C146" s="53"/>
      <c r="D146" s="53"/>
      <c r="E146" s="53"/>
      <c r="F146" s="53"/>
      <c r="G146" s="51"/>
      <c r="H146" s="21"/>
    </row>
    <row r="147" spans="1:8" ht="23.25">
      <c r="A147" s="53" t="s">
        <v>211</v>
      </c>
      <c r="B147" s="53"/>
      <c r="C147" s="53"/>
      <c r="D147" s="53"/>
      <c r="E147" s="53"/>
      <c r="F147" s="53"/>
      <c r="G147" s="51"/>
      <c r="H147" s="21"/>
    </row>
    <row r="148" spans="1:8" ht="23.25">
      <c r="A148" s="53" t="s">
        <v>212</v>
      </c>
      <c r="B148" s="53"/>
      <c r="C148" s="53"/>
      <c r="D148" s="53"/>
      <c r="E148" s="53"/>
      <c r="F148" s="53"/>
      <c r="G148" s="51"/>
      <c r="H148" s="21"/>
    </row>
    <row r="149" spans="1:8" s="22" customFormat="1" ht="23.25">
      <c r="A149" s="53" t="s">
        <v>213</v>
      </c>
      <c r="B149" s="53"/>
      <c r="C149" s="53"/>
      <c r="D149" s="53"/>
      <c r="E149" s="53"/>
      <c r="F149" s="53"/>
      <c r="G149" s="51"/>
    </row>
    <row r="150" spans="1:8" ht="39" customHeight="1">
      <c r="A150" s="54" t="s">
        <v>214</v>
      </c>
      <c r="B150" s="54"/>
      <c r="C150" s="54"/>
      <c r="D150" s="54"/>
      <c r="E150" s="54"/>
      <c r="F150" s="54"/>
      <c r="G150" s="54"/>
    </row>
  </sheetData>
  <mergeCells count="14">
    <mergeCell ref="D3:D4"/>
    <mergeCell ref="A2:G2"/>
    <mergeCell ref="E3:F3"/>
    <mergeCell ref="A1:G1"/>
    <mergeCell ref="C3:C4"/>
    <mergeCell ref="B3:B4"/>
    <mergeCell ref="A3:A4"/>
    <mergeCell ref="G3:G4"/>
    <mergeCell ref="A149:F149"/>
    <mergeCell ref="A150:G150"/>
    <mergeCell ref="A145:F145"/>
    <mergeCell ref="A146:F146"/>
    <mergeCell ref="A147:F147"/>
    <mergeCell ref="A148:F14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7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 </vt:lpstr>
      <vt:lpstr>'BPDE '!Impression_des_titres</vt:lpstr>
      <vt:lpstr>'BPDE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</cp:lastModifiedBy>
  <cp:lastPrinted>2026-10-03T17:56:21Z</cp:lastPrinted>
  <dcterms:created xsi:type="dcterms:W3CDTF">2018-09-28T15:05:08Z</dcterms:created>
  <dcterms:modified xsi:type="dcterms:W3CDTF">2026-10-03T17:56:25Z</dcterms:modified>
</cp:coreProperties>
</file>