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TF JAWAHIR\ANNEES BUDGETAIRES\2026\BUDGET HABOUS\APPELS D'OFFRES\FSH\41- TRA- REST - QUETTA A MARRAKECH = 22\MAIL CONCURRENT\"/>
    </mc:Choice>
  </mc:AlternateContent>
  <bookViews>
    <workbookView xWindow="0" yWindow="0" windowWidth="28770" windowHeight="12195"/>
  </bookViews>
  <sheets>
    <sheet name="BPDE " sheetId="2" r:id="rId1"/>
  </sheets>
  <definedNames>
    <definedName name="_xlnm.Print_Titles" localSheetId="0">'BPDE '!$3:$4</definedName>
    <definedName name="_xlnm.Print_Area" localSheetId="0">'BPDE '!$A$1:$G$132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6" i="2" l="1"/>
  <c r="G24" i="2" l="1"/>
  <c r="G23" i="2"/>
  <c r="G45" i="2" l="1"/>
  <c r="G44" i="2"/>
  <c r="G43" i="2"/>
  <c r="G42" i="2"/>
  <c r="G41" i="2"/>
  <c r="G40" i="2"/>
  <c r="G39" i="2"/>
  <c r="G38" i="2"/>
  <c r="G37" i="2"/>
  <c r="G58" i="2" l="1"/>
  <c r="G68" i="2" l="1"/>
  <c r="G26" i="2"/>
  <c r="G125" i="2" l="1"/>
  <c r="G124" i="2"/>
  <c r="G123" i="2"/>
  <c r="G122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7" i="2"/>
  <c r="G96" i="2"/>
  <c r="G95" i="2"/>
  <c r="G94" i="2"/>
  <c r="G92" i="2"/>
  <c r="G91" i="2"/>
  <c r="G89" i="2"/>
  <c r="G88" i="2"/>
  <c r="G87" i="2"/>
  <c r="G86" i="2"/>
  <c r="G85" i="2"/>
  <c r="G84" i="2"/>
  <c r="G82" i="2"/>
  <c r="G81" i="2"/>
  <c r="G79" i="2"/>
  <c r="G78" i="2"/>
  <c r="G76" i="2"/>
  <c r="G75" i="2"/>
  <c r="G73" i="2"/>
  <c r="G72" i="2"/>
  <c r="G71" i="2"/>
  <c r="G69" i="2"/>
  <c r="G67" i="2"/>
  <c r="G66" i="2"/>
  <c r="G65" i="2"/>
  <c r="G64" i="2"/>
  <c r="G62" i="2"/>
  <c r="G61" i="2"/>
  <c r="G60" i="2"/>
  <c r="G59" i="2"/>
  <c r="G57" i="2"/>
  <c r="G56" i="2"/>
  <c r="G54" i="2"/>
  <c r="G53" i="2"/>
  <c r="G52" i="2"/>
  <c r="G51" i="2"/>
  <c r="G50" i="2"/>
  <c r="G49" i="2"/>
  <c r="G48" i="2"/>
  <c r="G47" i="2"/>
  <c r="G35" i="2"/>
  <c r="G34" i="2"/>
  <c r="G33" i="2"/>
  <c r="G32" i="2"/>
  <c r="G31" i="2"/>
  <c r="G30" i="2"/>
  <c r="G29" i="2"/>
  <c r="G28" i="2"/>
  <c r="G25" i="2"/>
  <c r="G22" i="2"/>
  <c r="G21" i="2"/>
  <c r="G20" i="2"/>
  <c r="G19" i="2"/>
  <c r="G18" i="2"/>
  <c r="G16" i="2"/>
  <c r="G15" i="2"/>
  <c r="G14" i="2"/>
  <c r="G13" i="2"/>
  <c r="G12" i="2"/>
  <c r="G11" i="2"/>
  <c r="G10" i="2"/>
  <c r="G9" i="2"/>
  <c r="G8" i="2"/>
  <c r="G7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8" i="2" s="1"/>
  <c r="A19" i="2" s="1"/>
  <c r="A20" i="2" s="1"/>
  <c r="A21" i="2" s="1"/>
  <c r="A22" i="2" s="1"/>
  <c r="G6" i="2"/>
  <c r="A23" i="2" l="1"/>
  <c r="A24" i="2" s="1"/>
  <c r="A25" i="2" s="1"/>
  <c r="A26" i="2" s="1"/>
  <c r="A27" i="2" s="1"/>
  <c r="A30" i="2" s="1"/>
  <c r="A31" i="2" s="1"/>
  <c r="A32" i="2" s="1"/>
  <c r="A33" i="2" s="1"/>
  <c r="A34" i="2" s="1"/>
  <c r="A35" i="2" s="1"/>
  <c r="A36" i="2" s="1"/>
  <c r="A47" i="2" s="1"/>
  <c r="A48" i="2" s="1"/>
  <c r="A49" i="2" s="1"/>
  <c r="A50" i="2" s="1"/>
  <c r="A51" i="2" s="1"/>
  <c r="A52" i="2" s="1"/>
  <c r="A53" i="2" s="1"/>
  <c r="A54" i="2" s="1"/>
  <c r="A56" i="2" s="1"/>
  <c r="A57" i="2" s="1"/>
  <c r="A58" i="2" s="1"/>
  <c r="A59" i="2" s="1"/>
  <c r="A60" i="2" s="1"/>
  <c r="A61" i="2" s="1"/>
  <c r="A62" i="2" s="1"/>
  <c r="A64" i="2" s="1"/>
  <c r="A65" i="2" s="1"/>
  <c r="A66" i="2" s="1"/>
  <c r="A67" i="2" s="1"/>
  <c r="A68" i="2" l="1"/>
  <c r="A69" i="2" s="1"/>
  <c r="A71" i="2" s="1"/>
  <c r="A72" i="2" s="1"/>
  <c r="A73" i="2" s="1"/>
  <c r="A74" i="2" s="1"/>
  <c r="A77" i="2" s="1"/>
  <c r="A80" i="2" s="1"/>
  <c r="A83" i="2" s="1"/>
  <c r="A86" i="2" s="1"/>
  <c r="A87" i="2" s="1"/>
  <c r="A88" i="2" s="1"/>
  <c r="A89" i="2" s="1"/>
  <c r="A90" i="2" s="1"/>
  <c r="A94" i="2" s="1"/>
  <c r="A95" i="2" s="1"/>
  <c r="A96" i="2" s="1"/>
  <c r="A97" i="2" s="1"/>
  <c r="A98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2" i="2" s="1"/>
  <c r="A123" i="2" s="1"/>
  <c r="A124" i="2" s="1"/>
  <c r="A125" i="2" s="1"/>
</calcChain>
</file>

<file path=xl/sharedStrings.xml><?xml version="1.0" encoding="utf-8"?>
<sst xmlns="http://schemas.openxmlformats.org/spreadsheetml/2006/main" count="356" uniqueCount="193">
  <si>
    <t>Prix N°</t>
  </si>
  <si>
    <t>Ens</t>
  </si>
  <si>
    <t>m³</t>
  </si>
  <si>
    <t>m²</t>
  </si>
  <si>
    <t>ml</t>
  </si>
  <si>
    <t>u</t>
  </si>
  <si>
    <t>m2</t>
  </si>
  <si>
    <t>ens</t>
  </si>
  <si>
    <t xml:space="preserve">COFFRETS  ET  COLLECTEURS </t>
  </si>
  <si>
    <t>U</t>
  </si>
  <si>
    <t>Ml</t>
  </si>
  <si>
    <t>ML</t>
  </si>
  <si>
    <t>ENS</t>
  </si>
  <si>
    <t>M2</t>
  </si>
  <si>
    <t>B) GROS ŒUVRES</t>
  </si>
  <si>
    <t>C) ETANCHEITE</t>
  </si>
  <si>
    <t>D) REVETEMENT DE SOLS ET MURS</t>
  </si>
  <si>
    <t>E) MENUISERIE BOIS ET METALLIQUE</t>
  </si>
  <si>
    <t>F) PLOMBERIE - SANITAIRE ET PROTECTION INCENDIE</t>
  </si>
  <si>
    <t>G) ELECTRICITE - LUSTRERIE ET SONORISATION</t>
  </si>
  <si>
    <t>DÉPOSE GÉNÉRALE DE L’INSTALLATION ÉLECTRIQUE ET SONORE</t>
  </si>
  <si>
    <t>DÉPOSE GÉNÉRALE DE LA PLOMBERIE ET DU RÉSEAU D'ASSAINISSEMENT</t>
  </si>
  <si>
    <t>MARCHES ET CONTRE MARCHES EN ZELLIGE TRADITIONNEL TAGRA DE 10 X 10 CM</t>
  </si>
  <si>
    <t>REVÊTEMENT DE SOL EN CARREAUX DE CÉRAMIQUE ANTIDÉRAPANT</t>
  </si>
  <si>
    <t>Désignation des prestations</t>
  </si>
  <si>
    <t>Unite</t>
  </si>
  <si>
    <t>Quantité</t>
  </si>
  <si>
    <t>Prix unitaire en Dirhams
(Hors TVA)</t>
  </si>
  <si>
    <t>Prix total HT</t>
  </si>
  <si>
    <t xml:space="preserve">En chiffres </t>
  </si>
  <si>
    <t>En lettres</t>
  </si>
  <si>
    <t>A) DÉMOLITION, DÉPOSE ET DÉCAPAGE</t>
  </si>
  <si>
    <t xml:space="preserve"> </t>
  </si>
  <si>
    <t>NETTOYAGE ET ÉVACUATION DES GRAVATS ET DÉCHETS EXISTANTS</t>
  </si>
  <si>
    <t>DÉPOSE ET STOCKAGE DU MOBILIER EXISTANT</t>
  </si>
  <si>
    <t xml:space="preserve">DÉMOLITION DE STRUCTURES TRADITIONNELLES EN FONDATION ET EN ÉLÉVATION Y COMPRIS ÉVACUATION A LA DÉCHARGE PUBLIQUE </t>
  </si>
  <si>
    <t>DÉCAPAGE DES REVÊTEMENTS DU SOL Y/C CHAPE ET DALLAGE</t>
  </si>
  <si>
    <t>DÉCAPAGE DES REVÊTEMENTS DU MUR Y/C CHAPE D'ACCROCHAGE</t>
  </si>
  <si>
    <t xml:space="preserve">DÉCAPAGE DES ENDUITS DE TOUTE NATURE  Y/C ÉVACUATION  </t>
  </si>
  <si>
    <t xml:space="preserve">DÉCAPAGE DU COMPLEXE D’ÉTANCHÉITÉ DE TOUTE NATURE ET DE TOUTES ÉPAISSEURS </t>
  </si>
  <si>
    <t>DÉPOSE DES TUILES Y COMPRIS CHAPE D’ACCROCHAGE ET CORPS DE PLANCHER</t>
  </si>
  <si>
    <t xml:space="preserve">DÉPOSE DES OUVRAGES DE MENUISERIE BOIS ET MÉTAL </t>
  </si>
  <si>
    <t xml:space="preserve">FOUILLE EN PUITS, EN RIGOLE OU EN TRANCHÉE DANS TERRAIN DE TOUTE NATURE Y/C ROCHER   </t>
  </si>
  <si>
    <t xml:space="preserve">MISE EN REMBLAIS ET ÉVACUATION AUX DÉCHARGES PUBLIQUES </t>
  </si>
  <si>
    <t>CONSOLIDATION DE LA BASE DES FONDATIONS EN GROS BÉTON</t>
  </si>
  <si>
    <t xml:space="preserve">FORME EN BÉTON DE 13 CM Y/C ACIERS </t>
  </si>
  <si>
    <t>APPORT ET MISE EN PLACE DE TOUT VENANT COMPACTER</t>
  </si>
  <si>
    <t>CANIVEAU 15 X 15 CM</t>
  </si>
  <si>
    <t xml:space="preserve">REGARD VISITABLE ET NON VISITABLE </t>
  </si>
  <si>
    <t xml:space="preserve">A) REGARD DE 40 X 40 CM² </t>
  </si>
  <si>
    <t xml:space="preserve">B) REGARD DE 50 X 50 CM² </t>
  </si>
  <si>
    <t xml:space="preserve">CONSOLIDATION ET RESTAURATION DES MURS TRADITIONNELS EN FONDATION ET ÉLÉVATION EN BRIQUES PLEINES TRADITIONNELLES  </t>
  </si>
  <si>
    <t xml:space="preserve">MAÇONNERIE TRADITIONNELLE EN BRIQUES PLEINES </t>
  </si>
  <si>
    <t xml:space="preserve">RENFORCEMENT ET TRAITEMENT DES MURS FISSURÉS EN ÉLÉVATION </t>
  </si>
  <si>
    <t xml:space="preserve">ENDUIT TRADITIONNEL AU MORTIER DE CHAUX SUR MURS EXTÉRIEURS </t>
  </si>
  <si>
    <t xml:space="preserve">ENDUIT TRADITIONNEL AU MORTIER DE CHAUX SUR MURS INTÉRIEURS ET PLAFONDS </t>
  </si>
  <si>
    <t>RESTAURATION DE PORCHE D’ENTRÉE ET LEUR ENCADREMENT</t>
  </si>
  <si>
    <t xml:space="preserve">RESTAURATION DU MINARET </t>
  </si>
  <si>
    <t>FORME DE PENTE Y COMPRIS CHAPE DE LISSAGE</t>
  </si>
  <si>
    <t xml:space="preserve">GORGES POUR SOLINS AU MORTIER DE CIMENT </t>
  </si>
  <si>
    <t xml:space="preserve">ETANCHÉITÉ BICOUCHE </t>
  </si>
  <si>
    <t>SYSTÈME D’ÉTANCHÉITÉ BICOUCHE POUR LES RELIEFS ET POUR LES ANGLES ACROTÈRE / DFIRA</t>
  </si>
  <si>
    <t>ETANCHÉITÉ LÉGÈRE POUR SALLES D'EAU ET FONDATIONS</t>
  </si>
  <si>
    <t>PROTECTION PAR CARREAUX ROUGE DE 20 X20 CM Y COMPRIS PLINTHE</t>
  </si>
  <si>
    <t>GARGOUILLES EN PLOMB Y COMPRIS CRAPAUDINES GALVANISÉES</t>
  </si>
  <si>
    <t>RESTAURATION ET TRAITEMENT DES ARCADES EN PLÂTRE</t>
  </si>
  <si>
    <t xml:space="preserve">TUILES TRADITIONNELLES ÉMAILLÉES VERTES </t>
  </si>
  <si>
    <t xml:space="preserve">RESTAURATION ET TRAITEMENT DES PORTES D'ENTRÉE TRADITIONNELLES (R'TAGE ET KHALKHAL) EN BOIS DE CÈDRE MASSIF Y/C FERKHA, ZAKROUM ET KHARSA </t>
  </si>
  <si>
    <t>RESTAURATION DES FENÊTRES VITRÉES ET CHÂSSIS EN BOIS ROUGE</t>
  </si>
  <si>
    <t>RESTAURATION DE PORTE PLACARD</t>
  </si>
  <si>
    <t>VANNES D'ARRÊT TOUS DIAMÈTRES</t>
  </si>
  <si>
    <t>DISTRIBUTION EN TUBE PPR PN16</t>
  </si>
  <si>
    <t>A)  PPRØ20MM</t>
  </si>
  <si>
    <t>B)  PPRØ32 MM</t>
  </si>
  <si>
    <t xml:space="preserve">CANALISATIONS EN POLYÉTHYLÈNE RÉTICULÉ </t>
  </si>
  <si>
    <t>A)  PERØ16/13 MM</t>
  </si>
  <si>
    <t>B)  PERØ20/16  MM</t>
  </si>
  <si>
    <t xml:space="preserve">DESCENTE D'ÉVACUATION EN TUBE PVC </t>
  </si>
  <si>
    <t>A) PVC  Ø50 MM</t>
  </si>
  <si>
    <t>B) PVC  Ø110 MM</t>
  </si>
  <si>
    <t>ROBINETS DE PUISAGE</t>
  </si>
  <si>
    <t xml:space="preserve">WC À LA TURQUE </t>
  </si>
  <si>
    <t>SIPHON DE SOL EN INOX 20X20 CM</t>
  </si>
  <si>
    <t>EXTINCTEURS</t>
  </si>
  <si>
    <t>A) EXTINCTEUR PORTATIF À NEIGE CARBONIQUE CO2 DE 6 KG</t>
  </si>
  <si>
    <t>BOITE DE COUPURE 4FILS</t>
  </si>
  <si>
    <t>COFFRET DE COMPTEUR TRIPHASÉS 4 FILS</t>
  </si>
  <si>
    <t>TABLEAU PROTECTION</t>
  </si>
  <si>
    <t>TABLEAU DE COMMANDE</t>
  </si>
  <si>
    <t xml:space="preserve">CÂBLES ARMES U1000 RO2V </t>
  </si>
  <si>
    <t>A- CABLE ARME U1000 RO2V 5 X 25MM²</t>
  </si>
  <si>
    <t>B) CABLE ARME U1000 RO2V 5 X 16 MM²</t>
  </si>
  <si>
    <t>C) CABLE ARME U1000 RO2V 5 X 10 MM²</t>
  </si>
  <si>
    <t>LIAISON ÉQUIPOTENTIELLE</t>
  </si>
  <si>
    <t>MISE À LA TERRE TECHNIQUE</t>
  </si>
  <si>
    <t xml:space="preserve">FOYER LUMINEUX SIMPLE  ALLUMAGE </t>
  </si>
  <si>
    <t>FOYER LUMINEUX SIMPLE ALLUMAGE ÉTANCHE</t>
  </si>
  <si>
    <t xml:space="preserve">FOYER LUMINEUX DOUBLE ALLUMAGE ÉTANCHE </t>
  </si>
  <si>
    <t xml:space="preserve">FOYER LUMINEUX VA ET VIENT </t>
  </si>
  <si>
    <t>FOYERS LUMINEUX SUPPLÉMENTAIRES</t>
  </si>
  <si>
    <t xml:space="preserve">PRISE DE COURANT 2X16A+T </t>
  </si>
  <si>
    <t>PRISE DE COURANT 2X16A+T ÉTANCHE</t>
  </si>
  <si>
    <t>PRISE DE TÉLÉVISION</t>
  </si>
  <si>
    <t>PRISE DE TÉLÉPHONE</t>
  </si>
  <si>
    <t>APPLIQUE ÉTANCHE MURALE LED 18 W</t>
  </si>
  <si>
    <t>APPLIQUE MURALE INTERIEUR LED 18 W</t>
  </si>
  <si>
    <t>PLAFONNIER CERCLE LED 18 W</t>
  </si>
  <si>
    <t xml:space="preserve">PROJECTEUR ÉTANCHE SUR FAÇADE LED 150 W ORIENTABLE </t>
  </si>
  <si>
    <t>SONORISATION DE LA MOSQUÉE</t>
  </si>
  <si>
    <t>PEINTURE GLYCÉROPHTALIQUE SUR MURS ET PLAFONDS EN TROIS COUCHES</t>
  </si>
  <si>
    <t>PEINTURE GLYCÉROPHTALIQUE LAQUÉE SUR BOIS</t>
  </si>
  <si>
    <t>PEINTURE GLYCÉROPHTALIQUE LAQUÉE SUR MENUISERIE MÉTALLIQUE</t>
  </si>
  <si>
    <t xml:space="preserve">PORTES À LAMES EN BOIS ROUGE 1ER CHOIX </t>
  </si>
  <si>
    <t xml:space="preserve">NICHE, COFFRET ET ÉQUIPEMENT DE COMPTEUR </t>
  </si>
  <si>
    <t>ALIMENTATION EN PEHD PN16 Ø32 MM</t>
  </si>
  <si>
    <t xml:space="preserve">B) EXTINCTEUR ABC DE 6 KG </t>
  </si>
  <si>
    <t>FOURNITURE ET POSE DES PETITS LUSTRES (40 CM DE DIAMÈTRE) DE STYLE TRADITIONNEL EN BRONZE</t>
  </si>
  <si>
    <t>BLOC AUTONOME DE SECOURS</t>
  </si>
  <si>
    <t>CANALISATION EN PVC SÉRIE 1 TYPE ASSAINISSEMENT ø 200 MM</t>
  </si>
  <si>
    <t>REVÊTEMENT DE SOL EN ZELLIGE TRADITIONNEL "TAGRA " NON ÉMAILLÉE DE 10X10 CM Y/C PLINTHE</t>
  </si>
  <si>
    <t xml:space="preserve">PORTE CHAUSSURES A CÔTÉ DES POTEAUX </t>
  </si>
  <si>
    <t>A) COLLECTEUR DE DISTRIBUTION EN LAITON 02 DÉPARTS</t>
  </si>
  <si>
    <t>B)  COLLECTEUR DE DISTRIBUTION EN LAITON 09 DÉPARTS</t>
  </si>
  <si>
    <t>CHAUFFE-EAU SOLAIRE DE 300L Y COMPRIS SON ALIMENTATION</t>
  </si>
  <si>
    <t>H- PEINTURE</t>
  </si>
  <si>
    <t xml:space="preserve">FOURNITURE ET POSE DE FNAR STYLE TRADITIONNEL </t>
  </si>
  <si>
    <t xml:space="preserve">DEUX MILLE CINQ CENTS </t>
  </si>
  <si>
    <t xml:space="preserve">CINQUANTE </t>
  </si>
  <si>
    <t xml:space="preserve">QUATRE-VINGTS </t>
  </si>
  <si>
    <t xml:space="preserve">TRENTE </t>
  </si>
  <si>
    <t xml:space="preserve">VINGT </t>
  </si>
  <si>
    <t xml:space="preserve">QUARANTE </t>
  </si>
  <si>
    <t xml:space="preserve">SEPT CENTS </t>
  </si>
  <si>
    <t xml:space="preserve">CENT VINGT </t>
  </si>
  <si>
    <t xml:space="preserve">DEUX CENT CINQUANTE </t>
  </si>
  <si>
    <t xml:space="preserve">CENT QUATRE-VINGT-DIX </t>
  </si>
  <si>
    <t xml:space="preserve">QUATRE CENT CINQUANTE </t>
  </si>
  <si>
    <t xml:space="preserve">CINQ CENTS </t>
  </si>
  <si>
    <t xml:space="preserve">MILLE HUIT CENTS </t>
  </si>
  <si>
    <t xml:space="preserve">CENT </t>
  </si>
  <si>
    <t xml:space="preserve">SOIXANTE-DIX </t>
  </si>
  <si>
    <t xml:space="preserve">DEUX MILLE  </t>
  </si>
  <si>
    <t xml:space="preserve">CENT QUARANTE </t>
  </si>
  <si>
    <t xml:space="preserve">CENT QUATRE-VINGTS </t>
  </si>
  <si>
    <t xml:space="preserve">TROIS CENT CINQUANTE </t>
  </si>
  <si>
    <t xml:space="preserve">QUATRE CENTS </t>
  </si>
  <si>
    <t xml:space="preserve">DEUX CENT QUATRE-VINGTS </t>
  </si>
  <si>
    <t xml:space="preserve">DEUX CENTS </t>
  </si>
  <si>
    <t xml:space="preserve">SEPT MILLE  </t>
  </si>
  <si>
    <t xml:space="preserve">SIX CENTS </t>
  </si>
  <si>
    <t xml:space="preserve">MILLE  </t>
  </si>
  <si>
    <t xml:space="preserve">TROIS CENTS </t>
  </si>
  <si>
    <t xml:space="preserve">CENT CINQUANTE </t>
  </si>
  <si>
    <t xml:space="preserve">CENT DIX </t>
  </si>
  <si>
    <t xml:space="preserve">MILLE DEUX CENTS </t>
  </si>
  <si>
    <t xml:space="preserve">MILLE SIX CENTS </t>
  </si>
  <si>
    <t xml:space="preserve">NEUF CENTS </t>
  </si>
  <si>
    <t xml:space="preserve">QUINZE MILLE  </t>
  </si>
  <si>
    <t xml:space="preserve">QUATRE MILLE  </t>
  </si>
  <si>
    <t xml:space="preserve">TROIS MILLE  </t>
  </si>
  <si>
    <t xml:space="preserve">CENT SOIXANTE </t>
  </si>
  <si>
    <t xml:space="preserve">VINGT-CINQ MILLE  </t>
  </si>
  <si>
    <t xml:space="preserve">PEINTURE VINYLIQUE SUR MURS INTERIEUR, EXTÉRIEUR ET PLAFONDS EN TROIS COUCHES </t>
  </si>
  <si>
    <t>REVÊTEMENT DES MURS EN CARREAUX DE FAÏENCE 25X50 CM</t>
  </si>
  <si>
    <t>m3</t>
  </si>
  <si>
    <t xml:space="preserve">MILLE CENT </t>
  </si>
  <si>
    <t xml:space="preserve">MILLE CINQ CENTS </t>
  </si>
  <si>
    <t xml:space="preserve">DIX MILLE  </t>
  </si>
  <si>
    <t xml:space="preserve">HUIT CENTS </t>
  </si>
  <si>
    <t>B) TRAITEMENT DES VOUTES ET DES ARCADES POUR MINARET</t>
  </si>
  <si>
    <t>C) RESTAURATION DE LA MAÇONNERIE DU MINARET :</t>
  </si>
  <si>
    <t xml:space="preserve">D) CONSOLIDATIONS DES FONDATIONS DES MURS DU MINARET </t>
  </si>
  <si>
    <t xml:space="preserve">E) RESTAURATION DES ÉLÉMENTS DE STRUCTURES EN BOIS </t>
  </si>
  <si>
    <t xml:space="preserve">F) RESTAURATION DES ESCALIERS: </t>
  </si>
  <si>
    <t>A) DÉCAPAGE DES ENDUITS DU MINARET DE TOUTE NATURE ET  NETTOYAGE DES JOINTS</t>
  </si>
  <si>
    <t>G) RESTAURATION DE L’AZRI :</t>
  </si>
  <si>
    <t>H) ELÉMENTS DE DÉCOR DU MINARET ET DE L’AZRI :</t>
  </si>
  <si>
    <t>I) RESTAURATION DE CHERRAFATES :</t>
  </si>
  <si>
    <t>BETON POUR BETON ARME POUR RENFORCEMENT DE LA STRUCTURE EXISTANTE</t>
  </si>
  <si>
    <t>kg</t>
  </si>
  <si>
    <t>ARMATURE EN ACIER TOR POUR RENFORCEMENT DE LA STRUCTURE EXISTANTE</t>
  </si>
  <si>
    <t xml:space="preserve">QUATORZE </t>
  </si>
  <si>
    <t>ETANCHEITE MONOCOUCHE AUTOPROTEGE POUR LA COUPOLE</t>
  </si>
  <si>
    <t>RESTAURATION ET PROTECTION DE L'ENSEMBLE DU PANNEAU EN PLÂTRE DÉCORATIF SCULPTÉ DU MIHRAB ET SOUS COUPOLE EN PLÂTRE SCULPTÉ Y/C PEINT DES FRISES DÉCORATIVES CALLIGRAPHIQUES</t>
  </si>
  <si>
    <t xml:space="preserve">FOURNITURE ET POSE DE PORTE CHAUSSURES (0,30M X 0,40M X3,00M) </t>
  </si>
  <si>
    <t>TOTAL  H,T</t>
  </si>
  <si>
    <t>BORDEREAU DES PRIX - DETAIL ESTIMATIF RELATIF A L'APPEL D'OFFRES OUVERT  N° 41/SMTF/DM/FSH/2026</t>
  </si>
  <si>
    <t xml:space="preserve">LES TRAVAUX  DE RESTAURATION DE LA MOSQUEE QUETTA ET SES DEPENDANCES A MARRAKECH, EN LOT UNIQUE
</t>
  </si>
  <si>
    <t>TAUX DU RABAIS OU MAJORATION (%)</t>
  </si>
  <si>
    <t>TOTAL  APRES RABAIS OU MAJORATION H,T</t>
  </si>
  <si>
    <t>TAUX TVA (20%)</t>
  </si>
  <si>
    <t>TOTAL TTC</t>
  </si>
  <si>
    <t>Arrêté le présent bordereau des prix - détail estimatif  à la somme de :   . . . . . . . . . . . . . . . . . . . .. . . . . . . .  . . . . . . . . . . .. . . . . . . . . . .. . . . . . . .. . . . . Dirhams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</si>
</sst>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#,##0.00_ ;\-#,##0.00\ "/>
    <numFmt numFmtId="165" formatCode="#,##0_ ;\-#,##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u/>
      <sz val="16"/>
      <color theme="1"/>
      <name val="Sakkal Majalla"/>
    </font>
    <font>
      <b/>
      <sz val="16"/>
      <color theme="1"/>
      <name val="Sakkal Majalla"/>
    </font>
    <font>
      <b/>
      <sz val="14"/>
      <name val="Sakkal Majalla"/>
    </font>
    <font>
      <b/>
      <sz val="14"/>
      <color theme="1"/>
      <name val="Sakkal Majalla"/>
    </font>
    <font>
      <sz val="14"/>
      <color theme="1"/>
      <name val="Sakkal Majalla"/>
    </font>
    <font>
      <sz val="14"/>
      <color theme="1"/>
      <name val="Calibri"/>
      <family val="2"/>
      <scheme val="minor"/>
    </font>
    <font>
      <sz val="14"/>
      <name val="Sakkal Majalla"/>
    </font>
    <font>
      <b/>
      <sz val="12"/>
      <name val="Sakkal Majalla"/>
    </font>
    <font>
      <b/>
      <sz val="12"/>
      <color rgb="FFFF0000"/>
      <name val="Sakkal Majalla"/>
    </font>
    <font>
      <b/>
      <sz val="14"/>
      <color theme="4" tint="-0.249977111117893"/>
      <name val="Sakkal Majalla"/>
    </font>
    <font>
      <sz val="12"/>
      <color theme="1"/>
      <name val="Calibri"/>
      <family val="2"/>
      <scheme val="minor"/>
    </font>
    <font>
      <sz val="12"/>
      <name val="Sakkal Majalla"/>
    </font>
    <font>
      <b/>
      <sz val="16"/>
      <color rgb="FF000000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4"/>
    <xf numFmtId="4" fontId="0" fillId="0" borderId="0" xfId="0" applyNumberFormat="1" applyAlignment="1">
      <alignment horizontal="center"/>
    </xf>
    <xf numFmtId="4" fontId="9" fillId="0" borderId="0" xfId="0" applyNumberFormat="1" applyFont="1" applyAlignment="1">
      <alignment horizontal="center"/>
    </xf>
    <xf numFmtId="43" fontId="1" fillId="0" borderId="0" xfId="1" applyNumberFormat="1"/>
    <xf numFmtId="43" fontId="0" fillId="0" borderId="0" xfId="0" applyNumberFormat="1"/>
    <xf numFmtId="4" fontId="5" fillId="5" borderId="1" xfId="0" applyNumberFormat="1" applyFont="1" applyFill="1" applyBorder="1" applyAlignment="1">
      <alignment horizontal="center" vertical="center" wrapText="1"/>
    </xf>
    <xf numFmtId="4" fontId="7" fillId="4" borderId="1" xfId="5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 indent="1"/>
    </xf>
    <xf numFmtId="164" fontId="8" fillId="0" borderId="1" xfId="2" applyNumberFormat="1" applyFont="1" applyFill="1" applyBorder="1" applyAlignment="1">
      <alignment horizontal="center" vertical="center"/>
    </xf>
    <xf numFmtId="4" fontId="8" fillId="0" borderId="1" xfId="2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165" fontId="8" fillId="0" borderId="1" xfId="2" applyNumberFormat="1" applyFont="1" applyFill="1" applyBorder="1" applyAlignment="1">
      <alignment horizontal="center" vertical="center"/>
    </xf>
    <xf numFmtId="4" fontId="8" fillId="0" borderId="1" xfId="3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 wrapText="1"/>
    </xf>
    <xf numFmtId="4" fontId="8" fillId="0" borderId="1" xfId="2" applyNumberFormat="1" applyFont="1" applyBorder="1" applyAlignment="1">
      <alignment horizontal="center" vertical="center"/>
    </xf>
    <xf numFmtId="0" fontId="10" fillId="0" borderId="1" xfId="4" applyFont="1" applyBorder="1" applyAlignment="1">
      <alignment vertical="center" wrapText="1"/>
    </xf>
    <xf numFmtId="4" fontId="8" fillId="0" borderId="1" xfId="2" applyNumberFormat="1" applyFont="1" applyFill="1" applyBorder="1" applyAlignment="1">
      <alignment horizontal="center" vertical="center"/>
    </xf>
    <xf numFmtId="0" fontId="13" fillId="0" borderId="1" xfId="2" applyNumberFormat="1" applyFont="1" applyFill="1" applyBorder="1" applyAlignment="1">
      <alignment horizontal="center" vertical="center" wrapText="1"/>
    </xf>
    <xf numFmtId="4" fontId="13" fillId="0" borderId="1" xfId="2" applyNumberFormat="1" applyFont="1" applyFill="1" applyBorder="1" applyAlignment="1">
      <alignment horizontal="center" vertical="center"/>
    </xf>
    <xf numFmtId="0" fontId="13" fillId="2" borderId="1" xfId="2" applyNumberFormat="1" applyFont="1" applyFill="1" applyBorder="1" applyAlignment="1">
      <alignment horizontal="center" vertical="center" wrapText="1"/>
    </xf>
    <xf numFmtId="0" fontId="13" fillId="2" borderId="1" xfId="2" applyNumberFormat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165" fontId="13" fillId="0" borderId="1" xfId="2" applyNumberFormat="1" applyFont="1" applyFill="1" applyBorder="1" applyAlignment="1">
      <alignment horizontal="center" vertical="center"/>
    </xf>
    <xf numFmtId="0" fontId="0" fillId="0" borderId="0" xfId="0" applyFont="1"/>
    <xf numFmtId="0" fontId="8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4" fontId="13" fillId="0" borderId="1" xfId="3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4" fontId="7" fillId="5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</cellXfs>
  <cellStyles count="6">
    <cellStyle name="Milliers" xfId="5" builtinId="3"/>
    <cellStyle name="Milliers 2" xfId="2"/>
    <cellStyle name="Normal" xfId="0" builtinId="0"/>
    <cellStyle name="Normal 2 2 3" xfId="4"/>
    <cellStyle name="Normal 4" xfId="1"/>
    <cellStyle name="Normal_LOGEMENT FONCTION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2"/>
  <sheetViews>
    <sheetView tabSelected="1" view="pageBreakPreview" topLeftCell="A118" zoomScaleNormal="100" zoomScaleSheetLayoutView="100" workbookViewId="0">
      <selection activeCell="A128" sqref="A128:F128"/>
    </sheetView>
  </sheetViews>
  <sheetFormatPr baseColWidth="10" defaultColWidth="9.140625" defaultRowHeight="18.75" x14ac:dyDescent="0.3"/>
  <cols>
    <col min="1" max="1" width="8" style="35" customWidth="1"/>
    <col min="2" max="2" width="61.140625" customWidth="1"/>
    <col min="3" max="3" width="9.140625" style="26"/>
    <col min="4" max="4" width="10.42578125" customWidth="1"/>
    <col min="5" max="5" width="13.7109375" style="4" customWidth="1"/>
    <col min="6" max="6" width="25.5703125" style="30" bestFit="1" customWidth="1"/>
    <col min="7" max="7" width="19" style="5" customWidth="1"/>
    <col min="8" max="8" width="27.85546875" customWidth="1"/>
    <col min="9" max="248" width="11.42578125" customWidth="1"/>
    <col min="249" max="249" width="8" customWidth="1"/>
    <col min="250" max="250" width="51.5703125" customWidth="1"/>
    <col min="252" max="252" width="10.42578125" customWidth="1"/>
    <col min="253" max="253" width="12.5703125" customWidth="1"/>
    <col min="254" max="254" width="25.5703125" bestFit="1" customWidth="1"/>
    <col min="255" max="255" width="19" customWidth="1"/>
    <col min="256" max="504" width="11.42578125" customWidth="1"/>
    <col min="505" max="505" width="8" customWidth="1"/>
    <col min="506" max="506" width="51.5703125" customWidth="1"/>
    <col min="508" max="508" width="10.42578125" customWidth="1"/>
    <col min="509" max="509" width="12.5703125" customWidth="1"/>
    <col min="510" max="510" width="25.5703125" bestFit="1" customWidth="1"/>
    <col min="511" max="511" width="19" customWidth="1"/>
    <col min="512" max="760" width="11.42578125" customWidth="1"/>
    <col min="761" max="761" width="8" customWidth="1"/>
    <col min="762" max="762" width="51.5703125" customWidth="1"/>
    <col min="764" max="764" width="10.42578125" customWidth="1"/>
    <col min="765" max="765" width="12.5703125" customWidth="1"/>
    <col min="766" max="766" width="25.5703125" bestFit="1" customWidth="1"/>
    <col min="767" max="767" width="19" customWidth="1"/>
    <col min="768" max="1016" width="11.42578125" customWidth="1"/>
    <col min="1017" max="1017" width="8" customWidth="1"/>
    <col min="1018" max="1018" width="51.5703125" customWidth="1"/>
    <col min="1020" max="1020" width="10.42578125" customWidth="1"/>
    <col min="1021" max="1021" width="12.5703125" customWidth="1"/>
    <col min="1022" max="1022" width="25.5703125" bestFit="1" customWidth="1"/>
    <col min="1023" max="1023" width="19" customWidth="1"/>
    <col min="1024" max="1272" width="11.42578125" customWidth="1"/>
    <col min="1273" max="1273" width="8" customWidth="1"/>
    <col min="1274" max="1274" width="51.5703125" customWidth="1"/>
    <col min="1276" max="1276" width="10.42578125" customWidth="1"/>
    <col min="1277" max="1277" width="12.5703125" customWidth="1"/>
    <col min="1278" max="1278" width="25.5703125" bestFit="1" customWidth="1"/>
    <col min="1279" max="1279" width="19" customWidth="1"/>
    <col min="1280" max="1528" width="11.42578125" customWidth="1"/>
    <col min="1529" max="1529" width="8" customWidth="1"/>
    <col min="1530" max="1530" width="51.5703125" customWidth="1"/>
    <col min="1532" max="1532" width="10.42578125" customWidth="1"/>
    <col min="1533" max="1533" width="12.5703125" customWidth="1"/>
    <col min="1534" max="1534" width="25.5703125" bestFit="1" customWidth="1"/>
    <col min="1535" max="1535" width="19" customWidth="1"/>
    <col min="1536" max="1784" width="11.42578125" customWidth="1"/>
    <col min="1785" max="1785" width="8" customWidth="1"/>
    <col min="1786" max="1786" width="51.5703125" customWidth="1"/>
    <col min="1788" max="1788" width="10.42578125" customWidth="1"/>
    <col min="1789" max="1789" width="12.5703125" customWidth="1"/>
    <col min="1790" max="1790" width="25.5703125" bestFit="1" customWidth="1"/>
    <col min="1791" max="1791" width="19" customWidth="1"/>
    <col min="1792" max="2040" width="11.42578125" customWidth="1"/>
    <col min="2041" max="2041" width="8" customWidth="1"/>
    <col min="2042" max="2042" width="51.5703125" customWidth="1"/>
    <col min="2044" max="2044" width="10.42578125" customWidth="1"/>
    <col min="2045" max="2045" width="12.5703125" customWidth="1"/>
    <col min="2046" max="2046" width="25.5703125" bestFit="1" customWidth="1"/>
    <col min="2047" max="2047" width="19" customWidth="1"/>
    <col min="2048" max="2296" width="11.42578125" customWidth="1"/>
    <col min="2297" max="2297" width="8" customWidth="1"/>
    <col min="2298" max="2298" width="51.5703125" customWidth="1"/>
    <col min="2300" max="2300" width="10.42578125" customWidth="1"/>
    <col min="2301" max="2301" width="12.5703125" customWidth="1"/>
    <col min="2302" max="2302" width="25.5703125" bestFit="1" customWidth="1"/>
    <col min="2303" max="2303" width="19" customWidth="1"/>
    <col min="2304" max="2552" width="11.42578125" customWidth="1"/>
    <col min="2553" max="2553" width="8" customWidth="1"/>
    <col min="2554" max="2554" width="51.5703125" customWidth="1"/>
    <col min="2556" max="2556" width="10.42578125" customWidth="1"/>
    <col min="2557" max="2557" width="12.5703125" customWidth="1"/>
    <col min="2558" max="2558" width="25.5703125" bestFit="1" customWidth="1"/>
    <col min="2559" max="2559" width="19" customWidth="1"/>
    <col min="2560" max="2808" width="11.42578125" customWidth="1"/>
    <col min="2809" max="2809" width="8" customWidth="1"/>
    <col min="2810" max="2810" width="51.5703125" customWidth="1"/>
    <col min="2812" max="2812" width="10.42578125" customWidth="1"/>
    <col min="2813" max="2813" width="12.5703125" customWidth="1"/>
    <col min="2814" max="2814" width="25.5703125" bestFit="1" customWidth="1"/>
    <col min="2815" max="2815" width="19" customWidth="1"/>
    <col min="2816" max="3064" width="11.42578125" customWidth="1"/>
    <col min="3065" max="3065" width="8" customWidth="1"/>
    <col min="3066" max="3066" width="51.5703125" customWidth="1"/>
    <col min="3068" max="3068" width="10.42578125" customWidth="1"/>
    <col min="3069" max="3069" width="12.5703125" customWidth="1"/>
    <col min="3070" max="3070" width="25.5703125" bestFit="1" customWidth="1"/>
    <col min="3071" max="3071" width="19" customWidth="1"/>
    <col min="3072" max="3320" width="11.42578125" customWidth="1"/>
    <col min="3321" max="3321" width="8" customWidth="1"/>
    <col min="3322" max="3322" width="51.5703125" customWidth="1"/>
    <col min="3324" max="3324" width="10.42578125" customWidth="1"/>
    <col min="3325" max="3325" width="12.5703125" customWidth="1"/>
    <col min="3326" max="3326" width="25.5703125" bestFit="1" customWidth="1"/>
    <col min="3327" max="3327" width="19" customWidth="1"/>
    <col min="3328" max="3576" width="11.42578125" customWidth="1"/>
    <col min="3577" max="3577" width="8" customWidth="1"/>
    <col min="3578" max="3578" width="51.5703125" customWidth="1"/>
    <col min="3580" max="3580" width="10.42578125" customWidth="1"/>
    <col min="3581" max="3581" width="12.5703125" customWidth="1"/>
    <col min="3582" max="3582" width="25.5703125" bestFit="1" customWidth="1"/>
    <col min="3583" max="3583" width="19" customWidth="1"/>
    <col min="3584" max="3832" width="11.42578125" customWidth="1"/>
    <col min="3833" max="3833" width="8" customWidth="1"/>
    <col min="3834" max="3834" width="51.5703125" customWidth="1"/>
    <col min="3836" max="3836" width="10.42578125" customWidth="1"/>
    <col min="3837" max="3837" width="12.5703125" customWidth="1"/>
    <col min="3838" max="3838" width="25.5703125" bestFit="1" customWidth="1"/>
    <col min="3839" max="3839" width="19" customWidth="1"/>
    <col min="3840" max="4088" width="11.42578125" customWidth="1"/>
    <col min="4089" max="4089" width="8" customWidth="1"/>
    <col min="4090" max="4090" width="51.5703125" customWidth="1"/>
    <col min="4092" max="4092" width="10.42578125" customWidth="1"/>
    <col min="4093" max="4093" width="12.5703125" customWidth="1"/>
    <col min="4094" max="4094" width="25.5703125" bestFit="1" customWidth="1"/>
    <col min="4095" max="4095" width="19" customWidth="1"/>
    <col min="4096" max="4344" width="11.42578125" customWidth="1"/>
    <col min="4345" max="4345" width="8" customWidth="1"/>
    <col min="4346" max="4346" width="51.5703125" customWidth="1"/>
    <col min="4348" max="4348" width="10.42578125" customWidth="1"/>
    <col min="4349" max="4349" width="12.5703125" customWidth="1"/>
    <col min="4350" max="4350" width="25.5703125" bestFit="1" customWidth="1"/>
    <col min="4351" max="4351" width="19" customWidth="1"/>
    <col min="4352" max="4600" width="11.42578125" customWidth="1"/>
    <col min="4601" max="4601" width="8" customWidth="1"/>
    <col min="4602" max="4602" width="51.5703125" customWidth="1"/>
    <col min="4604" max="4604" width="10.42578125" customWidth="1"/>
    <col min="4605" max="4605" width="12.5703125" customWidth="1"/>
    <col min="4606" max="4606" width="25.5703125" bestFit="1" customWidth="1"/>
    <col min="4607" max="4607" width="19" customWidth="1"/>
    <col min="4608" max="4856" width="11.42578125" customWidth="1"/>
    <col min="4857" max="4857" width="8" customWidth="1"/>
    <col min="4858" max="4858" width="51.5703125" customWidth="1"/>
    <col min="4860" max="4860" width="10.42578125" customWidth="1"/>
    <col min="4861" max="4861" width="12.5703125" customWidth="1"/>
    <col min="4862" max="4862" width="25.5703125" bestFit="1" customWidth="1"/>
    <col min="4863" max="4863" width="19" customWidth="1"/>
    <col min="4864" max="5112" width="11.42578125" customWidth="1"/>
    <col min="5113" max="5113" width="8" customWidth="1"/>
    <col min="5114" max="5114" width="51.5703125" customWidth="1"/>
    <col min="5116" max="5116" width="10.42578125" customWidth="1"/>
    <col min="5117" max="5117" width="12.5703125" customWidth="1"/>
    <col min="5118" max="5118" width="25.5703125" bestFit="1" customWidth="1"/>
    <col min="5119" max="5119" width="19" customWidth="1"/>
    <col min="5120" max="5368" width="11.42578125" customWidth="1"/>
    <col min="5369" max="5369" width="8" customWidth="1"/>
    <col min="5370" max="5370" width="51.5703125" customWidth="1"/>
    <col min="5372" max="5372" width="10.42578125" customWidth="1"/>
    <col min="5373" max="5373" width="12.5703125" customWidth="1"/>
    <col min="5374" max="5374" width="25.5703125" bestFit="1" customWidth="1"/>
    <col min="5375" max="5375" width="19" customWidth="1"/>
    <col min="5376" max="5624" width="11.42578125" customWidth="1"/>
    <col min="5625" max="5625" width="8" customWidth="1"/>
    <col min="5626" max="5626" width="51.5703125" customWidth="1"/>
    <col min="5628" max="5628" width="10.42578125" customWidth="1"/>
    <col min="5629" max="5629" width="12.5703125" customWidth="1"/>
    <col min="5630" max="5630" width="25.5703125" bestFit="1" customWidth="1"/>
    <col min="5631" max="5631" width="19" customWidth="1"/>
    <col min="5632" max="5880" width="11.42578125" customWidth="1"/>
    <col min="5881" max="5881" width="8" customWidth="1"/>
    <col min="5882" max="5882" width="51.5703125" customWidth="1"/>
    <col min="5884" max="5884" width="10.42578125" customWidth="1"/>
    <col min="5885" max="5885" width="12.5703125" customWidth="1"/>
    <col min="5886" max="5886" width="25.5703125" bestFit="1" customWidth="1"/>
    <col min="5887" max="5887" width="19" customWidth="1"/>
    <col min="5888" max="6136" width="11.42578125" customWidth="1"/>
    <col min="6137" max="6137" width="8" customWidth="1"/>
    <col min="6138" max="6138" width="51.5703125" customWidth="1"/>
    <col min="6140" max="6140" width="10.42578125" customWidth="1"/>
    <col min="6141" max="6141" width="12.5703125" customWidth="1"/>
    <col min="6142" max="6142" width="25.5703125" bestFit="1" customWidth="1"/>
    <col min="6143" max="6143" width="19" customWidth="1"/>
    <col min="6144" max="6392" width="11.42578125" customWidth="1"/>
    <col min="6393" max="6393" width="8" customWidth="1"/>
    <col min="6394" max="6394" width="51.5703125" customWidth="1"/>
    <col min="6396" max="6396" width="10.42578125" customWidth="1"/>
    <col min="6397" max="6397" width="12.5703125" customWidth="1"/>
    <col min="6398" max="6398" width="25.5703125" bestFit="1" customWidth="1"/>
    <col min="6399" max="6399" width="19" customWidth="1"/>
    <col min="6400" max="6648" width="11.42578125" customWidth="1"/>
    <col min="6649" max="6649" width="8" customWidth="1"/>
    <col min="6650" max="6650" width="51.5703125" customWidth="1"/>
    <col min="6652" max="6652" width="10.42578125" customWidth="1"/>
    <col min="6653" max="6653" width="12.5703125" customWidth="1"/>
    <col min="6654" max="6654" width="25.5703125" bestFit="1" customWidth="1"/>
    <col min="6655" max="6655" width="19" customWidth="1"/>
    <col min="6656" max="6904" width="11.42578125" customWidth="1"/>
    <col min="6905" max="6905" width="8" customWidth="1"/>
    <col min="6906" max="6906" width="51.5703125" customWidth="1"/>
    <col min="6908" max="6908" width="10.42578125" customWidth="1"/>
    <col min="6909" max="6909" width="12.5703125" customWidth="1"/>
    <col min="6910" max="6910" width="25.5703125" bestFit="1" customWidth="1"/>
    <col min="6911" max="6911" width="19" customWidth="1"/>
    <col min="6912" max="7160" width="11.42578125" customWidth="1"/>
    <col min="7161" max="7161" width="8" customWidth="1"/>
    <col min="7162" max="7162" width="51.5703125" customWidth="1"/>
    <col min="7164" max="7164" width="10.42578125" customWidth="1"/>
    <col min="7165" max="7165" width="12.5703125" customWidth="1"/>
    <col min="7166" max="7166" width="25.5703125" bestFit="1" customWidth="1"/>
    <col min="7167" max="7167" width="19" customWidth="1"/>
    <col min="7168" max="7416" width="11.42578125" customWidth="1"/>
    <col min="7417" max="7417" width="8" customWidth="1"/>
    <col min="7418" max="7418" width="51.5703125" customWidth="1"/>
    <col min="7420" max="7420" width="10.42578125" customWidth="1"/>
    <col min="7421" max="7421" width="12.5703125" customWidth="1"/>
    <col min="7422" max="7422" width="25.5703125" bestFit="1" customWidth="1"/>
    <col min="7423" max="7423" width="19" customWidth="1"/>
    <col min="7424" max="7672" width="11.42578125" customWidth="1"/>
    <col min="7673" max="7673" width="8" customWidth="1"/>
    <col min="7674" max="7674" width="51.5703125" customWidth="1"/>
    <col min="7676" max="7676" width="10.42578125" customWidth="1"/>
    <col min="7677" max="7677" width="12.5703125" customWidth="1"/>
    <col min="7678" max="7678" width="25.5703125" bestFit="1" customWidth="1"/>
    <col min="7679" max="7679" width="19" customWidth="1"/>
    <col min="7680" max="7928" width="11.42578125" customWidth="1"/>
    <col min="7929" max="7929" width="8" customWidth="1"/>
    <col min="7930" max="7930" width="51.5703125" customWidth="1"/>
    <col min="7932" max="7932" width="10.42578125" customWidth="1"/>
    <col min="7933" max="7933" width="12.5703125" customWidth="1"/>
    <col min="7934" max="7934" width="25.5703125" bestFit="1" customWidth="1"/>
    <col min="7935" max="7935" width="19" customWidth="1"/>
    <col min="7936" max="8184" width="11.42578125" customWidth="1"/>
    <col min="8185" max="8185" width="8" customWidth="1"/>
    <col min="8186" max="8186" width="51.5703125" customWidth="1"/>
    <col min="8188" max="8188" width="10.42578125" customWidth="1"/>
    <col min="8189" max="8189" width="12.5703125" customWidth="1"/>
    <col min="8190" max="8190" width="25.5703125" bestFit="1" customWidth="1"/>
    <col min="8191" max="8191" width="19" customWidth="1"/>
    <col min="8192" max="8440" width="11.42578125" customWidth="1"/>
    <col min="8441" max="8441" width="8" customWidth="1"/>
    <col min="8442" max="8442" width="51.5703125" customWidth="1"/>
    <col min="8444" max="8444" width="10.42578125" customWidth="1"/>
    <col min="8445" max="8445" width="12.5703125" customWidth="1"/>
    <col min="8446" max="8446" width="25.5703125" bestFit="1" customWidth="1"/>
    <col min="8447" max="8447" width="19" customWidth="1"/>
    <col min="8448" max="8696" width="11.42578125" customWidth="1"/>
    <col min="8697" max="8697" width="8" customWidth="1"/>
    <col min="8698" max="8698" width="51.5703125" customWidth="1"/>
    <col min="8700" max="8700" width="10.42578125" customWidth="1"/>
    <col min="8701" max="8701" width="12.5703125" customWidth="1"/>
    <col min="8702" max="8702" width="25.5703125" bestFit="1" customWidth="1"/>
    <col min="8703" max="8703" width="19" customWidth="1"/>
    <col min="8704" max="8952" width="11.42578125" customWidth="1"/>
    <col min="8953" max="8953" width="8" customWidth="1"/>
    <col min="8954" max="8954" width="51.5703125" customWidth="1"/>
    <col min="8956" max="8956" width="10.42578125" customWidth="1"/>
    <col min="8957" max="8957" width="12.5703125" customWidth="1"/>
    <col min="8958" max="8958" width="25.5703125" bestFit="1" customWidth="1"/>
    <col min="8959" max="8959" width="19" customWidth="1"/>
    <col min="8960" max="9208" width="11.42578125" customWidth="1"/>
    <col min="9209" max="9209" width="8" customWidth="1"/>
    <col min="9210" max="9210" width="51.5703125" customWidth="1"/>
    <col min="9212" max="9212" width="10.42578125" customWidth="1"/>
    <col min="9213" max="9213" width="12.5703125" customWidth="1"/>
    <col min="9214" max="9214" width="25.5703125" bestFit="1" customWidth="1"/>
    <col min="9215" max="9215" width="19" customWidth="1"/>
    <col min="9216" max="9464" width="11.42578125" customWidth="1"/>
    <col min="9465" max="9465" width="8" customWidth="1"/>
    <col min="9466" max="9466" width="51.5703125" customWidth="1"/>
    <col min="9468" max="9468" width="10.42578125" customWidth="1"/>
    <col min="9469" max="9469" width="12.5703125" customWidth="1"/>
    <col min="9470" max="9470" width="25.5703125" bestFit="1" customWidth="1"/>
    <col min="9471" max="9471" width="19" customWidth="1"/>
    <col min="9472" max="9720" width="11.42578125" customWidth="1"/>
    <col min="9721" max="9721" width="8" customWidth="1"/>
    <col min="9722" max="9722" width="51.5703125" customWidth="1"/>
    <col min="9724" max="9724" width="10.42578125" customWidth="1"/>
    <col min="9725" max="9725" width="12.5703125" customWidth="1"/>
    <col min="9726" max="9726" width="25.5703125" bestFit="1" customWidth="1"/>
    <col min="9727" max="9727" width="19" customWidth="1"/>
    <col min="9728" max="9976" width="11.42578125" customWidth="1"/>
    <col min="9977" max="9977" width="8" customWidth="1"/>
    <col min="9978" max="9978" width="51.5703125" customWidth="1"/>
    <col min="9980" max="9980" width="10.42578125" customWidth="1"/>
    <col min="9981" max="9981" width="12.5703125" customWidth="1"/>
    <col min="9982" max="9982" width="25.5703125" bestFit="1" customWidth="1"/>
    <col min="9983" max="9983" width="19" customWidth="1"/>
    <col min="9984" max="10232" width="11.42578125" customWidth="1"/>
    <col min="10233" max="10233" width="8" customWidth="1"/>
    <col min="10234" max="10234" width="51.5703125" customWidth="1"/>
    <col min="10236" max="10236" width="10.42578125" customWidth="1"/>
    <col min="10237" max="10237" width="12.5703125" customWidth="1"/>
    <col min="10238" max="10238" width="25.5703125" bestFit="1" customWidth="1"/>
    <col min="10239" max="10239" width="19" customWidth="1"/>
    <col min="10240" max="10488" width="11.42578125" customWidth="1"/>
    <col min="10489" max="10489" width="8" customWidth="1"/>
    <col min="10490" max="10490" width="51.5703125" customWidth="1"/>
    <col min="10492" max="10492" width="10.42578125" customWidth="1"/>
    <col min="10493" max="10493" width="12.5703125" customWidth="1"/>
    <col min="10494" max="10494" width="25.5703125" bestFit="1" customWidth="1"/>
    <col min="10495" max="10495" width="19" customWidth="1"/>
    <col min="10496" max="10744" width="11.42578125" customWidth="1"/>
    <col min="10745" max="10745" width="8" customWidth="1"/>
    <col min="10746" max="10746" width="51.5703125" customWidth="1"/>
    <col min="10748" max="10748" width="10.42578125" customWidth="1"/>
    <col min="10749" max="10749" width="12.5703125" customWidth="1"/>
    <col min="10750" max="10750" width="25.5703125" bestFit="1" customWidth="1"/>
    <col min="10751" max="10751" width="19" customWidth="1"/>
    <col min="10752" max="11000" width="11.42578125" customWidth="1"/>
    <col min="11001" max="11001" width="8" customWidth="1"/>
    <col min="11002" max="11002" width="51.5703125" customWidth="1"/>
    <col min="11004" max="11004" width="10.42578125" customWidth="1"/>
    <col min="11005" max="11005" width="12.5703125" customWidth="1"/>
    <col min="11006" max="11006" width="25.5703125" bestFit="1" customWidth="1"/>
    <col min="11007" max="11007" width="19" customWidth="1"/>
    <col min="11008" max="11256" width="11.42578125" customWidth="1"/>
    <col min="11257" max="11257" width="8" customWidth="1"/>
    <col min="11258" max="11258" width="51.5703125" customWidth="1"/>
    <col min="11260" max="11260" width="10.42578125" customWidth="1"/>
    <col min="11261" max="11261" width="12.5703125" customWidth="1"/>
    <col min="11262" max="11262" width="25.5703125" bestFit="1" customWidth="1"/>
    <col min="11263" max="11263" width="19" customWidth="1"/>
    <col min="11264" max="11512" width="11.42578125" customWidth="1"/>
    <col min="11513" max="11513" width="8" customWidth="1"/>
    <col min="11514" max="11514" width="51.5703125" customWidth="1"/>
    <col min="11516" max="11516" width="10.42578125" customWidth="1"/>
    <col min="11517" max="11517" width="12.5703125" customWidth="1"/>
    <col min="11518" max="11518" width="25.5703125" bestFit="1" customWidth="1"/>
    <col min="11519" max="11519" width="19" customWidth="1"/>
    <col min="11520" max="11768" width="11.42578125" customWidth="1"/>
    <col min="11769" max="11769" width="8" customWidth="1"/>
    <col min="11770" max="11770" width="51.5703125" customWidth="1"/>
    <col min="11772" max="11772" width="10.42578125" customWidth="1"/>
    <col min="11773" max="11773" width="12.5703125" customWidth="1"/>
    <col min="11774" max="11774" width="25.5703125" bestFit="1" customWidth="1"/>
    <col min="11775" max="11775" width="19" customWidth="1"/>
    <col min="11776" max="12024" width="11.42578125" customWidth="1"/>
    <col min="12025" max="12025" width="8" customWidth="1"/>
    <col min="12026" max="12026" width="51.5703125" customWidth="1"/>
    <col min="12028" max="12028" width="10.42578125" customWidth="1"/>
    <col min="12029" max="12029" width="12.5703125" customWidth="1"/>
    <col min="12030" max="12030" width="25.5703125" bestFit="1" customWidth="1"/>
    <col min="12031" max="12031" width="19" customWidth="1"/>
    <col min="12032" max="12280" width="11.42578125" customWidth="1"/>
    <col min="12281" max="12281" width="8" customWidth="1"/>
    <col min="12282" max="12282" width="51.5703125" customWidth="1"/>
    <col min="12284" max="12284" width="10.42578125" customWidth="1"/>
    <col min="12285" max="12285" width="12.5703125" customWidth="1"/>
    <col min="12286" max="12286" width="25.5703125" bestFit="1" customWidth="1"/>
    <col min="12287" max="12287" width="19" customWidth="1"/>
    <col min="12288" max="12536" width="11.42578125" customWidth="1"/>
    <col min="12537" max="12537" width="8" customWidth="1"/>
    <col min="12538" max="12538" width="51.5703125" customWidth="1"/>
    <col min="12540" max="12540" width="10.42578125" customWidth="1"/>
    <col min="12541" max="12541" width="12.5703125" customWidth="1"/>
    <col min="12542" max="12542" width="25.5703125" bestFit="1" customWidth="1"/>
    <col min="12543" max="12543" width="19" customWidth="1"/>
    <col min="12544" max="12792" width="11.42578125" customWidth="1"/>
    <col min="12793" max="12793" width="8" customWidth="1"/>
    <col min="12794" max="12794" width="51.5703125" customWidth="1"/>
    <col min="12796" max="12796" width="10.42578125" customWidth="1"/>
    <col min="12797" max="12797" width="12.5703125" customWidth="1"/>
    <col min="12798" max="12798" width="25.5703125" bestFit="1" customWidth="1"/>
    <col min="12799" max="12799" width="19" customWidth="1"/>
    <col min="12800" max="13048" width="11.42578125" customWidth="1"/>
    <col min="13049" max="13049" width="8" customWidth="1"/>
    <col min="13050" max="13050" width="51.5703125" customWidth="1"/>
    <col min="13052" max="13052" width="10.42578125" customWidth="1"/>
    <col min="13053" max="13053" width="12.5703125" customWidth="1"/>
    <col min="13054" max="13054" width="25.5703125" bestFit="1" customWidth="1"/>
    <col min="13055" max="13055" width="19" customWidth="1"/>
    <col min="13056" max="13304" width="11.42578125" customWidth="1"/>
    <col min="13305" max="13305" width="8" customWidth="1"/>
    <col min="13306" max="13306" width="51.5703125" customWidth="1"/>
    <col min="13308" max="13308" width="10.42578125" customWidth="1"/>
    <col min="13309" max="13309" width="12.5703125" customWidth="1"/>
    <col min="13310" max="13310" width="25.5703125" bestFit="1" customWidth="1"/>
    <col min="13311" max="13311" width="19" customWidth="1"/>
    <col min="13312" max="13560" width="11.42578125" customWidth="1"/>
    <col min="13561" max="13561" width="8" customWidth="1"/>
    <col min="13562" max="13562" width="51.5703125" customWidth="1"/>
    <col min="13564" max="13564" width="10.42578125" customWidth="1"/>
    <col min="13565" max="13565" width="12.5703125" customWidth="1"/>
    <col min="13566" max="13566" width="25.5703125" bestFit="1" customWidth="1"/>
    <col min="13567" max="13567" width="19" customWidth="1"/>
    <col min="13568" max="13816" width="11.42578125" customWidth="1"/>
    <col min="13817" max="13817" width="8" customWidth="1"/>
    <col min="13818" max="13818" width="51.5703125" customWidth="1"/>
    <col min="13820" max="13820" width="10.42578125" customWidth="1"/>
    <col min="13821" max="13821" width="12.5703125" customWidth="1"/>
    <col min="13822" max="13822" width="25.5703125" bestFit="1" customWidth="1"/>
    <col min="13823" max="13823" width="19" customWidth="1"/>
    <col min="13824" max="14072" width="11.42578125" customWidth="1"/>
    <col min="14073" max="14073" width="8" customWidth="1"/>
    <col min="14074" max="14074" width="51.5703125" customWidth="1"/>
    <col min="14076" max="14076" width="10.42578125" customWidth="1"/>
    <col min="14077" max="14077" width="12.5703125" customWidth="1"/>
    <col min="14078" max="14078" width="25.5703125" bestFit="1" customWidth="1"/>
    <col min="14079" max="14079" width="19" customWidth="1"/>
    <col min="14080" max="14328" width="11.42578125" customWidth="1"/>
    <col min="14329" max="14329" width="8" customWidth="1"/>
    <col min="14330" max="14330" width="51.5703125" customWidth="1"/>
    <col min="14332" max="14332" width="10.42578125" customWidth="1"/>
    <col min="14333" max="14333" width="12.5703125" customWidth="1"/>
    <col min="14334" max="14334" width="25.5703125" bestFit="1" customWidth="1"/>
    <col min="14335" max="14335" width="19" customWidth="1"/>
    <col min="14336" max="14584" width="11.42578125" customWidth="1"/>
    <col min="14585" max="14585" width="8" customWidth="1"/>
    <col min="14586" max="14586" width="51.5703125" customWidth="1"/>
    <col min="14588" max="14588" width="10.42578125" customWidth="1"/>
    <col min="14589" max="14589" width="12.5703125" customWidth="1"/>
    <col min="14590" max="14590" width="25.5703125" bestFit="1" customWidth="1"/>
    <col min="14591" max="14591" width="19" customWidth="1"/>
    <col min="14592" max="14840" width="11.42578125" customWidth="1"/>
    <col min="14841" max="14841" width="8" customWidth="1"/>
    <col min="14842" max="14842" width="51.5703125" customWidth="1"/>
    <col min="14844" max="14844" width="10.42578125" customWidth="1"/>
    <col min="14845" max="14845" width="12.5703125" customWidth="1"/>
    <col min="14846" max="14846" width="25.5703125" bestFit="1" customWidth="1"/>
    <col min="14847" max="14847" width="19" customWidth="1"/>
    <col min="14848" max="15096" width="11.42578125" customWidth="1"/>
    <col min="15097" max="15097" width="8" customWidth="1"/>
    <col min="15098" max="15098" width="51.5703125" customWidth="1"/>
    <col min="15100" max="15100" width="10.42578125" customWidth="1"/>
    <col min="15101" max="15101" width="12.5703125" customWidth="1"/>
    <col min="15102" max="15102" width="25.5703125" bestFit="1" customWidth="1"/>
    <col min="15103" max="15103" width="19" customWidth="1"/>
    <col min="15104" max="15352" width="11.42578125" customWidth="1"/>
    <col min="15353" max="15353" width="8" customWidth="1"/>
    <col min="15354" max="15354" width="51.5703125" customWidth="1"/>
    <col min="15356" max="15356" width="10.42578125" customWidth="1"/>
    <col min="15357" max="15357" width="12.5703125" customWidth="1"/>
    <col min="15358" max="15358" width="25.5703125" bestFit="1" customWidth="1"/>
    <col min="15359" max="15359" width="19" customWidth="1"/>
    <col min="15360" max="15608" width="11.42578125" customWidth="1"/>
    <col min="15609" max="15609" width="8" customWidth="1"/>
    <col min="15610" max="15610" width="51.5703125" customWidth="1"/>
    <col min="15612" max="15612" width="10.42578125" customWidth="1"/>
    <col min="15613" max="15613" width="12.5703125" customWidth="1"/>
    <col min="15614" max="15614" width="25.5703125" bestFit="1" customWidth="1"/>
    <col min="15615" max="15615" width="19" customWidth="1"/>
    <col min="15616" max="15864" width="11.42578125" customWidth="1"/>
    <col min="15865" max="15865" width="8" customWidth="1"/>
    <col min="15866" max="15866" width="51.5703125" customWidth="1"/>
    <col min="15868" max="15868" width="10.42578125" customWidth="1"/>
    <col min="15869" max="15869" width="12.5703125" customWidth="1"/>
    <col min="15870" max="15870" width="25.5703125" bestFit="1" customWidth="1"/>
    <col min="15871" max="15871" width="19" customWidth="1"/>
    <col min="15872" max="16120" width="11.42578125" customWidth="1"/>
    <col min="16121" max="16121" width="8" customWidth="1"/>
    <col min="16122" max="16122" width="51.5703125" customWidth="1"/>
    <col min="16124" max="16124" width="10.42578125" customWidth="1"/>
    <col min="16125" max="16125" width="12.5703125" customWidth="1"/>
    <col min="16126" max="16126" width="25.5703125" bestFit="1" customWidth="1"/>
    <col min="16127" max="16127" width="19" customWidth="1"/>
    <col min="16128" max="16384" width="11.42578125" customWidth="1"/>
  </cols>
  <sheetData>
    <row r="1" spans="1:8" ht="23.25" x14ac:dyDescent="0.25">
      <c r="A1" s="41" t="s">
        <v>186</v>
      </c>
      <c r="B1" s="41"/>
      <c r="C1" s="41"/>
      <c r="D1" s="41"/>
      <c r="E1" s="41"/>
      <c r="F1" s="41"/>
      <c r="G1" s="41"/>
    </row>
    <row r="2" spans="1:8" ht="45" customHeight="1" x14ac:dyDescent="0.25">
      <c r="A2" s="41" t="s">
        <v>187</v>
      </c>
      <c r="B2" s="41"/>
      <c r="C2" s="41"/>
      <c r="D2" s="41"/>
      <c r="E2" s="41"/>
      <c r="F2" s="41"/>
      <c r="G2" s="41"/>
    </row>
    <row r="3" spans="1:8" ht="46.5" customHeight="1" x14ac:dyDescent="0.25">
      <c r="A3" s="42" t="s">
        <v>0</v>
      </c>
      <c r="B3" s="43" t="s">
        <v>24</v>
      </c>
      <c r="C3" s="43" t="s">
        <v>25</v>
      </c>
      <c r="D3" s="43" t="s">
        <v>26</v>
      </c>
      <c r="E3" s="44" t="s">
        <v>27</v>
      </c>
      <c r="F3" s="44"/>
      <c r="G3" s="45" t="s">
        <v>28</v>
      </c>
    </row>
    <row r="4" spans="1:8" ht="23.25" x14ac:dyDescent="0.25">
      <c r="A4" s="42"/>
      <c r="B4" s="43"/>
      <c r="C4" s="43"/>
      <c r="D4" s="43"/>
      <c r="E4" s="8" t="s">
        <v>29</v>
      </c>
      <c r="F4" s="8" t="s">
        <v>30</v>
      </c>
      <c r="G4" s="45"/>
    </row>
    <row r="5" spans="1:8" ht="23.25" customHeight="1" x14ac:dyDescent="0.25">
      <c r="A5" s="47" t="s">
        <v>31</v>
      </c>
      <c r="B5" s="49"/>
      <c r="C5" s="31"/>
      <c r="D5" s="31"/>
      <c r="E5" s="31"/>
      <c r="F5" s="31"/>
      <c r="G5" s="31"/>
    </row>
    <row r="6" spans="1:8" s="1" customFormat="1" ht="43.5" x14ac:dyDescent="0.25">
      <c r="A6" s="33">
        <v>1</v>
      </c>
      <c r="B6" s="10" t="s">
        <v>33</v>
      </c>
      <c r="C6" s="20" t="s">
        <v>1</v>
      </c>
      <c r="D6" s="11">
        <v>1</v>
      </c>
      <c r="E6" s="12">
        <v>2500</v>
      </c>
      <c r="F6" s="27" t="s">
        <v>126</v>
      </c>
      <c r="G6" s="12">
        <f t="shared" ref="G6:G16" si="0">D6*E6</f>
        <v>2500</v>
      </c>
      <c r="H6" s="6"/>
    </row>
    <row r="7" spans="1:8" s="1" customFormat="1" ht="21.75" x14ac:dyDescent="0.25">
      <c r="A7" s="33">
        <f t="shared" ref="A7:A16" si="1">A6+1</f>
        <v>2</v>
      </c>
      <c r="B7" s="10" t="s">
        <v>34</v>
      </c>
      <c r="C7" s="20" t="s">
        <v>1</v>
      </c>
      <c r="D7" s="11">
        <v>1</v>
      </c>
      <c r="E7" s="12">
        <v>2500</v>
      </c>
      <c r="F7" s="27" t="s">
        <v>126</v>
      </c>
      <c r="G7" s="12">
        <f t="shared" si="0"/>
        <v>2500</v>
      </c>
      <c r="H7" s="6"/>
    </row>
    <row r="8" spans="1:8" s="1" customFormat="1" ht="65.25" x14ac:dyDescent="0.25">
      <c r="A8" s="33">
        <f t="shared" si="1"/>
        <v>3</v>
      </c>
      <c r="B8" s="10" t="s">
        <v>35</v>
      </c>
      <c r="C8" s="20" t="s">
        <v>2</v>
      </c>
      <c r="D8" s="11">
        <v>26</v>
      </c>
      <c r="E8" s="12">
        <v>80</v>
      </c>
      <c r="F8" s="27" t="s">
        <v>128</v>
      </c>
      <c r="G8" s="12">
        <f t="shared" si="0"/>
        <v>2080</v>
      </c>
      <c r="H8" s="6"/>
    </row>
    <row r="9" spans="1:8" s="1" customFormat="1" ht="21.75" x14ac:dyDescent="0.25">
      <c r="A9" s="33">
        <f t="shared" si="1"/>
        <v>4</v>
      </c>
      <c r="B9" s="10" t="s">
        <v>36</v>
      </c>
      <c r="C9" s="20" t="s">
        <v>3</v>
      </c>
      <c r="D9" s="11">
        <v>265</v>
      </c>
      <c r="E9" s="12">
        <v>80</v>
      </c>
      <c r="F9" s="27" t="s">
        <v>128</v>
      </c>
      <c r="G9" s="12">
        <f t="shared" si="0"/>
        <v>21200</v>
      </c>
      <c r="H9" s="6"/>
    </row>
    <row r="10" spans="1:8" s="1" customFormat="1" ht="43.5" x14ac:dyDescent="0.25">
      <c r="A10" s="33">
        <f t="shared" si="1"/>
        <v>5</v>
      </c>
      <c r="B10" s="10" t="s">
        <v>37</v>
      </c>
      <c r="C10" s="20" t="s">
        <v>3</v>
      </c>
      <c r="D10" s="11">
        <v>240</v>
      </c>
      <c r="E10" s="12">
        <v>30</v>
      </c>
      <c r="F10" s="27" t="s">
        <v>129</v>
      </c>
      <c r="G10" s="12">
        <f t="shared" si="0"/>
        <v>7200</v>
      </c>
      <c r="H10" s="6"/>
    </row>
    <row r="11" spans="1:8" s="1" customFormat="1" ht="21.75" x14ac:dyDescent="0.25">
      <c r="A11" s="33">
        <f t="shared" si="1"/>
        <v>6</v>
      </c>
      <c r="B11" s="10" t="s">
        <v>38</v>
      </c>
      <c r="C11" s="20" t="s">
        <v>3</v>
      </c>
      <c r="D11" s="11">
        <v>660</v>
      </c>
      <c r="E11" s="12">
        <v>20</v>
      </c>
      <c r="F11" s="27" t="s">
        <v>130</v>
      </c>
      <c r="G11" s="12">
        <f t="shared" si="0"/>
        <v>13200</v>
      </c>
      <c r="H11" s="6"/>
    </row>
    <row r="12" spans="1:8" s="1" customFormat="1" ht="43.5" x14ac:dyDescent="0.25">
      <c r="A12" s="33">
        <f t="shared" si="1"/>
        <v>7</v>
      </c>
      <c r="B12" s="10" t="s">
        <v>39</v>
      </c>
      <c r="C12" s="20" t="s">
        <v>3</v>
      </c>
      <c r="D12" s="11">
        <v>265</v>
      </c>
      <c r="E12" s="12">
        <v>40</v>
      </c>
      <c r="F12" s="27" t="s">
        <v>131</v>
      </c>
      <c r="G12" s="12">
        <f t="shared" si="0"/>
        <v>10600</v>
      </c>
      <c r="H12" s="6"/>
    </row>
    <row r="13" spans="1:8" s="1" customFormat="1" ht="43.5" x14ac:dyDescent="0.25">
      <c r="A13" s="33">
        <f t="shared" si="1"/>
        <v>8</v>
      </c>
      <c r="B13" s="10" t="s">
        <v>40</v>
      </c>
      <c r="C13" s="20" t="s">
        <v>3</v>
      </c>
      <c r="D13" s="11">
        <v>3</v>
      </c>
      <c r="E13" s="12">
        <v>50</v>
      </c>
      <c r="F13" s="27" t="s">
        <v>127</v>
      </c>
      <c r="G13" s="12">
        <f t="shared" si="0"/>
        <v>150</v>
      </c>
      <c r="H13" s="6"/>
    </row>
    <row r="14" spans="1:8" s="1" customFormat="1" ht="21.75" x14ac:dyDescent="0.25">
      <c r="A14" s="33">
        <f t="shared" si="1"/>
        <v>9</v>
      </c>
      <c r="B14" s="10" t="s">
        <v>20</v>
      </c>
      <c r="C14" s="23" t="s">
        <v>12</v>
      </c>
      <c r="D14" s="11">
        <v>1</v>
      </c>
      <c r="E14" s="12">
        <v>2500</v>
      </c>
      <c r="F14" s="27" t="s">
        <v>126</v>
      </c>
      <c r="G14" s="12">
        <f t="shared" si="0"/>
        <v>2500</v>
      </c>
      <c r="H14" s="6"/>
    </row>
    <row r="15" spans="1:8" s="1" customFormat="1" ht="43.5" x14ac:dyDescent="0.25">
      <c r="A15" s="33">
        <f t="shared" si="1"/>
        <v>10</v>
      </c>
      <c r="B15" s="10" t="s">
        <v>21</v>
      </c>
      <c r="C15" s="23" t="s">
        <v>12</v>
      </c>
      <c r="D15" s="11">
        <v>1</v>
      </c>
      <c r="E15" s="12">
        <v>2500</v>
      </c>
      <c r="F15" s="27" t="s">
        <v>126</v>
      </c>
      <c r="G15" s="12">
        <f t="shared" si="0"/>
        <v>2500</v>
      </c>
      <c r="H15" s="6"/>
    </row>
    <row r="16" spans="1:8" s="1" customFormat="1" ht="21.75" x14ac:dyDescent="0.25">
      <c r="A16" s="33">
        <f t="shared" si="1"/>
        <v>11</v>
      </c>
      <c r="B16" s="10" t="s">
        <v>41</v>
      </c>
      <c r="C16" s="23" t="s">
        <v>1</v>
      </c>
      <c r="D16" s="11">
        <v>1</v>
      </c>
      <c r="E16" s="12">
        <v>2500</v>
      </c>
      <c r="F16" s="27" t="s">
        <v>126</v>
      </c>
      <c r="G16" s="12">
        <f t="shared" si="0"/>
        <v>2500</v>
      </c>
      <c r="H16" s="6"/>
    </row>
    <row r="17" spans="1:8" ht="22.5" customHeight="1" x14ac:dyDescent="0.25">
      <c r="A17" s="47" t="s">
        <v>14</v>
      </c>
      <c r="B17" s="49"/>
      <c r="C17" s="31"/>
      <c r="D17" s="31"/>
      <c r="E17" s="31"/>
      <c r="F17" s="31" t="s">
        <v>32</v>
      </c>
      <c r="G17" s="31"/>
      <c r="H17" s="6"/>
    </row>
    <row r="18" spans="1:8" s="2" customFormat="1" ht="43.5" x14ac:dyDescent="0.25">
      <c r="A18" s="33">
        <f>A16+1</f>
        <v>12</v>
      </c>
      <c r="B18" s="13" t="s">
        <v>42</v>
      </c>
      <c r="C18" s="20" t="s">
        <v>2</v>
      </c>
      <c r="D18" s="11">
        <v>13</v>
      </c>
      <c r="E18" s="12">
        <v>40</v>
      </c>
      <c r="F18" s="28" t="s">
        <v>131</v>
      </c>
      <c r="G18" s="12">
        <f t="shared" ref="G18:G26" si="2">D18*E18</f>
        <v>520</v>
      </c>
      <c r="H18" s="6"/>
    </row>
    <row r="19" spans="1:8" s="2" customFormat="1" ht="21.75" x14ac:dyDescent="0.25">
      <c r="A19" s="33">
        <f t="shared" ref="A19:A26" si="3">A18+1</f>
        <v>13</v>
      </c>
      <c r="B19" s="13" t="s">
        <v>43</v>
      </c>
      <c r="C19" s="20" t="s">
        <v>2</v>
      </c>
      <c r="D19" s="11">
        <v>13</v>
      </c>
      <c r="E19" s="12">
        <v>30</v>
      </c>
      <c r="F19" s="28" t="s">
        <v>129</v>
      </c>
      <c r="G19" s="12">
        <f t="shared" si="2"/>
        <v>390</v>
      </c>
      <c r="H19" s="6"/>
    </row>
    <row r="20" spans="1:8" s="2" customFormat="1" ht="21.75" x14ac:dyDescent="0.25">
      <c r="A20" s="33">
        <f t="shared" si="3"/>
        <v>14</v>
      </c>
      <c r="B20" s="13" t="s">
        <v>44</v>
      </c>
      <c r="C20" s="20" t="s">
        <v>2</v>
      </c>
      <c r="D20" s="11">
        <v>9</v>
      </c>
      <c r="E20" s="12">
        <v>700</v>
      </c>
      <c r="F20" s="28" t="s">
        <v>132</v>
      </c>
      <c r="G20" s="12">
        <f t="shared" si="2"/>
        <v>6300</v>
      </c>
      <c r="H20" s="6"/>
    </row>
    <row r="21" spans="1:8" s="2" customFormat="1" ht="21.75" x14ac:dyDescent="0.25">
      <c r="A21" s="33">
        <f t="shared" si="3"/>
        <v>15</v>
      </c>
      <c r="B21" s="13" t="s">
        <v>45</v>
      </c>
      <c r="C21" s="20" t="s">
        <v>3</v>
      </c>
      <c r="D21" s="11">
        <v>265</v>
      </c>
      <c r="E21" s="12">
        <v>120</v>
      </c>
      <c r="F21" s="28" t="s">
        <v>133</v>
      </c>
      <c r="G21" s="12">
        <f t="shared" si="2"/>
        <v>31800</v>
      </c>
      <c r="H21" s="6"/>
    </row>
    <row r="22" spans="1:8" s="2" customFormat="1" ht="21.75" x14ac:dyDescent="0.25">
      <c r="A22" s="33">
        <f t="shared" si="3"/>
        <v>16</v>
      </c>
      <c r="B22" s="13" t="s">
        <v>46</v>
      </c>
      <c r="C22" s="20" t="s">
        <v>3</v>
      </c>
      <c r="D22" s="11">
        <v>265</v>
      </c>
      <c r="E22" s="12">
        <v>50</v>
      </c>
      <c r="F22" s="28" t="s">
        <v>127</v>
      </c>
      <c r="G22" s="12">
        <f t="shared" si="2"/>
        <v>13250</v>
      </c>
      <c r="H22" s="6"/>
    </row>
    <row r="23" spans="1:8" s="2" customFormat="1" ht="43.5" x14ac:dyDescent="0.25">
      <c r="A23" s="33">
        <f t="shared" si="3"/>
        <v>17</v>
      </c>
      <c r="B23" s="13" t="s">
        <v>178</v>
      </c>
      <c r="C23" s="20" t="s">
        <v>2</v>
      </c>
      <c r="D23" s="11">
        <v>7</v>
      </c>
      <c r="E23" s="12">
        <v>1200</v>
      </c>
      <c r="F23" s="28" t="s">
        <v>154</v>
      </c>
      <c r="G23" s="12">
        <f t="shared" ref="G23" si="4">D23*E23</f>
        <v>8400</v>
      </c>
      <c r="H23" s="6"/>
    </row>
    <row r="24" spans="1:8" s="2" customFormat="1" ht="43.5" x14ac:dyDescent="0.25">
      <c r="A24" s="33">
        <f t="shared" si="3"/>
        <v>18</v>
      </c>
      <c r="B24" s="13" t="s">
        <v>180</v>
      </c>
      <c r="C24" s="20" t="s">
        <v>179</v>
      </c>
      <c r="D24" s="11">
        <v>840</v>
      </c>
      <c r="E24" s="12">
        <v>14</v>
      </c>
      <c r="F24" s="28" t="s">
        <v>181</v>
      </c>
      <c r="G24" s="12">
        <f t="shared" ref="G24" si="5">D24*E24</f>
        <v>11760</v>
      </c>
      <c r="H24" s="6"/>
    </row>
    <row r="25" spans="1:8" s="2" customFormat="1" ht="21.75" x14ac:dyDescent="0.25">
      <c r="A25" s="33">
        <f t="shared" si="3"/>
        <v>19</v>
      </c>
      <c r="B25" s="13" t="s">
        <v>47</v>
      </c>
      <c r="C25" s="20" t="s">
        <v>4</v>
      </c>
      <c r="D25" s="11">
        <v>4</v>
      </c>
      <c r="E25" s="12">
        <v>250</v>
      </c>
      <c r="F25" s="28" t="s">
        <v>134</v>
      </c>
      <c r="G25" s="12">
        <f t="shared" si="2"/>
        <v>1000</v>
      </c>
      <c r="H25" s="6"/>
    </row>
    <row r="26" spans="1:8" s="2" customFormat="1" ht="21.75" x14ac:dyDescent="0.25">
      <c r="A26" s="33">
        <f t="shared" si="3"/>
        <v>20</v>
      </c>
      <c r="B26" s="13" t="s">
        <v>118</v>
      </c>
      <c r="C26" s="20" t="s">
        <v>4</v>
      </c>
      <c r="D26" s="11">
        <v>15</v>
      </c>
      <c r="E26" s="12">
        <v>190</v>
      </c>
      <c r="F26" s="28" t="s">
        <v>135</v>
      </c>
      <c r="G26" s="12">
        <f t="shared" si="2"/>
        <v>2850</v>
      </c>
      <c r="H26" s="6"/>
    </row>
    <row r="27" spans="1:8" s="2" customFormat="1" ht="20.25" customHeight="1" x14ac:dyDescent="0.25">
      <c r="A27" s="33">
        <f>A26+1</f>
        <v>21</v>
      </c>
      <c r="B27" s="13" t="s">
        <v>48</v>
      </c>
      <c r="C27" s="20"/>
      <c r="D27" s="11"/>
      <c r="E27" s="12"/>
      <c r="F27" s="28" t="s">
        <v>32</v>
      </c>
      <c r="G27" s="12"/>
      <c r="H27" s="6"/>
    </row>
    <row r="28" spans="1:8" s="2" customFormat="1" ht="21.75" x14ac:dyDescent="0.25">
      <c r="A28" s="34"/>
      <c r="B28" s="13" t="s">
        <v>49</v>
      </c>
      <c r="C28" s="20" t="s">
        <v>5</v>
      </c>
      <c r="D28" s="14">
        <v>2</v>
      </c>
      <c r="E28" s="12">
        <v>450</v>
      </c>
      <c r="F28" s="28" t="s">
        <v>136</v>
      </c>
      <c r="G28" s="12">
        <f t="shared" ref="G28:G35" si="6">D28*E28</f>
        <v>900</v>
      </c>
      <c r="H28" s="6"/>
    </row>
    <row r="29" spans="1:8" s="2" customFormat="1" ht="21.75" x14ac:dyDescent="0.25">
      <c r="A29" s="34"/>
      <c r="B29" s="13" t="s">
        <v>50</v>
      </c>
      <c r="C29" s="20" t="s">
        <v>5</v>
      </c>
      <c r="D29" s="14">
        <v>1</v>
      </c>
      <c r="E29" s="12">
        <v>500</v>
      </c>
      <c r="F29" s="28" t="s">
        <v>137</v>
      </c>
      <c r="G29" s="12">
        <f t="shared" si="6"/>
        <v>500</v>
      </c>
      <c r="H29" s="6"/>
    </row>
    <row r="30" spans="1:8" s="2" customFormat="1" ht="65.25" x14ac:dyDescent="0.25">
      <c r="A30" s="33">
        <f>A27+1</f>
        <v>22</v>
      </c>
      <c r="B30" s="13" t="s">
        <v>51</v>
      </c>
      <c r="C30" s="20" t="s">
        <v>2</v>
      </c>
      <c r="D30" s="11">
        <v>9</v>
      </c>
      <c r="E30" s="12">
        <v>1200</v>
      </c>
      <c r="F30" s="28" t="s">
        <v>154</v>
      </c>
      <c r="G30" s="12">
        <f t="shared" si="6"/>
        <v>10800</v>
      </c>
      <c r="H30" s="6"/>
    </row>
    <row r="31" spans="1:8" s="2" customFormat="1" ht="21.75" x14ac:dyDescent="0.25">
      <c r="A31" s="33">
        <f t="shared" ref="A31:A36" si="7">A30+1</f>
        <v>23</v>
      </c>
      <c r="B31" s="13" t="s">
        <v>52</v>
      </c>
      <c r="C31" s="20" t="s">
        <v>2</v>
      </c>
      <c r="D31" s="11">
        <v>26</v>
      </c>
      <c r="E31" s="12">
        <v>1800</v>
      </c>
      <c r="F31" s="28" t="s">
        <v>138</v>
      </c>
      <c r="G31" s="12">
        <f t="shared" si="6"/>
        <v>46800</v>
      </c>
      <c r="H31" s="6"/>
    </row>
    <row r="32" spans="1:8" s="2" customFormat="1" ht="43.5" x14ac:dyDescent="0.25">
      <c r="A32" s="33">
        <f t="shared" si="7"/>
        <v>24</v>
      </c>
      <c r="B32" s="13" t="s">
        <v>53</v>
      </c>
      <c r="C32" s="20" t="s">
        <v>4</v>
      </c>
      <c r="D32" s="11">
        <v>28</v>
      </c>
      <c r="E32" s="12">
        <v>200</v>
      </c>
      <c r="F32" s="28" t="s">
        <v>147</v>
      </c>
      <c r="G32" s="12">
        <f t="shared" si="6"/>
        <v>5600</v>
      </c>
      <c r="H32" s="6"/>
    </row>
    <row r="33" spans="1:8" s="2" customFormat="1" ht="43.5" x14ac:dyDescent="0.25">
      <c r="A33" s="33">
        <f t="shared" si="7"/>
        <v>25</v>
      </c>
      <c r="B33" s="13" t="s">
        <v>54</v>
      </c>
      <c r="C33" s="20" t="s">
        <v>3</v>
      </c>
      <c r="D33" s="12">
        <v>295</v>
      </c>
      <c r="E33" s="12">
        <v>70</v>
      </c>
      <c r="F33" s="28" t="s">
        <v>140</v>
      </c>
      <c r="G33" s="12">
        <f t="shared" si="6"/>
        <v>20650</v>
      </c>
      <c r="H33" s="6"/>
    </row>
    <row r="34" spans="1:8" s="2" customFormat="1" ht="43.5" x14ac:dyDescent="0.25">
      <c r="A34" s="33">
        <f t="shared" si="7"/>
        <v>26</v>
      </c>
      <c r="B34" s="13" t="s">
        <v>55</v>
      </c>
      <c r="C34" s="20" t="s">
        <v>3</v>
      </c>
      <c r="D34" s="12">
        <v>900</v>
      </c>
      <c r="E34" s="12">
        <v>70</v>
      </c>
      <c r="F34" s="28" t="s">
        <v>140</v>
      </c>
      <c r="G34" s="12">
        <f t="shared" si="6"/>
        <v>63000</v>
      </c>
      <c r="H34" s="6"/>
    </row>
    <row r="35" spans="1:8" s="2" customFormat="1" ht="21.75" x14ac:dyDescent="0.25">
      <c r="A35" s="33">
        <f t="shared" si="7"/>
        <v>27</v>
      </c>
      <c r="B35" s="13" t="s">
        <v>56</v>
      </c>
      <c r="C35" s="20" t="s">
        <v>5</v>
      </c>
      <c r="D35" s="12">
        <v>1</v>
      </c>
      <c r="E35" s="12">
        <v>2000</v>
      </c>
      <c r="F35" s="28" t="s">
        <v>141</v>
      </c>
      <c r="G35" s="12">
        <f t="shared" si="6"/>
        <v>2000</v>
      </c>
      <c r="H35" s="6"/>
    </row>
    <row r="36" spans="1:8" s="2" customFormat="1" ht="21.75" x14ac:dyDescent="0.25">
      <c r="A36" s="33">
        <f t="shared" si="7"/>
        <v>28</v>
      </c>
      <c r="B36" s="13" t="s">
        <v>57</v>
      </c>
      <c r="C36" s="20"/>
      <c r="D36" s="12"/>
      <c r="E36" s="12"/>
      <c r="F36" s="28" t="s">
        <v>32</v>
      </c>
      <c r="G36" s="12"/>
      <c r="H36" s="6"/>
    </row>
    <row r="37" spans="1:8" s="2" customFormat="1" ht="43.5" x14ac:dyDescent="0.25">
      <c r="A37" s="33"/>
      <c r="B37" s="13" t="s">
        <v>174</v>
      </c>
      <c r="C37" s="20" t="s">
        <v>3</v>
      </c>
      <c r="D37" s="12">
        <v>70</v>
      </c>
      <c r="E37" s="12">
        <v>20</v>
      </c>
      <c r="F37" s="28" t="s">
        <v>130</v>
      </c>
      <c r="G37" s="12">
        <f t="shared" ref="G37" si="8">D37*E37</f>
        <v>1400</v>
      </c>
      <c r="H37" s="6"/>
    </row>
    <row r="38" spans="1:8" s="2" customFormat="1" ht="21.75" x14ac:dyDescent="0.25">
      <c r="A38" s="33"/>
      <c r="B38" s="13" t="s">
        <v>169</v>
      </c>
      <c r="C38" s="20" t="s">
        <v>4</v>
      </c>
      <c r="D38" s="12">
        <v>15</v>
      </c>
      <c r="E38" s="12">
        <v>1100</v>
      </c>
      <c r="F38" s="28" t="s">
        <v>165</v>
      </c>
      <c r="G38" s="12">
        <f t="shared" ref="G38" si="9">D38*E38</f>
        <v>16500</v>
      </c>
      <c r="H38" s="6"/>
    </row>
    <row r="39" spans="1:8" s="2" customFormat="1" ht="21.75" x14ac:dyDescent="0.25">
      <c r="A39" s="33"/>
      <c r="B39" s="13" t="s">
        <v>170</v>
      </c>
      <c r="C39" s="20" t="s">
        <v>164</v>
      </c>
      <c r="D39" s="12">
        <v>20</v>
      </c>
      <c r="E39" s="12">
        <v>1200</v>
      </c>
      <c r="F39" s="28" t="s">
        <v>154</v>
      </c>
      <c r="G39" s="12">
        <f t="shared" ref="G39" si="10">D39*E39</f>
        <v>24000</v>
      </c>
      <c r="H39" s="6"/>
    </row>
    <row r="40" spans="1:8" s="2" customFormat="1" ht="21.75" x14ac:dyDescent="0.25">
      <c r="A40" s="33"/>
      <c r="B40" s="13" t="s">
        <v>171</v>
      </c>
      <c r="C40" s="20" t="s">
        <v>164</v>
      </c>
      <c r="D40" s="12">
        <v>15</v>
      </c>
      <c r="E40" s="12">
        <v>700</v>
      </c>
      <c r="F40" s="28" t="s">
        <v>132</v>
      </c>
      <c r="G40" s="12">
        <f t="shared" ref="G40" si="11">D40*E40</f>
        <v>10500</v>
      </c>
      <c r="H40" s="6"/>
    </row>
    <row r="41" spans="1:8" s="2" customFormat="1" ht="21.75" x14ac:dyDescent="0.25">
      <c r="A41" s="33"/>
      <c r="B41" s="13" t="s">
        <v>172</v>
      </c>
      <c r="C41" s="20" t="s">
        <v>164</v>
      </c>
      <c r="D41" s="12">
        <v>3</v>
      </c>
      <c r="E41" s="12">
        <v>1500</v>
      </c>
      <c r="F41" s="28" t="s">
        <v>166</v>
      </c>
      <c r="G41" s="12">
        <f t="shared" ref="G41" si="12">D41*E41</f>
        <v>4500</v>
      </c>
      <c r="H41" s="6"/>
    </row>
    <row r="42" spans="1:8" s="2" customFormat="1" ht="21.75" x14ac:dyDescent="0.25">
      <c r="A42" s="33"/>
      <c r="B42" s="13" t="s">
        <v>173</v>
      </c>
      <c r="C42" s="20" t="s">
        <v>4</v>
      </c>
      <c r="D42" s="12">
        <v>15</v>
      </c>
      <c r="E42" s="12">
        <v>1500</v>
      </c>
      <c r="F42" s="28" t="s">
        <v>166</v>
      </c>
      <c r="G42" s="12">
        <f t="shared" ref="G42:G44" si="13">D42*E42</f>
        <v>22500</v>
      </c>
      <c r="H42" s="6"/>
    </row>
    <row r="43" spans="1:8" s="2" customFormat="1" ht="21.75" x14ac:dyDescent="0.25">
      <c r="A43" s="33"/>
      <c r="B43" s="13" t="s">
        <v>175</v>
      </c>
      <c r="C43" s="20" t="s">
        <v>1</v>
      </c>
      <c r="D43" s="12">
        <v>1</v>
      </c>
      <c r="E43" s="12">
        <v>10000</v>
      </c>
      <c r="F43" s="28" t="s">
        <v>167</v>
      </c>
      <c r="G43" s="12">
        <f t="shared" si="13"/>
        <v>10000</v>
      </c>
      <c r="H43" s="6"/>
    </row>
    <row r="44" spans="1:8" s="2" customFormat="1" ht="21.75" x14ac:dyDescent="0.25">
      <c r="A44" s="33"/>
      <c r="B44" s="13" t="s">
        <v>176</v>
      </c>
      <c r="C44" s="20" t="s">
        <v>3</v>
      </c>
      <c r="D44" s="12">
        <v>16</v>
      </c>
      <c r="E44" s="12">
        <v>1000</v>
      </c>
      <c r="F44" s="28" t="s">
        <v>150</v>
      </c>
      <c r="G44" s="12">
        <f t="shared" si="13"/>
        <v>16000</v>
      </c>
      <c r="H44" s="6"/>
    </row>
    <row r="45" spans="1:8" s="2" customFormat="1" ht="21.75" x14ac:dyDescent="0.25">
      <c r="A45" s="33"/>
      <c r="B45" s="13" t="s">
        <v>177</v>
      </c>
      <c r="C45" s="20" t="s">
        <v>5</v>
      </c>
      <c r="D45" s="12">
        <v>20</v>
      </c>
      <c r="E45" s="12">
        <v>800</v>
      </c>
      <c r="F45" s="28" t="s">
        <v>168</v>
      </c>
      <c r="G45" s="12">
        <f t="shared" ref="G45" si="14">D45*E45</f>
        <v>16000</v>
      </c>
      <c r="H45" s="6"/>
    </row>
    <row r="46" spans="1:8" ht="21.75" customHeight="1" x14ac:dyDescent="0.25">
      <c r="A46" s="47" t="s">
        <v>15</v>
      </c>
      <c r="B46" s="49"/>
      <c r="C46" s="31"/>
      <c r="D46" s="31"/>
      <c r="E46" s="31"/>
      <c r="F46" s="31"/>
      <c r="G46" s="31"/>
      <c r="H46" s="31"/>
    </row>
    <row r="47" spans="1:8" ht="21.75" x14ac:dyDescent="0.25">
      <c r="A47" s="33">
        <f>A36+1</f>
        <v>29</v>
      </c>
      <c r="B47" s="13" t="s">
        <v>58</v>
      </c>
      <c r="C47" s="20" t="s">
        <v>3</v>
      </c>
      <c r="D47" s="11">
        <v>265</v>
      </c>
      <c r="E47" s="12">
        <v>140</v>
      </c>
      <c r="F47" s="29" t="s">
        <v>142</v>
      </c>
      <c r="G47" s="12">
        <f t="shared" ref="G47:G54" si="15">D47*E47</f>
        <v>37100</v>
      </c>
      <c r="H47" s="6"/>
    </row>
    <row r="48" spans="1:8" ht="21.75" x14ac:dyDescent="0.25">
      <c r="A48" s="33">
        <f t="shared" ref="A48:A54" si="16">A47+1</f>
        <v>30</v>
      </c>
      <c r="B48" s="13" t="s">
        <v>59</v>
      </c>
      <c r="C48" s="20" t="s">
        <v>4</v>
      </c>
      <c r="D48" s="11">
        <v>90</v>
      </c>
      <c r="E48" s="12">
        <v>50</v>
      </c>
      <c r="F48" s="29" t="s">
        <v>127</v>
      </c>
      <c r="G48" s="12">
        <f t="shared" si="15"/>
        <v>4500</v>
      </c>
      <c r="H48" s="6"/>
    </row>
    <row r="49" spans="1:8" ht="21.75" x14ac:dyDescent="0.25">
      <c r="A49" s="33">
        <f t="shared" si="16"/>
        <v>31</v>
      </c>
      <c r="B49" s="13" t="s">
        <v>60</v>
      </c>
      <c r="C49" s="20" t="s">
        <v>3</v>
      </c>
      <c r="D49" s="11">
        <v>265</v>
      </c>
      <c r="E49" s="12">
        <v>120</v>
      </c>
      <c r="F49" s="29" t="s">
        <v>133</v>
      </c>
      <c r="G49" s="12">
        <f t="shared" si="15"/>
        <v>31800</v>
      </c>
      <c r="H49" s="6"/>
    </row>
    <row r="50" spans="1:8" ht="43.5" x14ac:dyDescent="0.25">
      <c r="A50" s="33">
        <f t="shared" si="16"/>
        <v>32</v>
      </c>
      <c r="B50" s="13" t="s">
        <v>61</v>
      </c>
      <c r="C50" s="20" t="s">
        <v>4</v>
      </c>
      <c r="D50" s="11">
        <v>90</v>
      </c>
      <c r="E50" s="12">
        <v>180</v>
      </c>
      <c r="F50" s="29" t="s">
        <v>143</v>
      </c>
      <c r="G50" s="12">
        <f t="shared" si="15"/>
        <v>16200</v>
      </c>
      <c r="H50" s="6"/>
    </row>
    <row r="51" spans="1:8" ht="21.75" x14ac:dyDescent="0.25">
      <c r="A51" s="33">
        <f t="shared" si="16"/>
        <v>33</v>
      </c>
      <c r="B51" s="13" t="s">
        <v>62</v>
      </c>
      <c r="C51" s="20" t="s">
        <v>3</v>
      </c>
      <c r="D51" s="11">
        <v>20</v>
      </c>
      <c r="E51" s="12">
        <v>100</v>
      </c>
      <c r="F51" s="29" t="s">
        <v>139</v>
      </c>
      <c r="G51" s="12">
        <f t="shared" si="15"/>
        <v>2000</v>
      </c>
      <c r="H51" s="6"/>
    </row>
    <row r="52" spans="1:8" ht="21.75" x14ac:dyDescent="0.25">
      <c r="A52" s="33">
        <f t="shared" si="16"/>
        <v>34</v>
      </c>
      <c r="B52" s="13" t="s">
        <v>182</v>
      </c>
      <c r="C52" s="20" t="s">
        <v>3</v>
      </c>
      <c r="D52" s="11">
        <v>12</v>
      </c>
      <c r="E52" s="12">
        <v>120</v>
      </c>
      <c r="F52" s="29" t="s">
        <v>133</v>
      </c>
      <c r="G52" s="12">
        <f t="shared" si="15"/>
        <v>1440</v>
      </c>
      <c r="H52" s="6"/>
    </row>
    <row r="53" spans="1:8" ht="43.5" x14ac:dyDescent="0.25">
      <c r="A53" s="33">
        <f t="shared" si="16"/>
        <v>35</v>
      </c>
      <c r="B53" s="13" t="s">
        <v>63</v>
      </c>
      <c r="C53" s="20" t="s">
        <v>3</v>
      </c>
      <c r="D53" s="11">
        <v>265</v>
      </c>
      <c r="E53" s="12">
        <v>350</v>
      </c>
      <c r="F53" s="29" t="s">
        <v>144</v>
      </c>
      <c r="G53" s="12">
        <f t="shared" si="15"/>
        <v>92750</v>
      </c>
      <c r="H53" s="6"/>
    </row>
    <row r="54" spans="1:8" ht="21.75" x14ac:dyDescent="0.25">
      <c r="A54" s="33">
        <f t="shared" si="16"/>
        <v>36</v>
      </c>
      <c r="B54" s="13" t="s">
        <v>64</v>
      </c>
      <c r="C54" s="20" t="s">
        <v>5</v>
      </c>
      <c r="D54" s="11">
        <v>7</v>
      </c>
      <c r="E54" s="12">
        <v>400</v>
      </c>
      <c r="F54" s="29" t="s">
        <v>145</v>
      </c>
      <c r="G54" s="12">
        <f t="shared" si="15"/>
        <v>2800</v>
      </c>
      <c r="H54" s="6"/>
    </row>
    <row r="55" spans="1:8" ht="21.75" customHeight="1" x14ac:dyDescent="0.25">
      <c r="A55" s="47" t="s">
        <v>16</v>
      </c>
      <c r="B55" s="49"/>
      <c r="C55" s="31"/>
      <c r="D55" s="31"/>
      <c r="E55" s="31"/>
      <c r="F55" s="31"/>
      <c r="G55" s="31"/>
      <c r="H55" s="6"/>
    </row>
    <row r="56" spans="1:8" s="2" customFormat="1" ht="43.5" x14ac:dyDescent="0.25">
      <c r="A56" s="33">
        <f>A54+1</f>
        <v>37</v>
      </c>
      <c r="B56" s="13" t="s">
        <v>119</v>
      </c>
      <c r="C56" s="21" t="s">
        <v>6</v>
      </c>
      <c r="D56" s="15">
        <v>265</v>
      </c>
      <c r="E56" s="12">
        <v>280</v>
      </c>
      <c r="F56" s="28" t="s">
        <v>146</v>
      </c>
      <c r="G56" s="12">
        <f t="shared" ref="G56:G62" si="17">D56*E56</f>
        <v>74200</v>
      </c>
      <c r="H56" s="6"/>
    </row>
    <row r="57" spans="1:8" s="2" customFormat="1" ht="43.5" x14ac:dyDescent="0.25">
      <c r="A57" s="33">
        <f t="shared" ref="A57:A62" si="18">A56+1</f>
        <v>38</v>
      </c>
      <c r="B57" s="16" t="s">
        <v>23</v>
      </c>
      <c r="C57" s="21" t="s">
        <v>6</v>
      </c>
      <c r="D57" s="15">
        <v>32</v>
      </c>
      <c r="E57" s="12">
        <v>200</v>
      </c>
      <c r="F57" s="28" t="s">
        <v>147</v>
      </c>
      <c r="G57" s="12">
        <f t="shared" si="17"/>
        <v>6400</v>
      </c>
      <c r="H57" s="6"/>
    </row>
    <row r="58" spans="1:8" s="2" customFormat="1" ht="21.75" x14ac:dyDescent="0.25">
      <c r="A58" s="33">
        <f t="shared" si="18"/>
        <v>39</v>
      </c>
      <c r="B58" s="16" t="s">
        <v>163</v>
      </c>
      <c r="C58" s="21" t="s">
        <v>6</v>
      </c>
      <c r="D58" s="15">
        <v>60</v>
      </c>
      <c r="E58" s="12">
        <v>180</v>
      </c>
      <c r="F58" s="28" t="s">
        <v>143</v>
      </c>
      <c r="G58" s="12">
        <f t="shared" ref="G58" si="19">D58*E58</f>
        <v>10800</v>
      </c>
      <c r="H58" s="6"/>
    </row>
    <row r="59" spans="1:8" s="2" customFormat="1" ht="43.5" x14ac:dyDescent="0.25">
      <c r="A59" s="33">
        <f t="shared" si="18"/>
        <v>40</v>
      </c>
      <c r="B59" s="13" t="s">
        <v>22</v>
      </c>
      <c r="C59" s="21" t="s">
        <v>4</v>
      </c>
      <c r="D59" s="15">
        <v>36</v>
      </c>
      <c r="E59" s="12">
        <v>200</v>
      </c>
      <c r="F59" s="28" t="s">
        <v>147</v>
      </c>
      <c r="G59" s="12">
        <f t="shared" si="17"/>
        <v>7200</v>
      </c>
      <c r="H59" s="6"/>
    </row>
    <row r="60" spans="1:8" s="2" customFormat="1" ht="87" x14ac:dyDescent="0.25">
      <c r="A60" s="33">
        <f t="shared" si="18"/>
        <v>41</v>
      </c>
      <c r="B60" s="13" t="s">
        <v>183</v>
      </c>
      <c r="C60" s="21" t="s">
        <v>7</v>
      </c>
      <c r="D60" s="15">
        <v>1</v>
      </c>
      <c r="E60" s="12">
        <v>7000</v>
      </c>
      <c r="F60" s="28" t="s">
        <v>148</v>
      </c>
      <c r="G60" s="12">
        <f t="shared" si="17"/>
        <v>7000</v>
      </c>
      <c r="H60" s="6"/>
    </row>
    <row r="61" spans="1:8" s="2" customFormat="1" ht="21.75" x14ac:dyDescent="0.25">
      <c r="A61" s="33">
        <f t="shared" si="18"/>
        <v>42</v>
      </c>
      <c r="B61" s="13" t="s">
        <v>65</v>
      </c>
      <c r="C61" s="21" t="s">
        <v>5</v>
      </c>
      <c r="D61" s="15">
        <v>10</v>
      </c>
      <c r="E61" s="12">
        <v>500</v>
      </c>
      <c r="F61" s="28" t="s">
        <v>137</v>
      </c>
      <c r="G61" s="12">
        <f t="shared" si="17"/>
        <v>5000</v>
      </c>
      <c r="H61" s="6"/>
    </row>
    <row r="62" spans="1:8" s="2" customFormat="1" ht="21.75" x14ac:dyDescent="0.25">
      <c r="A62" s="33">
        <f t="shared" si="18"/>
        <v>43</v>
      </c>
      <c r="B62" s="13" t="s">
        <v>66</v>
      </c>
      <c r="C62" s="32" t="s">
        <v>3</v>
      </c>
      <c r="D62" s="15">
        <v>3</v>
      </c>
      <c r="E62" s="12">
        <v>600</v>
      </c>
      <c r="F62" s="28" t="s">
        <v>149</v>
      </c>
      <c r="G62" s="12">
        <f t="shared" si="17"/>
        <v>1800</v>
      </c>
      <c r="H62" s="6"/>
    </row>
    <row r="63" spans="1:8" ht="21.75" customHeight="1" x14ac:dyDescent="0.25">
      <c r="A63" s="47" t="s">
        <v>17</v>
      </c>
      <c r="B63" s="49"/>
      <c r="C63" s="31"/>
      <c r="D63" s="31"/>
      <c r="E63" s="31"/>
      <c r="F63" s="31"/>
      <c r="G63" s="31"/>
      <c r="H63" s="6"/>
    </row>
    <row r="64" spans="1:8" s="2" customFormat="1" ht="65.25" x14ac:dyDescent="0.25">
      <c r="A64" s="33">
        <f>A62+1</f>
        <v>44</v>
      </c>
      <c r="B64" s="13" t="s">
        <v>67</v>
      </c>
      <c r="C64" s="32" t="s">
        <v>5</v>
      </c>
      <c r="D64" s="15">
        <v>1</v>
      </c>
      <c r="E64" s="12">
        <v>2000</v>
      </c>
      <c r="F64" s="28" t="s">
        <v>141</v>
      </c>
      <c r="G64" s="12">
        <f t="shared" ref="G64:G69" si="20">D64*E64</f>
        <v>2000</v>
      </c>
      <c r="H64" s="6"/>
    </row>
    <row r="65" spans="1:8" s="2" customFormat="1" ht="21.75" x14ac:dyDescent="0.25">
      <c r="A65" s="33">
        <f>A64+1</f>
        <v>45</v>
      </c>
      <c r="B65" s="13" t="s">
        <v>112</v>
      </c>
      <c r="C65" s="32" t="s">
        <v>3</v>
      </c>
      <c r="D65" s="15">
        <v>11</v>
      </c>
      <c r="E65" s="12">
        <v>1000</v>
      </c>
      <c r="F65" s="28" t="s">
        <v>150</v>
      </c>
      <c r="G65" s="12">
        <f t="shared" si="20"/>
        <v>11000</v>
      </c>
      <c r="H65" s="6"/>
    </row>
    <row r="66" spans="1:8" s="2" customFormat="1" ht="21.75" x14ac:dyDescent="0.25">
      <c r="A66" s="33">
        <f>A65+1</f>
        <v>46</v>
      </c>
      <c r="B66" s="13" t="s">
        <v>68</v>
      </c>
      <c r="C66" s="32" t="s">
        <v>3</v>
      </c>
      <c r="D66" s="15">
        <v>30</v>
      </c>
      <c r="E66" s="12">
        <v>300</v>
      </c>
      <c r="F66" s="28" t="s">
        <v>151</v>
      </c>
      <c r="G66" s="12">
        <f t="shared" si="20"/>
        <v>9000</v>
      </c>
      <c r="H66" s="6"/>
    </row>
    <row r="67" spans="1:8" s="2" customFormat="1" ht="21.75" x14ac:dyDescent="0.25">
      <c r="A67" s="33">
        <f>A66+1</f>
        <v>47</v>
      </c>
      <c r="B67" s="13" t="s">
        <v>69</v>
      </c>
      <c r="C67" s="32" t="s">
        <v>3</v>
      </c>
      <c r="D67" s="15">
        <v>4</v>
      </c>
      <c r="E67" s="12">
        <v>400</v>
      </c>
      <c r="F67" s="28" t="s">
        <v>145</v>
      </c>
      <c r="G67" s="12">
        <f t="shared" si="20"/>
        <v>1600</v>
      </c>
      <c r="H67" s="6"/>
    </row>
    <row r="68" spans="1:8" s="2" customFormat="1" ht="43.5" x14ac:dyDescent="0.25">
      <c r="A68" s="33">
        <f>A67+1</f>
        <v>48</v>
      </c>
      <c r="B68" s="13" t="s">
        <v>184</v>
      </c>
      <c r="C68" s="32" t="s">
        <v>5</v>
      </c>
      <c r="D68" s="15">
        <v>9</v>
      </c>
      <c r="E68" s="12">
        <v>600</v>
      </c>
      <c r="F68" s="28" t="s">
        <v>149</v>
      </c>
      <c r="G68" s="12">
        <f t="shared" si="20"/>
        <v>5400</v>
      </c>
      <c r="H68" s="6"/>
    </row>
    <row r="69" spans="1:8" s="2" customFormat="1" ht="21.75" x14ac:dyDescent="0.25">
      <c r="A69" s="33">
        <f>A68+1</f>
        <v>49</v>
      </c>
      <c r="B69" s="13" t="s">
        <v>120</v>
      </c>
      <c r="C69" s="32" t="s">
        <v>5</v>
      </c>
      <c r="D69" s="15">
        <v>11</v>
      </c>
      <c r="E69" s="12">
        <v>500</v>
      </c>
      <c r="F69" s="28" t="s">
        <v>137</v>
      </c>
      <c r="G69" s="12">
        <f t="shared" si="20"/>
        <v>5500</v>
      </c>
      <c r="H69" s="6"/>
    </row>
    <row r="70" spans="1:8" ht="21.75" customHeight="1" x14ac:dyDescent="0.25">
      <c r="A70" s="47" t="s">
        <v>18</v>
      </c>
      <c r="B70" s="49"/>
      <c r="C70" s="31"/>
      <c r="D70" s="31"/>
      <c r="E70" s="31"/>
      <c r="F70" s="31"/>
      <c r="G70" s="31"/>
      <c r="H70" s="6"/>
    </row>
    <row r="71" spans="1:8" s="1" customFormat="1" ht="21.75" x14ac:dyDescent="0.25">
      <c r="A71" s="33">
        <f>A69+1</f>
        <v>50</v>
      </c>
      <c r="B71" s="13" t="s">
        <v>113</v>
      </c>
      <c r="C71" s="22" t="s">
        <v>5</v>
      </c>
      <c r="D71" s="14">
        <v>1</v>
      </c>
      <c r="E71" s="12">
        <v>2000</v>
      </c>
      <c r="F71" s="27" t="s">
        <v>141</v>
      </c>
      <c r="G71" s="12">
        <f>D71*E71</f>
        <v>2000</v>
      </c>
      <c r="H71" s="6"/>
    </row>
    <row r="72" spans="1:8" s="1" customFormat="1" ht="21.75" x14ac:dyDescent="0.25">
      <c r="A72" s="33">
        <f>A71+1</f>
        <v>51</v>
      </c>
      <c r="B72" s="13" t="s">
        <v>114</v>
      </c>
      <c r="C72" s="23" t="s">
        <v>4</v>
      </c>
      <c r="D72" s="11">
        <v>5</v>
      </c>
      <c r="E72" s="12">
        <v>150</v>
      </c>
      <c r="F72" s="27" t="s">
        <v>152</v>
      </c>
      <c r="G72" s="12">
        <f>D72*E72</f>
        <v>750</v>
      </c>
      <c r="H72" s="6"/>
    </row>
    <row r="73" spans="1:8" s="1" customFormat="1" ht="21.75" x14ac:dyDescent="0.25">
      <c r="A73" s="33">
        <f>A72+1</f>
        <v>52</v>
      </c>
      <c r="B73" s="13" t="s">
        <v>70</v>
      </c>
      <c r="C73" s="22" t="s">
        <v>5</v>
      </c>
      <c r="D73" s="14">
        <v>4</v>
      </c>
      <c r="E73" s="12">
        <v>150</v>
      </c>
      <c r="F73" s="27" t="s">
        <v>152</v>
      </c>
      <c r="G73" s="12">
        <f>D73*E73</f>
        <v>600</v>
      </c>
      <c r="H73" s="6"/>
    </row>
    <row r="74" spans="1:8" s="1" customFormat="1" ht="21.75" x14ac:dyDescent="0.25">
      <c r="A74" s="33">
        <f>A73+1</f>
        <v>53</v>
      </c>
      <c r="B74" s="13" t="s">
        <v>71</v>
      </c>
      <c r="C74" s="23"/>
      <c r="D74" s="11"/>
      <c r="E74" s="17"/>
      <c r="F74" s="27" t="s">
        <v>32</v>
      </c>
      <c r="G74" s="12"/>
      <c r="H74" s="6"/>
    </row>
    <row r="75" spans="1:8" s="1" customFormat="1" ht="21.75" x14ac:dyDescent="0.25">
      <c r="A75" s="33"/>
      <c r="B75" s="13" t="s">
        <v>72</v>
      </c>
      <c r="C75" s="23" t="s">
        <v>4</v>
      </c>
      <c r="D75" s="11">
        <v>10</v>
      </c>
      <c r="E75" s="17">
        <v>100</v>
      </c>
      <c r="F75" s="27" t="s">
        <v>139</v>
      </c>
      <c r="G75" s="12">
        <f>D75*E75</f>
        <v>1000</v>
      </c>
      <c r="H75" s="6"/>
    </row>
    <row r="76" spans="1:8" s="1" customFormat="1" ht="21.75" x14ac:dyDescent="0.25">
      <c r="A76" s="33"/>
      <c r="B76" s="13" t="s">
        <v>73</v>
      </c>
      <c r="C76" s="23" t="s">
        <v>4</v>
      </c>
      <c r="D76" s="11">
        <v>100</v>
      </c>
      <c r="E76" s="17">
        <v>110</v>
      </c>
      <c r="F76" s="27" t="s">
        <v>153</v>
      </c>
      <c r="G76" s="12">
        <f>D76*E76</f>
        <v>11000</v>
      </c>
      <c r="H76" s="6"/>
    </row>
    <row r="77" spans="1:8" s="1" customFormat="1" ht="21.75" x14ac:dyDescent="0.25">
      <c r="A77" s="33">
        <f>A74+1</f>
        <v>54</v>
      </c>
      <c r="B77" s="13" t="s">
        <v>74</v>
      </c>
      <c r="C77" s="23"/>
      <c r="D77" s="11"/>
      <c r="E77" s="17"/>
      <c r="F77" s="27" t="s">
        <v>32</v>
      </c>
      <c r="G77" s="12"/>
      <c r="H77" s="6"/>
    </row>
    <row r="78" spans="1:8" s="1" customFormat="1" ht="21.75" x14ac:dyDescent="0.25">
      <c r="A78" s="33"/>
      <c r="B78" s="13" t="s">
        <v>75</v>
      </c>
      <c r="C78" s="23" t="s">
        <v>4</v>
      </c>
      <c r="D78" s="11">
        <v>30</v>
      </c>
      <c r="E78" s="17">
        <v>140</v>
      </c>
      <c r="F78" s="27" t="s">
        <v>142</v>
      </c>
      <c r="G78" s="12">
        <f>D78*E78</f>
        <v>4200</v>
      </c>
      <c r="H78" s="6"/>
    </row>
    <row r="79" spans="1:8" s="1" customFormat="1" ht="21.75" x14ac:dyDescent="0.25">
      <c r="A79" s="33"/>
      <c r="B79" s="13" t="s">
        <v>76</v>
      </c>
      <c r="C79" s="23" t="s">
        <v>4</v>
      </c>
      <c r="D79" s="11">
        <v>10</v>
      </c>
      <c r="E79" s="17">
        <v>150</v>
      </c>
      <c r="F79" s="27" t="s">
        <v>152</v>
      </c>
      <c r="G79" s="12">
        <f>D79*E79</f>
        <v>1500</v>
      </c>
      <c r="H79" s="6"/>
    </row>
    <row r="80" spans="1:8" s="1" customFormat="1" ht="21.75" x14ac:dyDescent="0.25">
      <c r="A80" s="33">
        <f>A77+1</f>
        <v>55</v>
      </c>
      <c r="B80" s="18" t="s">
        <v>8</v>
      </c>
      <c r="C80" s="23"/>
      <c r="D80" s="11"/>
      <c r="E80" s="17"/>
      <c r="F80" s="27" t="s">
        <v>32</v>
      </c>
      <c r="G80" s="12"/>
      <c r="H80" s="6"/>
    </row>
    <row r="81" spans="1:8" s="1" customFormat="1" ht="21.75" x14ac:dyDescent="0.25">
      <c r="A81" s="33"/>
      <c r="B81" s="18" t="s">
        <v>121</v>
      </c>
      <c r="C81" s="22" t="s">
        <v>9</v>
      </c>
      <c r="D81" s="11">
        <v>1</v>
      </c>
      <c r="E81" s="17">
        <v>1200</v>
      </c>
      <c r="F81" s="27" t="s">
        <v>154</v>
      </c>
      <c r="G81" s="12">
        <f>D81*E81</f>
        <v>1200</v>
      </c>
      <c r="H81" s="6"/>
    </row>
    <row r="82" spans="1:8" s="1" customFormat="1" ht="21.75" x14ac:dyDescent="0.25">
      <c r="A82" s="33"/>
      <c r="B82" s="18" t="s">
        <v>122</v>
      </c>
      <c r="C82" s="22" t="s">
        <v>9</v>
      </c>
      <c r="D82" s="11">
        <v>1</v>
      </c>
      <c r="E82" s="17">
        <v>1600</v>
      </c>
      <c r="F82" s="27" t="s">
        <v>155</v>
      </c>
      <c r="G82" s="12">
        <f>D82*E82</f>
        <v>1600</v>
      </c>
      <c r="H82" s="6"/>
    </row>
    <row r="83" spans="1:8" s="1" customFormat="1" ht="21.75" x14ac:dyDescent="0.25">
      <c r="A83" s="33">
        <f>A80+1</f>
        <v>56</v>
      </c>
      <c r="B83" s="13" t="s">
        <v>77</v>
      </c>
      <c r="C83" s="23"/>
      <c r="D83" s="14"/>
      <c r="E83" s="17"/>
      <c r="F83" s="27" t="s">
        <v>32</v>
      </c>
      <c r="G83" s="12"/>
      <c r="H83" s="6"/>
    </row>
    <row r="84" spans="1:8" s="1" customFormat="1" ht="21.75" x14ac:dyDescent="0.25">
      <c r="A84" s="33"/>
      <c r="B84" s="13" t="s">
        <v>78</v>
      </c>
      <c r="C84" s="23" t="s">
        <v>10</v>
      </c>
      <c r="D84" s="11">
        <v>10</v>
      </c>
      <c r="E84" s="12">
        <v>80</v>
      </c>
      <c r="F84" s="27" t="s">
        <v>128</v>
      </c>
      <c r="G84" s="12">
        <f t="shared" ref="G84:G89" si="21">D84*E84</f>
        <v>800</v>
      </c>
      <c r="H84" s="6"/>
    </row>
    <row r="85" spans="1:8" s="1" customFormat="1" ht="21.75" x14ac:dyDescent="0.25">
      <c r="A85" s="33"/>
      <c r="B85" s="13" t="s">
        <v>79</v>
      </c>
      <c r="C85" s="23" t="s">
        <v>10</v>
      </c>
      <c r="D85" s="11">
        <v>30</v>
      </c>
      <c r="E85" s="12">
        <v>120</v>
      </c>
      <c r="F85" s="27" t="s">
        <v>133</v>
      </c>
      <c r="G85" s="12">
        <f t="shared" si="21"/>
        <v>3600</v>
      </c>
      <c r="H85" s="6"/>
    </row>
    <row r="86" spans="1:8" s="1" customFormat="1" ht="21.75" x14ac:dyDescent="0.25">
      <c r="A86" s="33">
        <f>A83+1</f>
        <v>57</v>
      </c>
      <c r="B86" s="13" t="s">
        <v>80</v>
      </c>
      <c r="C86" s="23" t="s">
        <v>9</v>
      </c>
      <c r="D86" s="14">
        <v>11</v>
      </c>
      <c r="E86" s="12">
        <v>180</v>
      </c>
      <c r="F86" s="27" t="s">
        <v>143</v>
      </c>
      <c r="G86" s="12">
        <f t="shared" si="21"/>
        <v>1980</v>
      </c>
      <c r="H86" s="6"/>
    </row>
    <row r="87" spans="1:8" s="1" customFormat="1" ht="21.75" x14ac:dyDescent="0.25">
      <c r="A87" s="33">
        <f>A86+1</f>
        <v>58</v>
      </c>
      <c r="B87" s="13" t="s">
        <v>81</v>
      </c>
      <c r="C87" s="23" t="s">
        <v>9</v>
      </c>
      <c r="D87" s="14">
        <v>5</v>
      </c>
      <c r="E87" s="12">
        <v>900</v>
      </c>
      <c r="F87" s="27" t="s">
        <v>156</v>
      </c>
      <c r="G87" s="12">
        <f t="shared" si="21"/>
        <v>4500</v>
      </c>
      <c r="H87" s="6"/>
    </row>
    <row r="88" spans="1:8" s="1" customFormat="1" ht="21.75" x14ac:dyDescent="0.25">
      <c r="A88" s="33">
        <f>A87+1</f>
        <v>59</v>
      </c>
      <c r="B88" s="13" t="s">
        <v>123</v>
      </c>
      <c r="C88" s="23" t="s">
        <v>9</v>
      </c>
      <c r="D88" s="14">
        <v>1</v>
      </c>
      <c r="E88" s="12">
        <v>15000</v>
      </c>
      <c r="F88" s="27" t="s">
        <v>157</v>
      </c>
      <c r="G88" s="12">
        <f t="shared" si="21"/>
        <v>15000</v>
      </c>
      <c r="H88" s="6"/>
    </row>
    <row r="89" spans="1:8" s="1" customFormat="1" ht="21.75" x14ac:dyDescent="0.25">
      <c r="A89" s="33">
        <f>A88+1</f>
        <v>60</v>
      </c>
      <c r="B89" s="13" t="s">
        <v>82</v>
      </c>
      <c r="C89" s="23" t="s">
        <v>9</v>
      </c>
      <c r="D89" s="14">
        <v>3</v>
      </c>
      <c r="E89" s="12">
        <v>180</v>
      </c>
      <c r="F89" s="27" t="s">
        <v>143</v>
      </c>
      <c r="G89" s="12">
        <f t="shared" si="21"/>
        <v>540</v>
      </c>
      <c r="H89" s="6"/>
    </row>
    <row r="90" spans="1:8" s="1" customFormat="1" ht="21.75" x14ac:dyDescent="0.25">
      <c r="A90" s="33">
        <f>A89+1</f>
        <v>61</v>
      </c>
      <c r="B90" s="13" t="s">
        <v>83</v>
      </c>
      <c r="C90" s="23"/>
      <c r="D90" s="14"/>
      <c r="E90" s="12"/>
      <c r="F90" s="27" t="s">
        <v>32</v>
      </c>
      <c r="G90" s="12"/>
      <c r="H90" s="6"/>
    </row>
    <row r="91" spans="1:8" s="1" customFormat="1" ht="21.75" x14ac:dyDescent="0.25">
      <c r="A91" s="33"/>
      <c r="B91" s="13" t="s">
        <v>84</v>
      </c>
      <c r="C91" s="24" t="s">
        <v>9</v>
      </c>
      <c r="D91" s="14">
        <v>1</v>
      </c>
      <c r="E91" s="12">
        <v>700</v>
      </c>
      <c r="F91" s="27" t="s">
        <v>132</v>
      </c>
      <c r="G91" s="12">
        <f>D91*E91</f>
        <v>700</v>
      </c>
      <c r="H91" s="6"/>
    </row>
    <row r="92" spans="1:8" s="1" customFormat="1" ht="21.75" x14ac:dyDescent="0.25">
      <c r="A92" s="33"/>
      <c r="B92" s="13" t="s">
        <v>115</v>
      </c>
      <c r="C92" s="25" t="s">
        <v>9</v>
      </c>
      <c r="D92" s="14">
        <v>2</v>
      </c>
      <c r="E92" s="12">
        <v>500</v>
      </c>
      <c r="F92" s="27" t="s">
        <v>137</v>
      </c>
      <c r="G92" s="12">
        <f>D92*E92</f>
        <v>1000</v>
      </c>
      <c r="H92" s="6"/>
    </row>
    <row r="93" spans="1:8" ht="21.75" customHeight="1" x14ac:dyDescent="0.25">
      <c r="A93" s="47" t="s">
        <v>19</v>
      </c>
      <c r="B93" s="49"/>
      <c r="C93" s="31"/>
      <c r="D93" s="31"/>
      <c r="E93" s="31"/>
      <c r="F93" s="31"/>
      <c r="G93" s="31"/>
      <c r="H93" s="6"/>
    </row>
    <row r="94" spans="1:8" s="1" customFormat="1" ht="21.75" x14ac:dyDescent="0.25">
      <c r="A94" s="33">
        <f>A90+1</f>
        <v>62</v>
      </c>
      <c r="B94" s="13" t="s">
        <v>85</v>
      </c>
      <c r="C94" s="23" t="s">
        <v>9</v>
      </c>
      <c r="D94" s="11">
        <v>1</v>
      </c>
      <c r="E94" s="12">
        <v>2000</v>
      </c>
      <c r="F94" s="27" t="s">
        <v>141</v>
      </c>
      <c r="G94" s="12">
        <f>D94*E94</f>
        <v>2000</v>
      </c>
      <c r="H94" s="6"/>
    </row>
    <row r="95" spans="1:8" s="1" customFormat="1" ht="21.75" x14ac:dyDescent="0.25">
      <c r="A95" s="33">
        <f>A94+1</f>
        <v>63</v>
      </c>
      <c r="B95" s="13" t="s">
        <v>86</v>
      </c>
      <c r="C95" s="23" t="s">
        <v>9</v>
      </c>
      <c r="D95" s="11">
        <v>1</v>
      </c>
      <c r="E95" s="12">
        <v>2500</v>
      </c>
      <c r="F95" s="27" t="s">
        <v>126</v>
      </c>
      <c r="G95" s="12">
        <f>D95*E95</f>
        <v>2500</v>
      </c>
      <c r="H95" s="6"/>
    </row>
    <row r="96" spans="1:8" s="1" customFormat="1" ht="21.75" x14ac:dyDescent="0.25">
      <c r="A96" s="33">
        <f>A95+1</f>
        <v>64</v>
      </c>
      <c r="B96" s="13" t="s">
        <v>87</v>
      </c>
      <c r="C96" s="23" t="s">
        <v>9</v>
      </c>
      <c r="D96" s="11">
        <v>1</v>
      </c>
      <c r="E96" s="12">
        <v>4000</v>
      </c>
      <c r="F96" s="27" t="s">
        <v>158</v>
      </c>
      <c r="G96" s="12">
        <f>D96*E96</f>
        <v>4000</v>
      </c>
      <c r="H96" s="6"/>
    </row>
    <row r="97" spans="1:8" s="1" customFormat="1" ht="21.75" x14ac:dyDescent="0.25">
      <c r="A97" s="33">
        <f>A96+1</f>
        <v>65</v>
      </c>
      <c r="B97" s="13" t="s">
        <v>88</v>
      </c>
      <c r="C97" s="23" t="s">
        <v>9</v>
      </c>
      <c r="D97" s="11">
        <v>1</v>
      </c>
      <c r="E97" s="12">
        <v>3000</v>
      </c>
      <c r="F97" s="27" t="s">
        <v>159</v>
      </c>
      <c r="G97" s="12">
        <f>D97*E97</f>
        <v>3000</v>
      </c>
      <c r="H97" s="6"/>
    </row>
    <row r="98" spans="1:8" s="1" customFormat="1" ht="21.75" x14ac:dyDescent="0.25">
      <c r="A98" s="33">
        <f>A97+1</f>
        <v>66</v>
      </c>
      <c r="B98" s="13" t="s">
        <v>89</v>
      </c>
      <c r="C98" s="23"/>
      <c r="D98" s="11"/>
      <c r="E98" s="12"/>
      <c r="F98" s="27" t="s">
        <v>32</v>
      </c>
      <c r="G98" s="12"/>
      <c r="H98" s="6"/>
    </row>
    <row r="99" spans="1:8" s="1" customFormat="1" ht="21.75" x14ac:dyDescent="0.25">
      <c r="A99" s="34"/>
      <c r="B99" s="13" t="s">
        <v>90</v>
      </c>
      <c r="C99" s="23" t="s">
        <v>11</v>
      </c>
      <c r="D99" s="11">
        <v>15</v>
      </c>
      <c r="E99" s="19">
        <v>180</v>
      </c>
      <c r="F99" s="27" t="s">
        <v>143</v>
      </c>
      <c r="G99" s="12">
        <f t="shared" ref="G99:G120" si="22">D99*E99</f>
        <v>2700</v>
      </c>
      <c r="H99" s="6"/>
    </row>
    <row r="100" spans="1:8" s="1" customFormat="1" ht="21.75" x14ac:dyDescent="0.25">
      <c r="A100" s="34"/>
      <c r="B100" s="13" t="s">
        <v>91</v>
      </c>
      <c r="C100" s="23" t="s">
        <v>11</v>
      </c>
      <c r="D100" s="11">
        <v>15</v>
      </c>
      <c r="E100" s="19">
        <v>160</v>
      </c>
      <c r="F100" s="27" t="s">
        <v>160</v>
      </c>
      <c r="G100" s="12">
        <f t="shared" si="22"/>
        <v>2400</v>
      </c>
      <c r="H100" s="6"/>
    </row>
    <row r="101" spans="1:8" s="1" customFormat="1" ht="21.75" x14ac:dyDescent="0.25">
      <c r="A101" s="34"/>
      <c r="B101" s="13" t="s">
        <v>92</v>
      </c>
      <c r="C101" s="23" t="s">
        <v>11</v>
      </c>
      <c r="D101" s="11">
        <v>15</v>
      </c>
      <c r="E101" s="19">
        <v>140</v>
      </c>
      <c r="F101" s="27" t="s">
        <v>142</v>
      </c>
      <c r="G101" s="12">
        <f t="shared" si="22"/>
        <v>2100</v>
      </c>
      <c r="H101" s="6"/>
    </row>
    <row r="102" spans="1:8" s="1" customFormat="1" ht="21.75" x14ac:dyDescent="0.25">
      <c r="A102" s="33">
        <f>A98+1</f>
        <v>67</v>
      </c>
      <c r="B102" s="13" t="s">
        <v>93</v>
      </c>
      <c r="C102" s="23" t="s">
        <v>12</v>
      </c>
      <c r="D102" s="11">
        <v>1</v>
      </c>
      <c r="E102" s="19">
        <v>1200</v>
      </c>
      <c r="F102" s="27" t="s">
        <v>154</v>
      </c>
      <c r="G102" s="12">
        <f t="shared" si="22"/>
        <v>1200</v>
      </c>
      <c r="H102" s="6"/>
    </row>
    <row r="103" spans="1:8" s="1" customFormat="1" ht="21.75" x14ac:dyDescent="0.25">
      <c r="A103" s="33">
        <f>A102+1</f>
        <v>68</v>
      </c>
      <c r="B103" s="13" t="s">
        <v>94</v>
      </c>
      <c r="C103" s="23" t="s">
        <v>1</v>
      </c>
      <c r="D103" s="11">
        <v>1</v>
      </c>
      <c r="E103" s="19">
        <v>3000</v>
      </c>
      <c r="F103" s="27" t="s">
        <v>159</v>
      </c>
      <c r="G103" s="12">
        <f t="shared" si="22"/>
        <v>3000</v>
      </c>
      <c r="H103" s="6"/>
    </row>
    <row r="104" spans="1:8" s="3" customFormat="1" ht="21.75" x14ac:dyDescent="0.25">
      <c r="A104" s="33">
        <f>A103+1</f>
        <v>69</v>
      </c>
      <c r="B104" s="13" t="s">
        <v>95</v>
      </c>
      <c r="C104" s="23" t="s">
        <v>9</v>
      </c>
      <c r="D104" s="11">
        <v>3</v>
      </c>
      <c r="E104" s="19">
        <v>120</v>
      </c>
      <c r="F104" s="27" t="s">
        <v>133</v>
      </c>
      <c r="G104" s="12">
        <f t="shared" si="22"/>
        <v>360</v>
      </c>
      <c r="H104" s="6"/>
    </row>
    <row r="105" spans="1:8" s="3" customFormat="1" ht="21.75" x14ac:dyDescent="0.25">
      <c r="A105" s="33">
        <f>A104+1</f>
        <v>70</v>
      </c>
      <c r="B105" s="13" t="s">
        <v>96</v>
      </c>
      <c r="C105" s="23" t="s">
        <v>9</v>
      </c>
      <c r="D105" s="11">
        <v>5</v>
      </c>
      <c r="E105" s="19">
        <v>140</v>
      </c>
      <c r="F105" s="27" t="s">
        <v>142</v>
      </c>
      <c r="G105" s="12">
        <f t="shared" si="22"/>
        <v>700</v>
      </c>
      <c r="H105" s="6"/>
    </row>
    <row r="106" spans="1:8" s="3" customFormat="1" ht="21.75" x14ac:dyDescent="0.25">
      <c r="A106" s="33">
        <f t="shared" ref="A106:A112" si="23">+IF(C104&gt;0,A105+1,0)</f>
        <v>71</v>
      </c>
      <c r="B106" s="13" t="s">
        <v>97</v>
      </c>
      <c r="C106" s="23" t="s">
        <v>9</v>
      </c>
      <c r="D106" s="11">
        <v>1</v>
      </c>
      <c r="E106" s="19">
        <v>160</v>
      </c>
      <c r="F106" s="27" t="s">
        <v>160</v>
      </c>
      <c r="G106" s="12">
        <f t="shared" si="22"/>
        <v>160</v>
      </c>
      <c r="H106" s="6"/>
    </row>
    <row r="107" spans="1:8" s="3" customFormat="1" ht="21.75" x14ac:dyDescent="0.25">
      <c r="A107" s="33">
        <f t="shared" si="23"/>
        <v>72</v>
      </c>
      <c r="B107" s="13" t="s">
        <v>98</v>
      </c>
      <c r="C107" s="23" t="s">
        <v>9</v>
      </c>
      <c r="D107" s="11">
        <v>8</v>
      </c>
      <c r="E107" s="19">
        <v>200</v>
      </c>
      <c r="F107" s="27" t="s">
        <v>147</v>
      </c>
      <c r="G107" s="12">
        <f t="shared" si="22"/>
        <v>1600</v>
      </c>
      <c r="H107" s="6"/>
    </row>
    <row r="108" spans="1:8" s="3" customFormat="1" ht="21.75" x14ac:dyDescent="0.25">
      <c r="A108" s="33">
        <f t="shared" si="23"/>
        <v>73</v>
      </c>
      <c r="B108" s="13" t="s">
        <v>99</v>
      </c>
      <c r="C108" s="23" t="s">
        <v>9</v>
      </c>
      <c r="D108" s="11">
        <v>22</v>
      </c>
      <c r="E108" s="19">
        <v>120</v>
      </c>
      <c r="F108" s="27" t="s">
        <v>133</v>
      </c>
      <c r="G108" s="12">
        <f t="shared" si="22"/>
        <v>2640</v>
      </c>
      <c r="H108" s="6"/>
    </row>
    <row r="109" spans="1:8" s="1" customFormat="1" ht="21.75" x14ac:dyDescent="0.25">
      <c r="A109" s="33">
        <f t="shared" si="23"/>
        <v>74</v>
      </c>
      <c r="B109" s="13" t="s">
        <v>100</v>
      </c>
      <c r="C109" s="23" t="s">
        <v>9</v>
      </c>
      <c r="D109" s="11">
        <v>3</v>
      </c>
      <c r="E109" s="19">
        <v>120</v>
      </c>
      <c r="F109" s="27" t="s">
        <v>133</v>
      </c>
      <c r="G109" s="12">
        <f t="shared" si="22"/>
        <v>360</v>
      </c>
      <c r="H109" s="6"/>
    </row>
    <row r="110" spans="1:8" s="1" customFormat="1" ht="21.75" x14ac:dyDescent="0.25">
      <c r="A110" s="33">
        <f t="shared" si="23"/>
        <v>75</v>
      </c>
      <c r="B110" s="13" t="s">
        <v>101</v>
      </c>
      <c r="C110" s="23" t="s">
        <v>9</v>
      </c>
      <c r="D110" s="11">
        <v>1</v>
      </c>
      <c r="E110" s="19">
        <v>140</v>
      </c>
      <c r="F110" s="27" t="s">
        <v>142</v>
      </c>
      <c r="G110" s="12">
        <f t="shared" si="22"/>
        <v>140</v>
      </c>
      <c r="H110" s="6"/>
    </row>
    <row r="111" spans="1:8" s="1" customFormat="1" ht="21.75" x14ac:dyDescent="0.25">
      <c r="A111" s="33">
        <f t="shared" si="23"/>
        <v>76</v>
      </c>
      <c r="B111" s="13" t="s">
        <v>102</v>
      </c>
      <c r="C111" s="23" t="s">
        <v>9</v>
      </c>
      <c r="D111" s="11">
        <v>1</v>
      </c>
      <c r="E111" s="19">
        <v>300</v>
      </c>
      <c r="F111" s="27" t="s">
        <v>151</v>
      </c>
      <c r="G111" s="12">
        <f t="shared" si="22"/>
        <v>300</v>
      </c>
      <c r="H111" s="6"/>
    </row>
    <row r="112" spans="1:8" s="1" customFormat="1" ht="21.75" x14ac:dyDescent="0.25">
      <c r="A112" s="33">
        <f t="shared" si="23"/>
        <v>77</v>
      </c>
      <c r="B112" s="13" t="s">
        <v>103</v>
      </c>
      <c r="C112" s="23" t="s">
        <v>9</v>
      </c>
      <c r="D112" s="11">
        <v>2</v>
      </c>
      <c r="E112" s="19">
        <v>300</v>
      </c>
      <c r="F112" s="27" t="s">
        <v>151</v>
      </c>
      <c r="G112" s="12">
        <f t="shared" si="22"/>
        <v>600</v>
      </c>
      <c r="H112" s="6"/>
    </row>
    <row r="113" spans="1:8" s="1" customFormat="1" ht="21.75" x14ac:dyDescent="0.25">
      <c r="A113" s="33">
        <f>A112+1</f>
        <v>78</v>
      </c>
      <c r="B113" s="16" t="s">
        <v>125</v>
      </c>
      <c r="C113" s="23" t="s">
        <v>9</v>
      </c>
      <c r="D113" s="11">
        <v>11</v>
      </c>
      <c r="E113" s="19">
        <v>600</v>
      </c>
      <c r="F113" s="27" t="s">
        <v>149</v>
      </c>
      <c r="G113" s="12">
        <f t="shared" si="22"/>
        <v>6600</v>
      </c>
      <c r="H113" s="6"/>
    </row>
    <row r="114" spans="1:8" s="1" customFormat="1" ht="21.75" x14ac:dyDescent="0.25">
      <c r="A114" s="33">
        <f t="shared" ref="A114:A119" si="24">A113+1</f>
        <v>79</v>
      </c>
      <c r="B114" s="13" t="s">
        <v>104</v>
      </c>
      <c r="C114" s="23" t="s">
        <v>9</v>
      </c>
      <c r="D114" s="11">
        <v>11</v>
      </c>
      <c r="E114" s="19">
        <v>300</v>
      </c>
      <c r="F114" s="27" t="s">
        <v>151</v>
      </c>
      <c r="G114" s="12">
        <f t="shared" si="22"/>
        <v>3300</v>
      </c>
      <c r="H114" s="6"/>
    </row>
    <row r="115" spans="1:8" s="1" customFormat="1" ht="21.75" x14ac:dyDescent="0.25">
      <c r="A115" s="33">
        <f t="shared" si="24"/>
        <v>80</v>
      </c>
      <c r="B115" s="13" t="s">
        <v>105</v>
      </c>
      <c r="C115" s="23" t="s">
        <v>9</v>
      </c>
      <c r="D115" s="11">
        <v>9</v>
      </c>
      <c r="E115" s="19">
        <v>250</v>
      </c>
      <c r="F115" s="27" t="s">
        <v>134</v>
      </c>
      <c r="G115" s="12">
        <f t="shared" si="22"/>
        <v>2250</v>
      </c>
      <c r="H115" s="6"/>
    </row>
    <row r="116" spans="1:8" s="1" customFormat="1" ht="21.75" x14ac:dyDescent="0.25">
      <c r="A116" s="33">
        <f t="shared" si="24"/>
        <v>81</v>
      </c>
      <c r="B116" s="13" t="s">
        <v>106</v>
      </c>
      <c r="C116" s="23" t="s">
        <v>9</v>
      </c>
      <c r="D116" s="11">
        <v>5</v>
      </c>
      <c r="E116" s="19">
        <v>300</v>
      </c>
      <c r="F116" s="27" t="s">
        <v>151</v>
      </c>
      <c r="G116" s="12">
        <f t="shared" si="22"/>
        <v>1500</v>
      </c>
      <c r="H116" s="6"/>
    </row>
    <row r="117" spans="1:8" s="1" customFormat="1" ht="43.5" x14ac:dyDescent="0.25">
      <c r="A117" s="33">
        <f t="shared" si="24"/>
        <v>82</v>
      </c>
      <c r="B117" s="13" t="s">
        <v>116</v>
      </c>
      <c r="C117" s="23" t="s">
        <v>9</v>
      </c>
      <c r="D117" s="11">
        <v>3</v>
      </c>
      <c r="E117" s="19">
        <v>2500</v>
      </c>
      <c r="F117" s="27" t="s">
        <v>126</v>
      </c>
      <c r="G117" s="12">
        <f t="shared" si="22"/>
        <v>7500</v>
      </c>
      <c r="H117" s="6"/>
    </row>
    <row r="118" spans="1:8" s="1" customFormat="1" ht="21.75" x14ac:dyDescent="0.25">
      <c r="A118" s="33">
        <f t="shared" si="24"/>
        <v>83</v>
      </c>
      <c r="B118" s="13" t="s">
        <v>117</v>
      </c>
      <c r="C118" s="23" t="s">
        <v>9</v>
      </c>
      <c r="D118" s="11">
        <v>3</v>
      </c>
      <c r="E118" s="12">
        <v>300</v>
      </c>
      <c r="F118" s="27" t="s">
        <v>151</v>
      </c>
      <c r="G118" s="12">
        <f t="shared" si="22"/>
        <v>900</v>
      </c>
      <c r="H118" s="6"/>
    </row>
    <row r="119" spans="1:8" s="1" customFormat="1" ht="21.75" x14ac:dyDescent="0.25">
      <c r="A119" s="33">
        <f t="shared" si="24"/>
        <v>84</v>
      </c>
      <c r="B119" s="13" t="s">
        <v>107</v>
      </c>
      <c r="C119" s="23" t="s">
        <v>9</v>
      </c>
      <c r="D119" s="11">
        <v>4</v>
      </c>
      <c r="E119" s="12">
        <v>1200</v>
      </c>
      <c r="F119" s="27" t="s">
        <v>154</v>
      </c>
      <c r="G119" s="12">
        <f t="shared" si="22"/>
        <v>4800</v>
      </c>
      <c r="H119" s="6"/>
    </row>
    <row r="120" spans="1:8" s="1" customFormat="1" ht="21.75" x14ac:dyDescent="0.25">
      <c r="A120" s="33">
        <f>A119+1</f>
        <v>85</v>
      </c>
      <c r="B120" s="13" t="s">
        <v>108</v>
      </c>
      <c r="C120" s="23" t="s">
        <v>1</v>
      </c>
      <c r="D120" s="11">
        <v>1</v>
      </c>
      <c r="E120" s="12">
        <v>25000</v>
      </c>
      <c r="F120" s="27" t="s">
        <v>161</v>
      </c>
      <c r="G120" s="12">
        <f t="shared" si="22"/>
        <v>25000</v>
      </c>
      <c r="H120" s="6"/>
    </row>
    <row r="121" spans="1:8" ht="21.75" customHeight="1" x14ac:dyDescent="0.25">
      <c r="A121" s="47" t="s">
        <v>124</v>
      </c>
      <c r="B121" s="49"/>
      <c r="C121" s="31"/>
      <c r="D121" s="31"/>
      <c r="E121" s="31"/>
      <c r="F121" s="31"/>
      <c r="G121" s="31"/>
      <c r="H121" s="6"/>
    </row>
    <row r="122" spans="1:8" s="1" customFormat="1" ht="43.5" x14ac:dyDescent="0.25">
      <c r="A122" s="33">
        <f>A120+1</f>
        <v>86</v>
      </c>
      <c r="B122" s="13" t="s">
        <v>162</v>
      </c>
      <c r="C122" s="23" t="s">
        <v>13</v>
      </c>
      <c r="D122" s="11">
        <v>1195</v>
      </c>
      <c r="E122" s="19">
        <v>20</v>
      </c>
      <c r="F122" s="27" t="s">
        <v>130</v>
      </c>
      <c r="G122" s="12">
        <f>D122*E122</f>
        <v>23900</v>
      </c>
      <c r="H122" s="6"/>
    </row>
    <row r="123" spans="1:8" s="1" customFormat="1" ht="43.5" x14ac:dyDescent="0.25">
      <c r="A123" s="33">
        <f>A122+1</f>
        <v>87</v>
      </c>
      <c r="B123" s="13" t="s">
        <v>109</v>
      </c>
      <c r="C123" s="23" t="s">
        <v>13</v>
      </c>
      <c r="D123" s="11">
        <v>60</v>
      </c>
      <c r="E123" s="19">
        <v>40</v>
      </c>
      <c r="F123" s="27" t="s">
        <v>131</v>
      </c>
      <c r="G123" s="12">
        <f>D123*E123</f>
        <v>2400</v>
      </c>
      <c r="H123" s="6"/>
    </row>
    <row r="124" spans="1:8" s="1" customFormat="1" ht="20.25" customHeight="1" x14ac:dyDescent="0.25">
      <c r="A124" s="33">
        <f>A123+1</f>
        <v>88</v>
      </c>
      <c r="B124" s="13" t="s">
        <v>110</v>
      </c>
      <c r="C124" s="23" t="s">
        <v>13</v>
      </c>
      <c r="D124" s="11">
        <v>80</v>
      </c>
      <c r="E124" s="19">
        <v>40</v>
      </c>
      <c r="F124" s="27" t="s">
        <v>131</v>
      </c>
      <c r="G124" s="12">
        <f>D124*E124</f>
        <v>3200</v>
      </c>
      <c r="H124" s="6"/>
    </row>
    <row r="125" spans="1:8" s="1" customFormat="1" ht="16.5" customHeight="1" x14ac:dyDescent="0.25">
      <c r="A125" s="33">
        <f>A124+1</f>
        <v>89</v>
      </c>
      <c r="B125" s="13" t="s">
        <v>111</v>
      </c>
      <c r="C125" s="23" t="s">
        <v>13</v>
      </c>
      <c r="D125" s="11">
        <v>40</v>
      </c>
      <c r="E125" s="19">
        <v>40</v>
      </c>
      <c r="F125" s="27" t="s">
        <v>131</v>
      </c>
      <c r="G125" s="12">
        <f>D125*E125</f>
        <v>1600</v>
      </c>
      <c r="H125" s="6"/>
    </row>
    <row r="126" spans="1:8" ht="21.75" customHeight="1" x14ac:dyDescent="0.25">
      <c r="A126" s="47" t="s">
        <v>185</v>
      </c>
      <c r="B126" s="48"/>
      <c r="C126" s="48"/>
      <c r="D126" s="48"/>
      <c r="E126" s="48"/>
      <c r="F126" s="49"/>
      <c r="G126" s="9">
        <f>SUM(G6:G125)</f>
        <v>915020</v>
      </c>
      <c r="H126" s="7"/>
    </row>
    <row r="127" spans="1:8" ht="21.75" customHeight="1" x14ac:dyDescent="0.25">
      <c r="A127" s="46" t="s">
        <v>188</v>
      </c>
      <c r="B127" s="46"/>
      <c r="C127" s="46"/>
      <c r="D127" s="46"/>
      <c r="E127" s="46"/>
      <c r="F127" s="46"/>
      <c r="G127" s="9"/>
      <c r="H127" s="7"/>
    </row>
    <row r="128" spans="1:8" ht="22.5" customHeight="1" x14ac:dyDescent="0.25">
      <c r="A128" s="46" t="s">
        <v>189</v>
      </c>
      <c r="B128" s="46"/>
      <c r="C128" s="46"/>
      <c r="D128" s="46"/>
      <c r="E128" s="46"/>
      <c r="F128" s="46"/>
      <c r="G128" s="9"/>
      <c r="H128" s="7"/>
    </row>
    <row r="129" spans="1:7" ht="21.75" customHeight="1" x14ac:dyDescent="0.25">
      <c r="A129" s="46" t="s">
        <v>190</v>
      </c>
      <c r="B129" s="46"/>
      <c r="C129" s="46"/>
      <c r="D129" s="46"/>
      <c r="E129" s="46"/>
      <c r="F129" s="46"/>
      <c r="G129" s="9"/>
    </row>
    <row r="130" spans="1:7" ht="18.75" customHeight="1" x14ac:dyDescent="0.25">
      <c r="A130" s="46" t="s">
        <v>191</v>
      </c>
      <c r="B130" s="46"/>
      <c r="C130" s="46"/>
      <c r="D130" s="46"/>
      <c r="E130" s="46"/>
      <c r="F130" s="46"/>
      <c r="G130" s="9"/>
    </row>
    <row r="131" spans="1:7" x14ac:dyDescent="0.45">
      <c r="A131" s="36"/>
      <c r="B131" s="37"/>
      <c r="C131" s="37"/>
      <c r="D131" s="38"/>
      <c r="E131" s="38"/>
      <c r="F131" s="39"/>
      <c r="G131" s="38"/>
    </row>
    <row r="132" spans="1:7" ht="23.25" x14ac:dyDescent="0.5">
      <c r="A132" s="40" t="s">
        <v>192</v>
      </c>
      <c r="B132" s="40"/>
      <c r="C132" s="40"/>
      <c r="D132" s="40"/>
      <c r="E132" s="40"/>
      <c r="F132" s="40"/>
      <c r="G132" s="40"/>
    </row>
  </sheetData>
  <mergeCells count="22">
    <mergeCell ref="A70:B70"/>
    <mergeCell ref="A63:B63"/>
    <mergeCell ref="A93:B93"/>
    <mergeCell ref="A121:B121"/>
    <mergeCell ref="A17:B17"/>
    <mergeCell ref="A46:B46"/>
    <mergeCell ref="A55:B55"/>
    <mergeCell ref="A132:G132"/>
    <mergeCell ref="A1:G1"/>
    <mergeCell ref="A2:G2"/>
    <mergeCell ref="A3:A4"/>
    <mergeCell ref="B3:B4"/>
    <mergeCell ref="C3:C4"/>
    <mergeCell ref="D3:D4"/>
    <mergeCell ref="E3:F3"/>
    <mergeCell ref="G3:G4"/>
    <mergeCell ref="A128:F128"/>
    <mergeCell ref="A126:F126"/>
    <mergeCell ref="A127:F127"/>
    <mergeCell ref="A129:F129"/>
    <mergeCell ref="A130:F130"/>
    <mergeCell ref="A5:B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92" fitToHeight="0" orientation="landscape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</vt:lpstr>
      <vt:lpstr>'BPDE '!Impression_des_titres</vt:lpstr>
      <vt:lpstr>'BPDE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2026-10-03T16:07:23Z</cp:lastPrinted>
  <dcterms:created xsi:type="dcterms:W3CDTF">2026-04-18T17:16:59Z</dcterms:created>
  <dcterms:modified xsi:type="dcterms:W3CDTF">2026-10-03T16:07:30Z</dcterms:modified>
</cp:coreProperties>
</file>