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AAAA DATA PC 06 AOUT 2026\BUDGET 2026\MARCHES ITSAT 2026\AOON N°16 2026 ITSAT DORTOIR GARçONS ACHEVEMENT\PORTAIL\"/>
    </mc:Choice>
  </mc:AlternateContent>
  <xr:revisionPtr revIDLastSave="0" documentId="13_ncr:1_{9375C2A5-D2D2-4FB9-80B9-60F8EA1F6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IMATION SOMMAIRE LOTS UNIQUE" sheetId="1" r:id="rId1"/>
  </sheets>
  <definedNames>
    <definedName name="_xlnm.Print_Titles" localSheetId="0">'ESTIMATION SOMMAIRE LOTS UNIQUE'!$6:$7</definedName>
    <definedName name="_xlnm.Print_Area" localSheetId="0">'ESTIMATION SOMMAIRE LOTS UNIQUE'!$A$1:$F$226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8" i="1" l="1"/>
  <c r="D170" i="1"/>
  <c r="D169" i="1"/>
  <c r="D147" i="1"/>
  <c r="D146" i="1"/>
  <c r="D135" i="1"/>
  <c r="D132" i="1"/>
  <c r="D131" i="1"/>
  <c r="A13" i="1"/>
  <c r="A14" i="1" s="1"/>
  <c r="A16" i="1" s="1"/>
  <c r="A17" i="1" s="1"/>
  <c r="A18" i="1" s="1"/>
  <c r="A20" i="1" s="1"/>
  <c r="A21" i="1" s="1"/>
  <c r="A23" i="1" s="1"/>
  <c r="A24" i="1" s="1"/>
  <c r="A27" i="1" s="1"/>
  <c r="A28" i="1" s="1"/>
  <c r="A29" i="1" s="1"/>
  <c r="A31" i="1" s="1"/>
  <c r="A32" i="1" s="1"/>
  <c r="A33" i="1" s="1"/>
  <c r="A34" i="1" s="1"/>
  <c r="A35" i="1" s="1"/>
  <c r="A37" i="1" s="1"/>
  <c r="A38" i="1" s="1"/>
  <c r="A40" i="1" s="1"/>
  <c r="A41" i="1" s="1"/>
  <c r="A42" i="1" s="1"/>
  <c r="A43" i="1" s="1"/>
  <c r="A45" i="1" s="1"/>
  <c r="A46" i="1" s="1"/>
  <c r="A47" i="1" s="1"/>
  <c r="A48" i="1" s="1"/>
  <c r="A50" i="1" s="1"/>
  <c r="A51" i="1" s="1"/>
  <c r="A52" i="1" s="1"/>
  <c r="A54" i="1" s="1"/>
  <c r="A55" i="1" s="1"/>
  <c r="A56" i="1" s="1"/>
  <c r="A57" i="1" s="1"/>
  <c r="A58" i="1" s="1"/>
  <c r="A62" i="1" s="1"/>
  <c r="A63" i="1" s="1"/>
  <c r="A65" i="1" s="1"/>
  <c r="A66" i="1" s="1"/>
  <c r="A67" i="1" s="1"/>
  <c r="A68" i="1" s="1"/>
  <c r="A69" i="1" s="1"/>
  <c r="A70" i="1" s="1"/>
  <c r="A71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6" i="1" s="1"/>
  <c r="A87" i="1" s="1"/>
  <c r="A91" i="1" s="1"/>
  <c r="A92" i="1" s="1"/>
  <c r="A93" i="1" s="1"/>
  <c r="A94" i="1" s="1"/>
  <c r="A96" i="1" s="1"/>
  <c r="A97" i="1" s="1"/>
  <c r="A98" i="1" s="1"/>
  <c r="A99" i="1" s="1"/>
  <c r="A101" i="1" s="1"/>
  <c r="A102" i="1" s="1"/>
  <c r="A103" i="1" s="1"/>
  <c r="A104" i="1" s="1"/>
  <c r="A105" i="1" s="1"/>
  <c r="A107" i="1" s="1"/>
  <c r="A108" i="1" s="1"/>
  <c r="A111" i="1" s="1"/>
  <c r="A112" i="1" s="1"/>
  <c r="A113" i="1" s="1"/>
  <c r="A114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30" i="1" s="1"/>
  <c r="A131" i="1" s="1"/>
  <c r="A132" i="1" s="1"/>
  <c r="A133" i="1" s="1"/>
  <c r="A134" i="1" s="1"/>
  <c r="A135" i="1" s="1"/>
  <c r="A136" i="1" s="1"/>
  <c r="A137" i="1" s="1"/>
  <c r="A138" i="1" s="1"/>
  <c r="A140" i="1" s="1"/>
  <c r="A141" i="1" s="1"/>
  <c r="A142" i="1" s="1"/>
  <c r="A144" i="1" s="1"/>
  <c r="A145" i="1" s="1"/>
  <c r="A146" i="1" s="1"/>
  <c r="A147" i="1" s="1"/>
  <c r="A148" i="1" s="1"/>
  <c r="A149" i="1" s="1"/>
  <c r="A150" i="1" s="1"/>
  <c r="A152" i="1" s="1"/>
  <c r="A153" i="1" s="1"/>
  <c r="A154" i="1" s="1"/>
  <c r="A155" i="1" s="1"/>
  <c r="A156" i="1" s="1"/>
  <c r="A158" i="1" s="1"/>
  <c r="A159" i="1" s="1"/>
  <c r="A160" i="1" s="1"/>
  <c r="A161" i="1" s="1"/>
  <c r="A162" i="1" s="1"/>
  <c r="A163" i="1" s="1"/>
  <c r="A165" i="1" s="1"/>
  <c r="A166" i="1" s="1"/>
  <c r="A167" i="1" s="1"/>
  <c r="A168" i="1" s="1"/>
  <c r="A169" i="1" s="1"/>
  <c r="A170" i="1" s="1"/>
  <c r="A171" i="1" s="1"/>
  <c r="A172" i="1" s="1"/>
  <c r="A173" i="1" s="1"/>
  <c r="A177" i="1" s="1"/>
  <c r="A178" i="1" s="1"/>
  <c r="A179" i="1" s="1"/>
  <c r="A180" i="1" s="1"/>
  <c r="A181" i="1" s="1"/>
  <c r="A182" i="1" s="1"/>
  <c r="A183" i="1" s="1"/>
  <c r="A185" i="1" s="1"/>
  <c r="A186" i="1" s="1"/>
  <c r="A187" i="1" s="1"/>
  <c r="A188" i="1" s="1"/>
  <c r="A189" i="1" s="1"/>
  <c r="A190" i="1" s="1"/>
  <c r="A191" i="1" s="1"/>
  <c r="A193" i="1" s="1"/>
  <c r="A194" i="1" s="1"/>
  <c r="A195" i="1" s="1"/>
  <c r="A196" i="1" s="1"/>
  <c r="A198" i="1" s="1"/>
  <c r="A199" i="1" s="1"/>
  <c r="A200" i="1" s="1"/>
  <c r="A201" i="1" s="1"/>
  <c r="A204" i="1" s="1"/>
  <c r="A205" i="1" s="1"/>
  <c r="A206" i="1" s="1"/>
  <c r="A207" i="1" s="1"/>
  <c r="A12" i="1"/>
</calcChain>
</file>

<file path=xl/sharedStrings.xml><?xml version="1.0" encoding="utf-8"?>
<sst xmlns="http://schemas.openxmlformats.org/spreadsheetml/2006/main" count="373" uniqueCount="222">
  <si>
    <t>OBJET: ACHEVEMENT DE LA CONSTRUCTION D’UN DORTOIR POUR LES STAGIAIRES « GARÇONS » A L’INSTITUT DES TECHNICIENS SPECIALISES EN AGRICULTURE DE TAROUDANT (LOT UNIQUE)</t>
  </si>
  <si>
    <t>N° Prix</t>
  </si>
  <si>
    <t>DESIGNATIONS DES PRESTATIONS</t>
  </si>
  <si>
    <t>Unités de mesure ou de compte</t>
  </si>
  <si>
    <t>Quantité</t>
  </si>
  <si>
    <t>Prix unitaires en DH (Hors TVA) en chiffres</t>
  </si>
  <si>
    <t>Prix Total</t>
  </si>
  <si>
    <t>LOT - TERRASSEMENTS - GROS ŒUVRES</t>
  </si>
  <si>
    <t>LOT : TERRASSEMENTS _ GROS ŒUVRES</t>
  </si>
  <si>
    <t>TERRASSEMENTS</t>
  </si>
  <si>
    <t>Travaux de décapage pour mise à niveau y compris évacuation</t>
  </si>
  <si>
    <t>M²</t>
  </si>
  <si>
    <t>Terrassement en puits ou en tranché ou en rigole en tous terrain de toute nature</t>
  </si>
  <si>
    <t>M3</t>
  </si>
  <si>
    <t>Évacuation des déblais ou mise en remblais</t>
  </si>
  <si>
    <t>Remblais d'apport en tout-venant sélectionné</t>
  </si>
  <si>
    <t>MACONNERIE EN FONDATION</t>
  </si>
  <si>
    <t>Béton de propreté</t>
  </si>
  <si>
    <t xml:space="preserve">Gros béton </t>
  </si>
  <si>
    <t xml:space="preserve">Arase étanche </t>
  </si>
  <si>
    <t xml:space="preserve">DALLAGES ET FORMES </t>
  </si>
  <si>
    <t>Hérissonnage en pierres sèches ou tout venant de 20cm d'épaisseur</t>
  </si>
  <si>
    <t>Forme en Béton de 0.13 m d'épaisseur y/c aciers</t>
  </si>
  <si>
    <t xml:space="preserve">BÉTON ARME EN FONDATIONS </t>
  </si>
  <si>
    <t>Béton pour béton armé en fondations pour tout ouvrage</t>
  </si>
  <si>
    <t>Acier à Haute adhérence pour béton armé en fondations</t>
  </si>
  <si>
    <t>KG</t>
  </si>
  <si>
    <t>ASSAINISSEMENT : REGARDS ET CANALISATION</t>
  </si>
  <si>
    <t xml:space="preserve">Buses en PVC type assainissement </t>
  </si>
  <si>
    <t>Buse en PVC type assainissement diamètre Ø200 mm</t>
  </si>
  <si>
    <t>ML</t>
  </si>
  <si>
    <t>Buse en PVC type assainissement diamètre Ø315 mm</t>
  </si>
  <si>
    <t>Caniveau en béton armé y compris tampon en béton</t>
  </si>
  <si>
    <t>Regards en béton armé</t>
  </si>
  <si>
    <t>Regards non visitables de 0,40 x 0,40 m</t>
  </si>
  <si>
    <t>U</t>
  </si>
  <si>
    <t>Regards non visitables de 0,50 x 0,50 m</t>
  </si>
  <si>
    <t>Regards visitables de 0,60 x 0,60 m</t>
  </si>
  <si>
    <t>Regards visitables de 0,80 x 0,80 m</t>
  </si>
  <si>
    <t>Regards visitables de 1,00 x 1,00 m</t>
  </si>
  <si>
    <t xml:space="preserve">BÉTON ARME EN ÉLÉVATIONS </t>
  </si>
  <si>
    <t>Béton pour béton armé en élévation pour tout ouvrage</t>
  </si>
  <si>
    <t xml:space="preserve">Acier à haute adhérence pour béton armé en élévations  </t>
  </si>
  <si>
    <t>Plancher en hourdis y compris aciers</t>
  </si>
  <si>
    <t>De 15+5cm y compris aciers</t>
  </si>
  <si>
    <t>Dallette couvre joint de dilatation</t>
  </si>
  <si>
    <t>Appuis de fenêtre</t>
  </si>
  <si>
    <t>Lamelles en béton armé y compris brut de décoffrage sur façades</t>
  </si>
  <si>
    <t>MACONNERIE CLOISONNEMENTS</t>
  </si>
  <si>
    <t>Doubles cloisons en agglos toutes dimensions</t>
  </si>
  <si>
    <t>Maçonnerie en agglos creux de 20 cm</t>
  </si>
  <si>
    <t>Maçonnerie en agglos creux de 15 cm</t>
  </si>
  <si>
    <t xml:space="preserve">Maçonnerie en agglos creux de 10 ou 7 cm </t>
  </si>
  <si>
    <t>ENDUITS</t>
  </si>
  <si>
    <t>Enduits extérieurs au mortier de ciment</t>
  </si>
  <si>
    <t>Enduits intérieurs au mortier de ciment sur murs et plafonds</t>
  </si>
  <si>
    <t>Enduit sur dessus de couronnement d'acrotères</t>
  </si>
  <si>
    <t>OUVRAGES DIVERS</t>
  </si>
  <si>
    <t>Souche de ventilation</t>
  </si>
  <si>
    <t>Renformis ou estrade en béton maigre (ép. : jusqu'à 0,18cm )</t>
  </si>
  <si>
    <t>Dallette en béton armé Y/C ACIER</t>
  </si>
  <si>
    <t>Mise à la terre</t>
  </si>
  <si>
    <t>Ft</t>
  </si>
  <si>
    <t>Dallage périphérique en béton lisse de 1m de largeur y compris tout venant et aciers</t>
  </si>
  <si>
    <t>TOTAL HORS TAXE LOT TERRASSEMENTS - GROS ŒUVRE</t>
  </si>
  <si>
    <t>LOT  - ETANCHEITE</t>
  </si>
  <si>
    <t>TRAVAUX PREPARATOIRES</t>
  </si>
  <si>
    <t>Forme de pente et chape de lissage</t>
  </si>
  <si>
    <t>Gorges arrondis pour solins</t>
  </si>
  <si>
    <t xml:space="preserve">COMPLEXES D’ETANCHEITE </t>
  </si>
  <si>
    <t>Écran pare-vapeur</t>
  </si>
  <si>
    <t>Isolation thermique</t>
  </si>
  <si>
    <t xml:space="preserve">Étanchéité bicouche </t>
  </si>
  <si>
    <t>Protection d'étanchéité par dallette en béton de 4 cm d’épaisseur</t>
  </si>
  <si>
    <t>Protection des relevés d'étanchéité</t>
  </si>
  <si>
    <t>Fourniture et pose de gargouilles avec crapaudines</t>
  </si>
  <si>
    <t>Étanchéité des salles d’eau</t>
  </si>
  <si>
    <t>TOTAL HORS TAXE LOT ETANCHEITE</t>
  </si>
  <si>
    <t>LOT - REVETEMENTS SOLS ET MURS</t>
  </si>
  <si>
    <t xml:space="preserve">Revêtement du sol en carreau compacto 1èr choix </t>
  </si>
  <si>
    <t>Plinthes en carreaux compacto 1èr choix de 10cm de hauteur</t>
  </si>
  <si>
    <t>Revêtement du sol en carreaux compacto antidérapant 1èr choix</t>
  </si>
  <si>
    <t>Revêtement mural en carreaux de faïence</t>
  </si>
  <si>
    <t>Revêtement des sols en marbre</t>
  </si>
  <si>
    <t>Marche et contre marche en marbre</t>
  </si>
  <si>
    <t>Plinthe droite en marbre de 10cm de hauteur</t>
  </si>
  <si>
    <t>Plinthe crémaillere en marbre de 10cm de hauteur</t>
  </si>
  <si>
    <t>Revêtement façade en pierre taillée</t>
  </si>
  <si>
    <t>Revêtement en granit y compris retombée et crédence</t>
  </si>
  <si>
    <t>TOTAL HORS TAXE LOT REVETEMENT SOLS ET MURS</t>
  </si>
  <si>
    <t>LOT - FAUX PLAFOND ET PLATRERIE</t>
  </si>
  <si>
    <t>LOT : FAUX PLAFOND ET PLATRERIE</t>
  </si>
  <si>
    <t>Faux plafond en staffe lisse y compris joints creux</t>
  </si>
  <si>
    <t>Enduit taloche sous plafond</t>
  </si>
  <si>
    <t>TOTAL HORS TAXE LOT FAUX PLAFOND ET PLATRERIE</t>
  </si>
  <si>
    <t>LOT - MENUISERIE BOIS - ALUMINIUM - METALLIQUE</t>
  </si>
  <si>
    <t>Menuiserie bois</t>
  </si>
  <si>
    <t xml:space="preserve">Portes à lame en bois </t>
  </si>
  <si>
    <t>Porte isoplane en bois</t>
  </si>
  <si>
    <t xml:space="preserve">Porte coupe-feu  ½ heure </t>
  </si>
  <si>
    <t>Placard en bois y compris étagères</t>
  </si>
  <si>
    <t>Menuiserie Aluminium</t>
  </si>
  <si>
    <t>Porte en aluminium a un ou deux vantaux y compris vitrage</t>
  </si>
  <si>
    <t>Fenêtres et chassis en aluminium y compris vitrage</t>
  </si>
  <si>
    <t>Garde-corps en INOX de 1,10 m de hauteur</t>
  </si>
  <si>
    <t>Placards sous paillasse en aluminium</t>
  </si>
  <si>
    <t>Menuiserie métallique</t>
  </si>
  <si>
    <t>Porte métallique grillagée</t>
  </si>
  <si>
    <t xml:space="preserve">Grille de protection </t>
  </si>
  <si>
    <t>Skydôme pour désenfumage de 1m²</t>
  </si>
  <si>
    <t>Enseigne</t>
  </si>
  <si>
    <t>Plaque signalétique</t>
  </si>
  <si>
    <t>Traitement des joints y/c couvre joint</t>
  </si>
  <si>
    <t xml:space="preserve">Couvre joint pour sol et plafond intérieur </t>
  </si>
  <si>
    <t xml:space="preserve">Couvre joint pour mur intérieur </t>
  </si>
  <si>
    <t>TOTAL HORS TAXE LOT MENUISERIE BOIS - ALUMINIUM - METALLIQUE</t>
  </si>
  <si>
    <t>LOT - PEINTURE</t>
  </si>
  <si>
    <t>Peinture vinylique sur enduit extérieur </t>
  </si>
  <si>
    <t>Peinture vinylique sur enduit intérieur sur murs et plafonds</t>
  </si>
  <si>
    <t>Peinture glycérophtalique laquée sur murs et plafonds </t>
  </si>
  <si>
    <t>Peinture glycérophtalique laquée sur menuiserie métallique et menuiserie bois</t>
  </si>
  <si>
    <t>TOTAL HORS TAXE LOT PEINTURE</t>
  </si>
  <si>
    <t>LOT - ELECTRICITE - LUSTRERIE CFO_CFA</t>
  </si>
  <si>
    <t>Alimentation principale et secondaire :</t>
  </si>
  <si>
    <t>Liaison équipotentielle de l’ensemble des SDB et KITCH.</t>
  </si>
  <si>
    <t>Branchement 60 A pour les bâtiments administratifs auprès de l’ONEE (Branche Électricité), y compris tous les frais</t>
  </si>
  <si>
    <t>Câble U1000 RO2V de section 70 mm² entre le nouveau branchement et le bâtiment, y compris réparation des fourreaux existants endommagés</t>
  </si>
  <si>
    <t>Câble U1000 RO2V de section 35 mm² entre le nouveau branchement et le bâtiment, y compris réparation des fourreaux existants endommagés</t>
  </si>
  <si>
    <t>Câbles d’alimentation toutes section</t>
  </si>
  <si>
    <t>Tableau général (TGBT)</t>
  </si>
  <si>
    <t>Tableau  de protection éclairage et prises de courants</t>
  </si>
  <si>
    <t>a - TP.E.PC RDC</t>
  </si>
  <si>
    <t>b - TP.E.PC ETAGE</t>
  </si>
  <si>
    <t>c - TP.ECL. EXTERIEURS</t>
  </si>
  <si>
    <t>Foyers et prises</t>
  </si>
  <si>
    <t>Foyers lumineux</t>
  </si>
  <si>
    <t>a - Simple allumage</t>
  </si>
  <si>
    <t>b - Simple allumage étanche</t>
  </si>
  <si>
    <t xml:space="preserve">c - Simple allumage va et vient </t>
  </si>
  <si>
    <t xml:space="preserve">d - Double allumage va et vient </t>
  </si>
  <si>
    <t>e - Foyer lumineux supplémentaire</t>
  </si>
  <si>
    <t>Bouton poussoir</t>
  </si>
  <si>
    <r>
      <rPr>
        <sz val="11"/>
        <rFont val="Aptos"/>
        <family val="2"/>
        <charset val="1"/>
      </rPr>
      <t>Prise de courant de 2 x 10/16 A + T</t>
    </r>
    <r>
      <rPr>
        <b/>
        <sz val="11"/>
        <rFont val="Aptos"/>
        <family val="2"/>
        <charset val="1"/>
      </rPr>
      <t xml:space="preserve"> </t>
    </r>
  </si>
  <si>
    <r>
      <rPr>
        <sz val="11"/>
        <rFont val="Aptos"/>
        <family val="2"/>
        <charset val="1"/>
      </rPr>
      <t>Prise de courant étanche de 2 x 10/16 A + T</t>
    </r>
    <r>
      <rPr>
        <b/>
        <sz val="11"/>
        <rFont val="Aptos"/>
        <family val="2"/>
        <charset val="1"/>
      </rPr>
      <t xml:space="preserve"> </t>
    </r>
  </si>
  <si>
    <t>Alimentations divers</t>
  </si>
  <si>
    <t>Alimentation chauffe-eau solaires 300 LITRES</t>
  </si>
  <si>
    <t>Regards de tirage de 50x50cm</t>
  </si>
  <si>
    <t>Chemin de câble toutes dimensions</t>
  </si>
  <si>
    <t>lustrerie</t>
  </si>
  <si>
    <t>Spot LED</t>
  </si>
  <si>
    <t>Spot LED étanche</t>
  </si>
  <si>
    <t>Applique mural LED  Moderne</t>
  </si>
  <si>
    <t>Applique mural LED étanche</t>
  </si>
  <si>
    <t>Applique sanitaire</t>
  </si>
  <si>
    <t>Bloc autonome de sécurité 60 Lumens</t>
  </si>
  <si>
    <t>Lustre artisanale</t>
  </si>
  <si>
    <t>Détection incendie</t>
  </si>
  <si>
    <t>Centrale de détection incendie adressable C.D.I</t>
  </si>
  <si>
    <t>Détecteur optique de fumée adressable y compris câble</t>
  </si>
  <si>
    <t>Déclencheur manuel adressable</t>
  </si>
  <si>
    <t>Indicateur d'action</t>
  </si>
  <si>
    <t>Avertisseur sonore</t>
  </si>
  <si>
    <t>VIDEOSURVEILLANCE</t>
  </si>
  <si>
    <t xml:space="preserve">Caméra IP fixe extérieur. </t>
  </si>
  <si>
    <t>Caméra IP fixe intérieur.</t>
  </si>
  <si>
    <t>NVR (Network Vidéo Recorder) 16 canaux</t>
  </si>
  <si>
    <t>Poste de gestion d’affichage</t>
  </si>
  <si>
    <t>Ecran d’affichage 43 pouces</t>
  </si>
  <si>
    <t>Câblage cat.6a et mise en marche du système vidéosurveillance.</t>
  </si>
  <si>
    <t>TELEPHONIE ET INFORMATIQUE</t>
  </si>
  <si>
    <t>Mise à la terre informatique</t>
  </si>
  <si>
    <t xml:space="preserve">Répartiteur informatique </t>
  </si>
  <si>
    <t xml:space="preserve">Panneau de brassage 24 ports </t>
  </si>
  <si>
    <t>Switch 24 ports 10/100/1000 POE+</t>
  </si>
  <si>
    <t>Cordons de brassage F/UTP cat.6a 1 à 2m</t>
  </si>
  <si>
    <t>Chemins de câbles toutes dimensions</t>
  </si>
  <si>
    <t>Câble informatique F/FTP Cat.6a</t>
  </si>
  <si>
    <t>Câblage téléphonique en câble cuivre multi paire 10 paires</t>
  </si>
  <si>
    <t xml:space="preserve">Prise informatique et téléphone RJ45 Cat 6a </t>
  </si>
  <si>
    <t>TOTAL HORS TAXE  LOT ELECTRICITE CFO / CFA</t>
  </si>
  <si>
    <t>LOT : PLOMBERIE - SANITAIRE - PROTECTION INCENDIE</t>
  </si>
  <si>
    <t>Distribution principale et secondaire</t>
  </si>
  <si>
    <t>Distribution principale en polyéthylène tous diamètres</t>
  </si>
  <si>
    <t>Distribution principale en PPR tous diamètres</t>
  </si>
  <si>
    <t>Vanne d'arrêt toutes dimensions</t>
  </si>
  <si>
    <t>Évacuations des E.P, E.V et E.U en PVC</t>
  </si>
  <si>
    <t>a - PVC diamètre 75</t>
  </si>
  <si>
    <t>b - PVC diamètre 110</t>
  </si>
  <si>
    <t>c - PVC diamètre 125</t>
  </si>
  <si>
    <t>Appareils sanitaires</t>
  </si>
  <si>
    <t>Lavabo sur consoles complet</t>
  </si>
  <si>
    <t>Vasque à encastrer par-dessus porcelaine vitrifiée.</t>
  </si>
  <si>
    <t>WC à la turque</t>
  </si>
  <si>
    <t>Ensemble WC à l'anglaise y/c lavabo pour PMR complet</t>
  </si>
  <si>
    <t>Caniveau de Douche Italienne en Acier INOX y compris équipements</t>
  </si>
  <si>
    <t>Siphon du sol en INOX de 10x10cm</t>
  </si>
  <si>
    <t>Chauffe-eau solaires 300 LITRES</t>
  </si>
  <si>
    <t>Accessoires SDB</t>
  </si>
  <si>
    <t>Distributeur de savon liquide</t>
  </si>
  <si>
    <t>Porte papier hygiénique</t>
  </si>
  <si>
    <t>Glace miroir de 50x60cm</t>
  </si>
  <si>
    <t>Porte serviette</t>
  </si>
  <si>
    <t>Protection incendie</t>
  </si>
  <si>
    <t>Poste RIA de 40 m</t>
  </si>
  <si>
    <t>Canalisation en tube acier galvanise tout diamètre</t>
  </si>
  <si>
    <r>
      <rPr>
        <sz val="11"/>
        <rFont val="Aptos"/>
        <family val="2"/>
        <charset val="1"/>
      </rPr>
      <t>Extincteur à poudre polyvalente 6 kg</t>
    </r>
    <r>
      <rPr>
        <b/>
        <sz val="11"/>
        <rFont val="Aptos"/>
        <family val="2"/>
        <charset val="1"/>
      </rPr>
      <t xml:space="preserve"> </t>
    </r>
  </si>
  <si>
    <r>
      <rPr>
        <sz val="11"/>
        <rFont val="Aptos"/>
        <family val="2"/>
        <charset val="1"/>
      </rPr>
      <t>Extincteur CO2 6 kg</t>
    </r>
    <r>
      <rPr>
        <b/>
        <sz val="11"/>
        <rFont val="Aptos"/>
        <family val="2"/>
        <charset val="1"/>
      </rPr>
      <t xml:space="preserve"> </t>
    </r>
  </si>
  <si>
    <t>TOTAL HORS TAXE LOT PLOMBERIE SANITAIRE - PROTECTION INCENDIE</t>
  </si>
  <si>
    <t>LOT : AMENAGEMENTS EXTERIEURS</t>
  </si>
  <si>
    <t>Revêtement de sol en paves autobloquants de 80mm d’épaisseur</t>
  </si>
  <si>
    <t>Bordure de jardin type P1 ou CR1</t>
  </si>
  <si>
    <t>Borne jardin de 1 m de hauteur</t>
  </si>
  <si>
    <t>Projecteur LED solaire 100W y compris alimentation</t>
  </si>
  <si>
    <t>TOTAL HORS TAXE LOT AMENAGEMENTS EXTERIEURS</t>
  </si>
  <si>
    <t>RECAPITULATION</t>
  </si>
  <si>
    <t>TOTAL HORS LOT ELECTRICITE CFO / CFA</t>
  </si>
  <si>
    <t>TOTAL HORS LOT PLOMBERIE SANITAIRE - PROTECTION INCENDIE</t>
  </si>
  <si>
    <t>TOTAL GENERAL HT (DH)</t>
  </si>
  <si>
    <t>MONTANT DE LA TVA (20%)</t>
  </si>
  <si>
    <t>TOTAL TTC (DH)</t>
  </si>
  <si>
    <t>Disjoncteur de protection 125 A en coffret</t>
  </si>
  <si>
    <t>BORDEREAU DES PRIX-DETAIL ESTIMATIF DE L'APPEL D’OFFRES OUVERT NATIONAL SUR OFFRE DE PRIX N° 16/2026/ITSAT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</si>
</sst>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\-??\ _€_-;_-@_-"/>
    <numFmt numFmtId="165" formatCode="_-* #,##0\ _F_-;\-* #,##0\ _F_-;_-* \-??\ _F_-;_-@_-"/>
    <numFmt numFmtId="166" formatCode="_-* #,##0.000\ _€_-;\-* #,##0.000\ _€_-;_-* \-??\ _€_-;_-@_-"/>
  </numFmts>
  <fonts count="12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2"/>
      <name val="Century Gothic"/>
      <family val="2"/>
      <charset val="1"/>
    </font>
    <font>
      <b/>
      <sz val="12"/>
      <name val="Aptos"/>
      <family val="2"/>
      <charset val="1"/>
    </font>
    <font>
      <b/>
      <sz val="12"/>
      <name val="Century Gothic"/>
      <family val="2"/>
      <charset val="1"/>
    </font>
    <font>
      <b/>
      <sz val="12"/>
      <color rgb="FFC00000"/>
      <name val="Aptos"/>
      <family val="2"/>
      <charset val="1"/>
    </font>
    <font>
      <b/>
      <sz val="11"/>
      <name val="Aptos"/>
      <family val="2"/>
      <charset val="1"/>
    </font>
    <font>
      <sz val="11"/>
      <name val="Aptos"/>
      <family val="2"/>
      <charset val="1"/>
    </font>
    <font>
      <sz val="11"/>
      <color rgb="FF7030A0"/>
      <name val="Aptos"/>
      <family val="2"/>
      <charset val="1"/>
    </font>
    <font>
      <b/>
      <sz val="11"/>
      <color theme="1"/>
      <name val="Aptos"/>
      <family val="2"/>
      <charset val="1"/>
    </font>
    <font>
      <sz val="11"/>
      <color theme="1"/>
      <name val="Aptos"/>
      <family val="2"/>
      <charset val="1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3" tint="0.59987182226020086"/>
        <bgColor rgb="FF9999FF"/>
      </patternFill>
    </fill>
    <fill>
      <patternFill patternType="solid">
        <fgColor theme="9" tint="0.59987182226020086"/>
        <bgColor rgb="FFFFFFCC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164" fontId="11" fillId="0" borderId="0" applyBorder="0" applyProtection="0"/>
    <xf numFmtId="9" fontId="11" fillId="0" borderId="0" applyBorder="0" applyProtection="0"/>
    <xf numFmtId="164" fontId="11" fillId="0" borderId="0" applyBorder="0" applyProtection="0"/>
    <xf numFmtId="0" fontId="1" fillId="0" borderId="0"/>
    <xf numFmtId="0" fontId="1" fillId="0" borderId="0"/>
  </cellStyleXfs>
  <cellXfs count="4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 applyProtection="1">
      <alignment horizontal="center" vertical="center" wrapText="1"/>
    </xf>
    <xf numFmtId="0" fontId="2" fillId="2" borderId="0" xfId="0" applyFont="1" applyFill="1"/>
    <xf numFmtId="164" fontId="2" fillId="2" borderId="0" xfId="1" applyFont="1" applyFill="1" applyBorder="1" applyProtection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1" applyFont="1" applyBorder="1" applyProtection="1"/>
    <xf numFmtId="49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7" fillId="2" borderId="1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4" fontId="6" fillId="4" borderId="1" xfId="1" applyFont="1" applyFill="1" applyBorder="1" applyAlignment="1" applyProtection="1">
      <alignment horizontal="center" vertical="center" wrapText="1"/>
    </xf>
    <xf numFmtId="0" fontId="4" fillId="2" borderId="0" xfId="0" applyFont="1" applyFill="1"/>
    <xf numFmtId="49" fontId="8" fillId="2" borderId="1" xfId="0" applyNumberFormat="1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164" fontId="7" fillId="5" borderId="1" xfId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0" fillId="2" borderId="3" xfId="0" applyFont="1" applyFill="1" applyBorder="1" applyAlignment="1">
      <alignment vertical="center" wrapText="1"/>
    </xf>
    <xf numFmtId="0" fontId="7" fillId="2" borderId="0" xfId="0" applyFont="1" applyFill="1"/>
    <xf numFmtId="164" fontId="7" fillId="2" borderId="0" xfId="1" applyFont="1" applyFill="1" applyBorder="1" applyProtection="1"/>
    <xf numFmtId="9" fontId="6" fillId="2" borderId="0" xfId="2" applyFont="1" applyFill="1" applyBorder="1" applyAlignment="1" applyProtection="1">
      <alignment horizontal="center"/>
    </xf>
    <xf numFmtId="9" fontId="4" fillId="2" borderId="0" xfId="0" applyNumberFormat="1" applyFont="1" applyFill="1"/>
    <xf numFmtId="0" fontId="6" fillId="2" borderId="0" xfId="0" applyFont="1" applyFill="1" applyAlignment="1">
      <alignment horizontal="left" vertical="center"/>
    </xf>
    <xf numFmtId="164" fontId="6" fillId="2" borderId="0" xfId="1" applyFont="1" applyFill="1" applyBorder="1" applyAlignment="1" applyProtection="1">
      <alignment horizontal="center" vertical="center" wrapText="1"/>
    </xf>
    <xf numFmtId="164" fontId="2" fillId="2" borderId="0" xfId="0" applyNumberFormat="1" applyFont="1" applyFill="1"/>
    <xf numFmtId="166" fontId="2" fillId="2" borderId="0" xfId="0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2" fontId="6" fillId="2" borderId="1" xfId="5" applyNumberFormat="1" applyFont="1" applyFill="1" applyBorder="1" applyAlignment="1">
      <alignment horizontal="center" vertical="center" wrapText="1"/>
    </xf>
    <xf numFmtId="164" fontId="6" fillId="2" borderId="1" xfId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6">
    <cellStyle name="Milliers" xfId="1" builtinId="3"/>
    <cellStyle name="Milliers 11" xfId="3" xr:uid="{00000000-0005-0000-0000-000006000000}"/>
    <cellStyle name="Normal" xfId="0" builtinId="0"/>
    <cellStyle name="Normal 2 2" xfId="4" xr:uid="{00000000-0005-0000-0000-000007000000}"/>
    <cellStyle name="Normal 3 2" xfId="5" xr:uid="{00000000-0005-0000-0000-000008000000}"/>
    <cellStyle name="Pourcentage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0"/>
  <sheetViews>
    <sheetView tabSelected="1" topLeftCell="A200" zoomScaleNormal="100" workbookViewId="0">
      <selection activeCell="A215" sqref="A215:D215"/>
    </sheetView>
  </sheetViews>
  <sheetFormatPr baseColWidth="10" defaultColWidth="11.5703125" defaultRowHeight="17.25" x14ac:dyDescent="0.3"/>
  <cols>
    <col min="1" max="1" width="9.42578125" style="3" customWidth="1"/>
    <col min="2" max="2" width="67.5703125" style="3" customWidth="1"/>
    <col min="3" max="3" width="11" style="3" customWidth="1"/>
    <col min="4" max="4" width="14.42578125" style="4" customWidth="1"/>
    <col min="5" max="5" width="13.42578125" style="4" customWidth="1"/>
    <col min="6" max="6" width="16.7109375" style="4" customWidth="1"/>
    <col min="7" max="7" width="11.5703125" style="3"/>
    <col min="8" max="9" width="15.42578125" style="3" customWidth="1"/>
    <col min="10" max="249" width="11.5703125" style="3"/>
    <col min="250" max="250" width="4.140625" style="3" customWidth="1"/>
    <col min="251" max="251" width="66.42578125" style="3" customWidth="1"/>
    <col min="252" max="252" width="4.28515625" style="3" customWidth="1"/>
    <col min="253" max="253" width="6.7109375" style="3" customWidth="1"/>
    <col min="254" max="256" width="11.5703125" style="3"/>
    <col min="257" max="257" width="15.28515625" style="3" customWidth="1"/>
    <col min="258" max="258" width="15.42578125" style="3" customWidth="1"/>
    <col min="259" max="505" width="11.5703125" style="3"/>
    <col min="506" max="506" width="4.140625" style="3" customWidth="1"/>
    <col min="507" max="507" width="66.42578125" style="3" customWidth="1"/>
    <col min="508" max="508" width="4.28515625" style="3" customWidth="1"/>
    <col min="509" max="509" width="6.7109375" style="3" customWidth="1"/>
    <col min="510" max="512" width="11.5703125" style="3"/>
    <col min="513" max="513" width="15.28515625" style="3" customWidth="1"/>
    <col min="514" max="514" width="15.42578125" style="3" customWidth="1"/>
    <col min="515" max="761" width="11.5703125" style="3"/>
    <col min="762" max="762" width="4.140625" style="3" customWidth="1"/>
    <col min="763" max="763" width="66.42578125" style="3" customWidth="1"/>
    <col min="764" max="764" width="4.28515625" style="3" customWidth="1"/>
    <col min="765" max="765" width="6.7109375" style="3" customWidth="1"/>
    <col min="766" max="768" width="11.5703125" style="3"/>
    <col min="769" max="769" width="15.28515625" style="3" customWidth="1"/>
    <col min="770" max="770" width="15.42578125" style="3" customWidth="1"/>
    <col min="771" max="1017" width="11.5703125" style="3"/>
    <col min="1018" max="1018" width="4.140625" style="3" customWidth="1"/>
    <col min="1019" max="1019" width="66.42578125" style="3" customWidth="1"/>
    <col min="1020" max="1020" width="4.28515625" style="3" customWidth="1"/>
    <col min="1021" max="1021" width="6.7109375" style="3" customWidth="1"/>
    <col min="1022" max="1024" width="11.5703125" style="3"/>
    <col min="1025" max="1025" width="15.28515625" style="3" customWidth="1"/>
    <col min="1026" max="1026" width="15.42578125" style="3" customWidth="1"/>
    <col min="1027" max="1273" width="11.5703125" style="3"/>
    <col min="1274" max="1274" width="4.140625" style="3" customWidth="1"/>
    <col min="1275" max="1275" width="66.42578125" style="3" customWidth="1"/>
    <col min="1276" max="1276" width="4.28515625" style="3" customWidth="1"/>
    <col min="1277" max="1277" width="6.7109375" style="3" customWidth="1"/>
    <col min="1278" max="1280" width="11.5703125" style="3"/>
    <col min="1281" max="1281" width="15.28515625" style="3" customWidth="1"/>
    <col min="1282" max="1282" width="15.42578125" style="3" customWidth="1"/>
    <col min="1283" max="1529" width="11.5703125" style="3"/>
    <col min="1530" max="1530" width="4.140625" style="3" customWidth="1"/>
    <col min="1531" max="1531" width="66.42578125" style="3" customWidth="1"/>
    <col min="1532" max="1532" width="4.28515625" style="3" customWidth="1"/>
    <col min="1533" max="1533" width="6.7109375" style="3" customWidth="1"/>
    <col min="1534" max="1536" width="11.5703125" style="3"/>
    <col min="1537" max="1537" width="15.28515625" style="3" customWidth="1"/>
    <col min="1538" max="1538" width="15.42578125" style="3" customWidth="1"/>
    <col min="1539" max="1785" width="11.5703125" style="3"/>
    <col min="1786" max="1786" width="4.140625" style="3" customWidth="1"/>
    <col min="1787" max="1787" width="66.42578125" style="3" customWidth="1"/>
    <col min="1788" max="1788" width="4.28515625" style="3" customWidth="1"/>
    <col min="1789" max="1789" width="6.7109375" style="3" customWidth="1"/>
    <col min="1790" max="1792" width="11.5703125" style="3"/>
    <col min="1793" max="1793" width="15.28515625" style="3" customWidth="1"/>
    <col min="1794" max="1794" width="15.42578125" style="3" customWidth="1"/>
    <col min="1795" max="2041" width="11.5703125" style="3"/>
    <col min="2042" max="2042" width="4.140625" style="3" customWidth="1"/>
    <col min="2043" max="2043" width="66.42578125" style="3" customWidth="1"/>
    <col min="2044" max="2044" width="4.28515625" style="3" customWidth="1"/>
    <col min="2045" max="2045" width="6.7109375" style="3" customWidth="1"/>
    <col min="2046" max="2048" width="11.5703125" style="3"/>
    <col min="2049" max="2049" width="15.28515625" style="3" customWidth="1"/>
    <col min="2050" max="2050" width="15.42578125" style="3" customWidth="1"/>
    <col min="2051" max="2297" width="11.5703125" style="3"/>
    <col min="2298" max="2298" width="4.140625" style="3" customWidth="1"/>
    <col min="2299" max="2299" width="66.42578125" style="3" customWidth="1"/>
    <col min="2300" max="2300" width="4.28515625" style="3" customWidth="1"/>
    <col min="2301" max="2301" width="6.7109375" style="3" customWidth="1"/>
    <col min="2302" max="2304" width="11.5703125" style="3"/>
    <col min="2305" max="2305" width="15.28515625" style="3" customWidth="1"/>
    <col min="2306" max="2306" width="15.42578125" style="3" customWidth="1"/>
    <col min="2307" max="2553" width="11.5703125" style="3"/>
    <col min="2554" max="2554" width="4.140625" style="3" customWidth="1"/>
    <col min="2555" max="2555" width="66.42578125" style="3" customWidth="1"/>
    <col min="2556" max="2556" width="4.28515625" style="3" customWidth="1"/>
    <col min="2557" max="2557" width="6.7109375" style="3" customWidth="1"/>
    <col min="2558" max="2560" width="11.5703125" style="3"/>
    <col min="2561" max="2561" width="15.28515625" style="3" customWidth="1"/>
    <col min="2562" max="2562" width="15.42578125" style="3" customWidth="1"/>
    <col min="2563" max="2809" width="11.5703125" style="3"/>
    <col min="2810" max="2810" width="4.140625" style="3" customWidth="1"/>
    <col min="2811" max="2811" width="66.42578125" style="3" customWidth="1"/>
    <col min="2812" max="2812" width="4.28515625" style="3" customWidth="1"/>
    <col min="2813" max="2813" width="6.7109375" style="3" customWidth="1"/>
    <col min="2814" max="2816" width="11.5703125" style="3"/>
    <col min="2817" max="2817" width="15.28515625" style="3" customWidth="1"/>
    <col min="2818" max="2818" width="15.42578125" style="3" customWidth="1"/>
    <col min="2819" max="3065" width="11.5703125" style="3"/>
    <col min="3066" max="3066" width="4.140625" style="3" customWidth="1"/>
    <col min="3067" max="3067" width="66.42578125" style="3" customWidth="1"/>
    <col min="3068" max="3068" width="4.28515625" style="3" customWidth="1"/>
    <col min="3069" max="3069" width="6.7109375" style="3" customWidth="1"/>
    <col min="3070" max="3072" width="11.5703125" style="3"/>
    <col min="3073" max="3073" width="15.28515625" style="3" customWidth="1"/>
    <col min="3074" max="3074" width="15.42578125" style="3" customWidth="1"/>
    <col min="3075" max="3321" width="11.5703125" style="3"/>
    <col min="3322" max="3322" width="4.140625" style="3" customWidth="1"/>
    <col min="3323" max="3323" width="66.42578125" style="3" customWidth="1"/>
    <col min="3324" max="3324" width="4.28515625" style="3" customWidth="1"/>
    <col min="3325" max="3325" width="6.7109375" style="3" customWidth="1"/>
    <col min="3326" max="3328" width="11.5703125" style="3"/>
    <col min="3329" max="3329" width="15.28515625" style="3" customWidth="1"/>
    <col min="3330" max="3330" width="15.42578125" style="3" customWidth="1"/>
    <col min="3331" max="3577" width="11.5703125" style="3"/>
    <col min="3578" max="3578" width="4.140625" style="3" customWidth="1"/>
    <col min="3579" max="3579" width="66.42578125" style="3" customWidth="1"/>
    <col min="3580" max="3580" width="4.28515625" style="3" customWidth="1"/>
    <col min="3581" max="3581" width="6.7109375" style="3" customWidth="1"/>
    <col min="3582" max="3584" width="11.5703125" style="3"/>
    <col min="3585" max="3585" width="15.28515625" style="3" customWidth="1"/>
    <col min="3586" max="3586" width="15.42578125" style="3" customWidth="1"/>
    <col min="3587" max="3833" width="11.5703125" style="3"/>
    <col min="3834" max="3834" width="4.140625" style="3" customWidth="1"/>
    <col min="3835" max="3835" width="66.42578125" style="3" customWidth="1"/>
    <col min="3836" max="3836" width="4.28515625" style="3" customWidth="1"/>
    <col min="3837" max="3837" width="6.7109375" style="3" customWidth="1"/>
    <col min="3838" max="3840" width="11.5703125" style="3"/>
    <col min="3841" max="3841" width="15.28515625" style="3" customWidth="1"/>
    <col min="3842" max="3842" width="15.42578125" style="3" customWidth="1"/>
    <col min="3843" max="4089" width="11.5703125" style="3"/>
    <col min="4090" max="4090" width="4.140625" style="3" customWidth="1"/>
    <col min="4091" max="4091" width="66.42578125" style="3" customWidth="1"/>
    <col min="4092" max="4092" width="4.28515625" style="3" customWidth="1"/>
    <col min="4093" max="4093" width="6.7109375" style="3" customWidth="1"/>
    <col min="4094" max="4096" width="11.5703125" style="3"/>
    <col min="4097" max="4097" width="15.28515625" style="3" customWidth="1"/>
    <col min="4098" max="4098" width="15.42578125" style="3" customWidth="1"/>
    <col min="4099" max="4345" width="11.5703125" style="3"/>
    <col min="4346" max="4346" width="4.140625" style="3" customWidth="1"/>
    <col min="4347" max="4347" width="66.42578125" style="3" customWidth="1"/>
    <col min="4348" max="4348" width="4.28515625" style="3" customWidth="1"/>
    <col min="4349" max="4349" width="6.7109375" style="3" customWidth="1"/>
    <col min="4350" max="4352" width="11.5703125" style="3"/>
    <col min="4353" max="4353" width="15.28515625" style="3" customWidth="1"/>
    <col min="4354" max="4354" width="15.42578125" style="3" customWidth="1"/>
    <col min="4355" max="4601" width="11.5703125" style="3"/>
    <col min="4602" max="4602" width="4.140625" style="3" customWidth="1"/>
    <col min="4603" max="4603" width="66.42578125" style="3" customWidth="1"/>
    <col min="4604" max="4604" width="4.28515625" style="3" customWidth="1"/>
    <col min="4605" max="4605" width="6.7109375" style="3" customWidth="1"/>
    <col min="4606" max="4608" width="11.5703125" style="3"/>
    <col min="4609" max="4609" width="15.28515625" style="3" customWidth="1"/>
    <col min="4610" max="4610" width="15.42578125" style="3" customWidth="1"/>
    <col min="4611" max="4857" width="11.5703125" style="3"/>
    <col min="4858" max="4858" width="4.140625" style="3" customWidth="1"/>
    <col min="4859" max="4859" width="66.42578125" style="3" customWidth="1"/>
    <col min="4860" max="4860" width="4.28515625" style="3" customWidth="1"/>
    <col min="4861" max="4861" width="6.7109375" style="3" customWidth="1"/>
    <col min="4862" max="4864" width="11.5703125" style="3"/>
    <col min="4865" max="4865" width="15.28515625" style="3" customWidth="1"/>
    <col min="4866" max="4866" width="15.42578125" style="3" customWidth="1"/>
    <col min="4867" max="5113" width="11.5703125" style="3"/>
    <col min="5114" max="5114" width="4.140625" style="3" customWidth="1"/>
    <col min="5115" max="5115" width="66.42578125" style="3" customWidth="1"/>
    <col min="5116" max="5116" width="4.28515625" style="3" customWidth="1"/>
    <col min="5117" max="5117" width="6.7109375" style="3" customWidth="1"/>
    <col min="5118" max="5120" width="11.5703125" style="3"/>
    <col min="5121" max="5121" width="15.28515625" style="3" customWidth="1"/>
    <col min="5122" max="5122" width="15.42578125" style="3" customWidth="1"/>
    <col min="5123" max="5369" width="11.5703125" style="3"/>
    <col min="5370" max="5370" width="4.140625" style="3" customWidth="1"/>
    <col min="5371" max="5371" width="66.42578125" style="3" customWidth="1"/>
    <col min="5372" max="5372" width="4.28515625" style="3" customWidth="1"/>
    <col min="5373" max="5373" width="6.7109375" style="3" customWidth="1"/>
    <col min="5374" max="5376" width="11.5703125" style="3"/>
    <col min="5377" max="5377" width="15.28515625" style="3" customWidth="1"/>
    <col min="5378" max="5378" width="15.42578125" style="3" customWidth="1"/>
    <col min="5379" max="5625" width="11.5703125" style="3"/>
    <col min="5626" max="5626" width="4.140625" style="3" customWidth="1"/>
    <col min="5627" max="5627" width="66.42578125" style="3" customWidth="1"/>
    <col min="5628" max="5628" width="4.28515625" style="3" customWidth="1"/>
    <col min="5629" max="5629" width="6.7109375" style="3" customWidth="1"/>
    <col min="5630" max="5632" width="11.5703125" style="3"/>
    <col min="5633" max="5633" width="15.28515625" style="3" customWidth="1"/>
    <col min="5634" max="5634" width="15.42578125" style="3" customWidth="1"/>
    <col min="5635" max="5881" width="11.5703125" style="3"/>
    <col min="5882" max="5882" width="4.140625" style="3" customWidth="1"/>
    <col min="5883" max="5883" width="66.42578125" style="3" customWidth="1"/>
    <col min="5884" max="5884" width="4.28515625" style="3" customWidth="1"/>
    <col min="5885" max="5885" width="6.7109375" style="3" customWidth="1"/>
    <col min="5886" max="5888" width="11.5703125" style="3"/>
    <col min="5889" max="5889" width="15.28515625" style="3" customWidth="1"/>
    <col min="5890" max="5890" width="15.42578125" style="3" customWidth="1"/>
    <col min="5891" max="6137" width="11.5703125" style="3"/>
    <col min="6138" max="6138" width="4.140625" style="3" customWidth="1"/>
    <col min="6139" max="6139" width="66.42578125" style="3" customWidth="1"/>
    <col min="6140" max="6140" width="4.28515625" style="3" customWidth="1"/>
    <col min="6141" max="6141" width="6.7109375" style="3" customWidth="1"/>
    <col min="6142" max="6144" width="11.5703125" style="3"/>
    <col min="6145" max="6145" width="15.28515625" style="3" customWidth="1"/>
    <col min="6146" max="6146" width="15.42578125" style="3" customWidth="1"/>
    <col min="6147" max="6393" width="11.5703125" style="3"/>
    <col min="6394" max="6394" width="4.140625" style="3" customWidth="1"/>
    <col min="6395" max="6395" width="66.42578125" style="3" customWidth="1"/>
    <col min="6396" max="6396" width="4.28515625" style="3" customWidth="1"/>
    <col min="6397" max="6397" width="6.7109375" style="3" customWidth="1"/>
    <col min="6398" max="6400" width="11.5703125" style="3"/>
    <col min="6401" max="6401" width="15.28515625" style="3" customWidth="1"/>
    <col min="6402" max="6402" width="15.42578125" style="3" customWidth="1"/>
    <col min="6403" max="6649" width="11.5703125" style="3"/>
    <col min="6650" max="6650" width="4.140625" style="3" customWidth="1"/>
    <col min="6651" max="6651" width="66.42578125" style="3" customWidth="1"/>
    <col min="6652" max="6652" width="4.28515625" style="3" customWidth="1"/>
    <col min="6653" max="6653" width="6.7109375" style="3" customWidth="1"/>
    <col min="6654" max="6656" width="11.5703125" style="3"/>
    <col min="6657" max="6657" width="15.28515625" style="3" customWidth="1"/>
    <col min="6658" max="6658" width="15.42578125" style="3" customWidth="1"/>
    <col min="6659" max="6905" width="11.5703125" style="3"/>
    <col min="6906" max="6906" width="4.140625" style="3" customWidth="1"/>
    <col min="6907" max="6907" width="66.42578125" style="3" customWidth="1"/>
    <col min="6908" max="6908" width="4.28515625" style="3" customWidth="1"/>
    <col min="6909" max="6909" width="6.7109375" style="3" customWidth="1"/>
    <col min="6910" max="6912" width="11.5703125" style="3"/>
    <col min="6913" max="6913" width="15.28515625" style="3" customWidth="1"/>
    <col min="6914" max="6914" width="15.42578125" style="3" customWidth="1"/>
    <col min="6915" max="7161" width="11.5703125" style="3"/>
    <col min="7162" max="7162" width="4.140625" style="3" customWidth="1"/>
    <col min="7163" max="7163" width="66.42578125" style="3" customWidth="1"/>
    <col min="7164" max="7164" width="4.28515625" style="3" customWidth="1"/>
    <col min="7165" max="7165" width="6.7109375" style="3" customWidth="1"/>
    <col min="7166" max="7168" width="11.5703125" style="3"/>
    <col min="7169" max="7169" width="15.28515625" style="3" customWidth="1"/>
    <col min="7170" max="7170" width="15.42578125" style="3" customWidth="1"/>
    <col min="7171" max="7417" width="11.5703125" style="3"/>
    <col min="7418" max="7418" width="4.140625" style="3" customWidth="1"/>
    <col min="7419" max="7419" width="66.42578125" style="3" customWidth="1"/>
    <col min="7420" max="7420" width="4.28515625" style="3" customWidth="1"/>
    <col min="7421" max="7421" width="6.7109375" style="3" customWidth="1"/>
    <col min="7422" max="7424" width="11.5703125" style="3"/>
    <col min="7425" max="7425" width="15.28515625" style="3" customWidth="1"/>
    <col min="7426" max="7426" width="15.42578125" style="3" customWidth="1"/>
    <col min="7427" max="7673" width="11.5703125" style="3"/>
    <col min="7674" max="7674" width="4.140625" style="3" customWidth="1"/>
    <col min="7675" max="7675" width="66.42578125" style="3" customWidth="1"/>
    <col min="7676" max="7676" width="4.28515625" style="3" customWidth="1"/>
    <col min="7677" max="7677" width="6.7109375" style="3" customWidth="1"/>
    <col min="7678" max="7680" width="11.5703125" style="3"/>
    <col min="7681" max="7681" width="15.28515625" style="3" customWidth="1"/>
    <col min="7682" max="7682" width="15.42578125" style="3" customWidth="1"/>
    <col min="7683" max="7929" width="11.5703125" style="3"/>
    <col min="7930" max="7930" width="4.140625" style="3" customWidth="1"/>
    <col min="7931" max="7931" width="66.42578125" style="3" customWidth="1"/>
    <col min="7932" max="7932" width="4.28515625" style="3" customWidth="1"/>
    <col min="7933" max="7933" width="6.7109375" style="3" customWidth="1"/>
    <col min="7934" max="7936" width="11.5703125" style="3"/>
    <col min="7937" max="7937" width="15.28515625" style="3" customWidth="1"/>
    <col min="7938" max="7938" width="15.42578125" style="3" customWidth="1"/>
    <col min="7939" max="8185" width="11.5703125" style="3"/>
    <col min="8186" max="8186" width="4.140625" style="3" customWidth="1"/>
    <col min="8187" max="8187" width="66.42578125" style="3" customWidth="1"/>
    <col min="8188" max="8188" width="4.28515625" style="3" customWidth="1"/>
    <col min="8189" max="8189" width="6.7109375" style="3" customWidth="1"/>
    <col min="8190" max="8192" width="11.5703125" style="3"/>
    <col min="8193" max="8193" width="15.28515625" style="3" customWidth="1"/>
    <col min="8194" max="8194" width="15.42578125" style="3" customWidth="1"/>
    <col min="8195" max="8441" width="11.5703125" style="3"/>
    <col min="8442" max="8442" width="4.140625" style="3" customWidth="1"/>
    <col min="8443" max="8443" width="66.42578125" style="3" customWidth="1"/>
    <col min="8444" max="8444" width="4.28515625" style="3" customWidth="1"/>
    <col min="8445" max="8445" width="6.7109375" style="3" customWidth="1"/>
    <col min="8446" max="8448" width="11.5703125" style="3"/>
    <col min="8449" max="8449" width="15.28515625" style="3" customWidth="1"/>
    <col min="8450" max="8450" width="15.42578125" style="3" customWidth="1"/>
    <col min="8451" max="8697" width="11.5703125" style="3"/>
    <col min="8698" max="8698" width="4.140625" style="3" customWidth="1"/>
    <col min="8699" max="8699" width="66.42578125" style="3" customWidth="1"/>
    <col min="8700" max="8700" width="4.28515625" style="3" customWidth="1"/>
    <col min="8701" max="8701" width="6.7109375" style="3" customWidth="1"/>
    <col min="8702" max="8704" width="11.5703125" style="3"/>
    <col min="8705" max="8705" width="15.28515625" style="3" customWidth="1"/>
    <col min="8706" max="8706" width="15.42578125" style="3" customWidth="1"/>
    <col min="8707" max="8953" width="11.5703125" style="3"/>
    <col min="8954" max="8954" width="4.140625" style="3" customWidth="1"/>
    <col min="8955" max="8955" width="66.42578125" style="3" customWidth="1"/>
    <col min="8956" max="8956" width="4.28515625" style="3" customWidth="1"/>
    <col min="8957" max="8957" width="6.7109375" style="3" customWidth="1"/>
    <col min="8958" max="8960" width="11.5703125" style="3"/>
    <col min="8961" max="8961" width="15.28515625" style="3" customWidth="1"/>
    <col min="8962" max="8962" width="15.42578125" style="3" customWidth="1"/>
    <col min="8963" max="9209" width="11.5703125" style="3"/>
    <col min="9210" max="9210" width="4.140625" style="3" customWidth="1"/>
    <col min="9211" max="9211" width="66.42578125" style="3" customWidth="1"/>
    <col min="9212" max="9212" width="4.28515625" style="3" customWidth="1"/>
    <col min="9213" max="9213" width="6.7109375" style="3" customWidth="1"/>
    <col min="9214" max="9216" width="11.5703125" style="3"/>
    <col min="9217" max="9217" width="15.28515625" style="3" customWidth="1"/>
    <col min="9218" max="9218" width="15.42578125" style="3" customWidth="1"/>
    <col min="9219" max="9465" width="11.5703125" style="3"/>
    <col min="9466" max="9466" width="4.140625" style="3" customWidth="1"/>
    <col min="9467" max="9467" width="66.42578125" style="3" customWidth="1"/>
    <col min="9468" max="9468" width="4.28515625" style="3" customWidth="1"/>
    <col min="9469" max="9469" width="6.7109375" style="3" customWidth="1"/>
    <col min="9470" max="9472" width="11.5703125" style="3"/>
    <col min="9473" max="9473" width="15.28515625" style="3" customWidth="1"/>
    <col min="9474" max="9474" width="15.42578125" style="3" customWidth="1"/>
    <col min="9475" max="9721" width="11.5703125" style="3"/>
    <col min="9722" max="9722" width="4.140625" style="3" customWidth="1"/>
    <col min="9723" max="9723" width="66.42578125" style="3" customWidth="1"/>
    <col min="9724" max="9724" width="4.28515625" style="3" customWidth="1"/>
    <col min="9725" max="9725" width="6.7109375" style="3" customWidth="1"/>
    <col min="9726" max="9728" width="11.5703125" style="3"/>
    <col min="9729" max="9729" width="15.28515625" style="3" customWidth="1"/>
    <col min="9730" max="9730" width="15.42578125" style="3" customWidth="1"/>
    <col min="9731" max="9977" width="11.5703125" style="3"/>
    <col min="9978" max="9978" width="4.140625" style="3" customWidth="1"/>
    <col min="9979" max="9979" width="66.42578125" style="3" customWidth="1"/>
    <col min="9980" max="9980" width="4.28515625" style="3" customWidth="1"/>
    <col min="9981" max="9981" width="6.7109375" style="3" customWidth="1"/>
    <col min="9982" max="9984" width="11.5703125" style="3"/>
    <col min="9985" max="9985" width="15.28515625" style="3" customWidth="1"/>
    <col min="9986" max="9986" width="15.42578125" style="3" customWidth="1"/>
    <col min="9987" max="10233" width="11.5703125" style="3"/>
    <col min="10234" max="10234" width="4.140625" style="3" customWidth="1"/>
    <col min="10235" max="10235" width="66.42578125" style="3" customWidth="1"/>
    <col min="10236" max="10236" width="4.28515625" style="3" customWidth="1"/>
    <col min="10237" max="10237" width="6.7109375" style="3" customWidth="1"/>
    <col min="10238" max="10240" width="11.5703125" style="3"/>
    <col min="10241" max="10241" width="15.28515625" style="3" customWidth="1"/>
    <col min="10242" max="10242" width="15.42578125" style="3" customWidth="1"/>
    <col min="10243" max="10489" width="11.5703125" style="3"/>
    <col min="10490" max="10490" width="4.140625" style="3" customWidth="1"/>
    <col min="10491" max="10491" width="66.42578125" style="3" customWidth="1"/>
    <col min="10492" max="10492" width="4.28515625" style="3" customWidth="1"/>
    <col min="10493" max="10493" width="6.7109375" style="3" customWidth="1"/>
    <col min="10494" max="10496" width="11.5703125" style="3"/>
    <col min="10497" max="10497" width="15.28515625" style="3" customWidth="1"/>
    <col min="10498" max="10498" width="15.42578125" style="3" customWidth="1"/>
    <col min="10499" max="10745" width="11.5703125" style="3"/>
    <col min="10746" max="10746" width="4.140625" style="3" customWidth="1"/>
    <col min="10747" max="10747" width="66.42578125" style="3" customWidth="1"/>
    <col min="10748" max="10748" width="4.28515625" style="3" customWidth="1"/>
    <col min="10749" max="10749" width="6.7109375" style="3" customWidth="1"/>
    <col min="10750" max="10752" width="11.5703125" style="3"/>
    <col min="10753" max="10753" width="15.28515625" style="3" customWidth="1"/>
    <col min="10754" max="10754" width="15.42578125" style="3" customWidth="1"/>
    <col min="10755" max="11001" width="11.5703125" style="3"/>
    <col min="11002" max="11002" width="4.140625" style="3" customWidth="1"/>
    <col min="11003" max="11003" width="66.42578125" style="3" customWidth="1"/>
    <col min="11004" max="11004" width="4.28515625" style="3" customWidth="1"/>
    <col min="11005" max="11005" width="6.7109375" style="3" customWidth="1"/>
    <col min="11006" max="11008" width="11.5703125" style="3"/>
    <col min="11009" max="11009" width="15.28515625" style="3" customWidth="1"/>
    <col min="11010" max="11010" width="15.42578125" style="3" customWidth="1"/>
    <col min="11011" max="11257" width="11.5703125" style="3"/>
    <col min="11258" max="11258" width="4.140625" style="3" customWidth="1"/>
    <col min="11259" max="11259" width="66.42578125" style="3" customWidth="1"/>
    <col min="11260" max="11260" width="4.28515625" style="3" customWidth="1"/>
    <col min="11261" max="11261" width="6.7109375" style="3" customWidth="1"/>
    <col min="11262" max="11264" width="11.5703125" style="3"/>
    <col min="11265" max="11265" width="15.28515625" style="3" customWidth="1"/>
    <col min="11266" max="11266" width="15.42578125" style="3" customWidth="1"/>
    <col min="11267" max="11513" width="11.5703125" style="3"/>
    <col min="11514" max="11514" width="4.140625" style="3" customWidth="1"/>
    <col min="11515" max="11515" width="66.42578125" style="3" customWidth="1"/>
    <col min="11516" max="11516" width="4.28515625" style="3" customWidth="1"/>
    <col min="11517" max="11517" width="6.7109375" style="3" customWidth="1"/>
    <col min="11518" max="11520" width="11.5703125" style="3"/>
    <col min="11521" max="11521" width="15.28515625" style="3" customWidth="1"/>
    <col min="11522" max="11522" width="15.42578125" style="3" customWidth="1"/>
    <col min="11523" max="11769" width="11.5703125" style="3"/>
    <col min="11770" max="11770" width="4.140625" style="3" customWidth="1"/>
    <col min="11771" max="11771" width="66.42578125" style="3" customWidth="1"/>
    <col min="11772" max="11772" width="4.28515625" style="3" customWidth="1"/>
    <col min="11773" max="11773" width="6.7109375" style="3" customWidth="1"/>
    <col min="11774" max="11776" width="11.5703125" style="3"/>
    <col min="11777" max="11777" width="15.28515625" style="3" customWidth="1"/>
    <col min="11778" max="11778" width="15.42578125" style="3" customWidth="1"/>
    <col min="11779" max="12025" width="11.5703125" style="3"/>
    <col min="12026" max="12026" width="4.140625" style="3" customWidth="1"/>
    <col min="12027" max="12027" width="66.42578125" style="3" customWidth="1"/>
    <col min="12028" max="12028" width="4.28515625" style="3" customWidth="1"/>
    <col min="12029" max="12029" width="6.7109375" style="3" customWidth="1"/>
    <col min="12030" max="12032" width="11.5703125" style="3"/>
    <col min="12033" max="12033" width="15.28515625" style="3" customWidth="1"/>
    <col min="12034" max="12034" width="15.42578125" style="3" customWidth="1"/>
    <col min="12035" max="12281" width="11.5703125" style="3"/>
    <col min="12282" max="12282" width="4.140625" style="3" customWidth="1"/>
    <col min="12283" max="12283" width="66.42578125" style="3" customWidth="1"/>
    <col min="12284" max="12284" width="4.28515625" style="3" customWidth="1"/>
    <col min="12285" max="12285" width="6.7109375" style="3" customWidth="1"/>
    <col min="12286" max="12288" width="11.5703125" style="3"/>
    <col min="12289" max="12289" width="15.28515625" style="3" customWidth="1"/>
    <col min="12290" max="12290" width="15.42578125" style="3" customWidth="1"/>
    <col min="12291" max="12537" width="11.5703125" style="3"/>
    <col min="12538" max="12538" width="4.140625" style="3" customWidth="1"/>
    <col min="12539" max="12539" width="66.42578125" style="3" customWidth="1"/>
    <col min="12540" max="12540" width="4.28515625" style="3" customWidth="1"/>
    <col min="12541" max="12541" width="6.7109375" style="3" customWidth="1"/>
    <col min="12542" max="12544" width="11.5703125" style="3"/>
    <col min="12545" max="12545" width="15.28515625" style="3" customWidth="1"/>
    <col min="12546" max="12546" width="15.42578125" style="3" customWidth="1"/>
    <col min="12547" max="12793" width="11.5703125" style="3"/>
    <col min="12794" max="12794" width="4.140625" style="3" customWidth="1"/>
    <col min="12795" max="12795" width="66.42578125" style="3" customWidth="1"/>
    <col min="12796" max="12796" width="4.28515625" style="3" customWidth="1"/>
    <col min="12797" max="12797" width="6.7109375" style="3" customWidth="1"/>
    <col min="12798" max="12800" width="11.5703125" style="3"/>
    <col min="12801" max="12801" width="15.28515625" style="3" customWidth="1"/>
    <col min="12802" max="12802" width="15.42578125" style="3" customWidth="1"/>
    <col min="12803" max="13049" width="11.5703125" style="3"/>
    <col min="13050" max="13050" width="4.140625" style="3" customWidth="1"/>
    <col min="13051" max="13051" width="66.42578125" style="3" customWidth="1"/>
    <col min="13052" max="13052" width="4.28515625" style="3" customWidth="1"/>
    <col min="13053" max="13053" width="6.7109375" style="3" customWidth="1"/>
    <col min="13054" max="13056" width="11.5703125" style="3"/>
    <col min="13057" max="13057" width="15.28515625" style="3" customWidth="1"/>
    <col min="13058" max="13058" width="15.42578125" style="3" customWidth="1"/>
    <col min="13059" max="13305" width="11.5703125" style="3"/>
    <col min="13306" max="13306" width="4.140625" style="3" customWidth="1"/>
    <col min="13307" max="13307" width="66.42578125" style="3" customWidth="1"/>
    <col min="13308" max="13308" width="4.28515625" style="3" customWidth="1"/>
    <col min="13309" max="13309" width="6.7109375" style="3" customWidth="1"/>
    <col min="13310" max="13312" width="11.5703125" style="3"/>
    <col min="13313" max="13313" width="15.28515625" style="3" customWidth="1"/>
    <col min="13314" max="13314" width="15.42578125" style="3" customWidth="1"/>
    <col min="13315" max="13561" width="11.5703125" style="3"/>
    <col min="13562" max="13562" width="4.140625" style="3" customWidth="1"/>
    <col min="13563" max="13563" width="66.42578125" style="3" customWidth="1"/>
    <col min="13564" max="13564" width="4.28515625" style="3" customWidth="1"/>
    <col min="13565" max="13565" width="6.7109375" style="3" customWidth="1"/>
    <col min="13566" max="13568" width="11.5703125" style="3"/>
    <col min="13569" max="13569" width="15.28515625" style="3" customWidth="1"/>
    <col min="13570" max="13570" width="15.42578125" style="3" customWidth="1"/>
    <col min="13571" max="13817" width="11.5703125" style="3"/>
    <col min="13818" max="13818" width="4.140625" style="3" customWidth="1"/>
    <col min="13819" max="13819" width="66.42578125" style="3" customWidth="1"/>
    <col min="13820" max="13820" width="4.28515625" style="3" customWidth="1"/>
    <col min="13821" max="13821" width="6.7109375" style="3" customWidth="1"/>
    <col min="13822" max="13824" width="11.5703125" style="3"/>
    <col min="13825" max="13825" width="15.28515625" style="3" customWidth="1"/>
    <col min="13826" max="13826" width="15.42578125" style="3" customWidth="1"/>
    <col min="13827" max="14073" width="11.5703125" style="3"/>
    <col min="14074" max="14074" width="4.140625" style="3" customWidth="1"/>
    <col min="14075" max="14075" width="66.42578125" style="3" customWidth="1"/>
    <col min="14076" max="14076" width="4.28515625" style="3" customWidth="1"/>
    <col min="14077" max="14077" width="6.7109375" style="3" customWidth="1"/>
    <col min="14078" max="14080" width="11.5703125" style="3"/>
    <col min="14081" max="14081" width="15.28515625" style="3" customWidth="1"/>
    <col min="14082" max="14082" width="15.42578125" style="3" customWidth="1"/>
    <col min="14083" max="14329" width="11.5703125" style="3"/>
    <col min="14330" max="14330" width="4.140625" style="3" customWidth="1"/>
    <col min="14331" max="14331" width="66.42578125" style="3" customWidth="1"/>
    <col min="14332" max="14332" width="4.28515625" style="3" customWidth="1"/>
    <col min="14333" max="14333" width="6.7109375" style="3" customWidth="1"/>
    <col min="14334" max="14336" width="11.5703125" style="3"/>
    <col min="14337" max="14337" width="15.28515625" style="3" customWidth="1"/>
    <col min="14338" max="14338" width="15.42578125" style="3" customWidth="1"/>
    <col min="14339" max="14585" width="11.5703125" style="3"/>
    <col min="14586" max="14586" width="4.140625" style="3" customWidth="1"/>
    <col min="14587" max="14587" width="66.42578125" style="3" customWidth="1"/>
    <col min="14588" max="14588" width="4.28515625" style="3" customWidth="1"/>
    <col min="14589" max="14589" width="6.7109375" style="3" customWidth="1"/>
    <col min="14590" max="14592" width="11.5703125" style="3"/>
    <col min="14593" max="14593" width="15.28515625" style="3" customWidth="1"/>
    <col min="14594" max="14594" width="15.42578125" style="3" customWidth="1"/>
    <col min="14595" max="14841" width="11.5703125" style="3"/>
    <col min="14842" max="14842" width="4.140625" style="3" customWidth="1"/>
    <col min="14843" max="14843" width="66.42578125" style="3" customWidth="1"/>
    <col min="14844" max="14844" width="4.28515625" style="3" customWidth="1"/>
    <col min="14845" max="14845" width="6.7109375" style="3" customWidth="1"/>
    <col min="14846" max="14848" width="11.5703125" style="3"/>
    <col min="14849" max="14849" width="15.28515625" style="3" customWidth="1"/>
    <col min="14850" max="14850" width="15.42578125" style="3" customWidth="1"/>
    <col min="14851" max="15097" width="11.5703125" style="3"/>
    <col min="15098" max="15098" width="4.140625" style="3" customWidth="1"/>
    <col min="15099" max="15099" width="66.42578125" style="3" customWidth="1"/>
    <col min="15100" max="15100" width="4.28515625" style="3" customWidth="1"/>
    <col min="15101" max="15101" width="6.7109375" style="3" customWidth="1"/>
    <col min="15102" max="15104" width="11.5703125" style="3"/>
    <col min="15105" max="15105" width="15.28515625" style="3" customWidth="1"/>
    <col min="15106" max="15106" width="15.42578125" style="3" customWidth="1"/>
    <col min="15107" max="15353" width="11.5703125" style="3"/>
    <col min="15354" max="15354" width="4.140625" style="3" customWidth="1"/>
    <col min="15355" max="15355" width="66.42578125" style="3" customWidth="1"/>
    <col min="15356" max="15356" width="4.28515625" style="3" customWidth="1"/>
    <col min="15357" max="15357" width="6.7109375" style="3" customWidth="1"/>
    <col min="15358" max="15360" width="11.5703125" style="3"/>
    <col min="15361" max="15361" width="15.28515625" style="3" customWidth="1"/>
    <col min="15362" max="15362" width="15.42578125" style="3" customWidth="1"/>
    <col min="15363" max="15609" width="11.5703125" style="3"/>
    <col min="15610" max="15610" width="4.140625" style="3" customWidth="1"/>
    <col min="15611" max="15611" width="66.42578125" style="3" customWidth="1"/>
    <col min="15612" max="15612" width="4.28515625" style="3" customWidth="1"/>
    <col min="15613" max="15613" width="6.7109375" style="3" customWidth="1"/>
    <col min="15614" max="15616" width="11.5703125" style="3"/>
    <col min="15617" max="15617" width="15.28515625" style="3" customWidth="1"/>
    <col min="15618" max="15618" width="15.42578125" style="3" customWidth="1"/>
    <col min="15619" max="15865" width="11.5703125" style="3"/>
    <col min="15866" max="15866" width="4.140625" style="3" customWidth="1"/>
    <col min="15867" max="15867" width="66.42578125" style="3" customWidth="1"/>
    <col min="15868" max="15868" width="4.28515625" style="3" customWidth="1"/>
    <col min="15869" max="15869" width="6.7109375" style="3" customWidth="1"/>
    <col min="15870" max="15872" width="11.5703125" style="3"/>
    <col min="15873" max="15873" width="15.28515625" style="3" customWidth="1"/>
    <col min="15874" max="15874" width="15.42578125" style="3" customWidth="1"/>
    <col min="15875" max="16121" width="11.5703125" style="3"/>
    <col min="16122" max="16122" width="4.140625" style="3" customWidth="1"/>
    <col min="16123" max="16123" width="66.42578125" style="3" customWidth="1"/>
    <col min="16124" max="16124" width="4.28515625" style="3" customWidth="1"/>
    <col min="16125" max="16125" width="6.7109375" style="3" customWidth="1"/>
    <col min="16126" max="16128" width="11.5703125" style="3"/>
    <col min="16129" max="16129" width="15.28515625" style="3" customWidth="1"/>
    <col min="16130" max="16130" width="15.42578125" style="3" customWidth="1"/>
    <col min="16131" max="16384" width="11.5703125" style="3"/>
  </cols>
  <sheetData>
    <row r="1" spans="1:7" s="5" customFormat="1" ht="24" customHeight="1" x14ac:dyDescent="0.3">
      <c r="A1" s="36" t="s">
        <v>221</v>
      </c>
      <c r="B1" s="36"/>
      <c r="C1" s="36"/>
      <c r="D1" s="36"/>
      <c r="E1" s="36"/>
      <c r="F1" s="36"/>
    </row>
    <row r="2" spans="1:7" s="5" customFormat="1" ht="12" customHeight="1" x14ac:dyDescent="0.3">
      <c r="A2" s="37"/>
      <c r="B2" s="37"/>
      <c r="C2" s="37"/>
      <c r="D2" s="37"/>
      <c r="E2" s="37"/>
      <c r="F2" s="37"/>
      <c r="G2" s="37"/>
    </row>
    <row r="3" spans="1:7" s="5" customFormat="1" ht="15" customHeight="1" x14ac:dyDescent="0.3">
      <c r="A3" s="38" t="s">
        <v>0</v>
      </c>
      <c r="B3" s="38"/>
      <c r="C3" s="38"/>
      <c r="D3" s="38"/>
      <c r="E3" s="38"/>
      <c r="F3" s="38"/>
    </row>
    <row r="4" spans="1:7" s="5" customFormat="1" ht="17.25" customHeight="1" x14ac:dyDescent="0.3">
      <c r="A4" s="38"/>
      <c r="B4" s="38"/>
      <c r="C4" s="38"/>
      <c r="D4" s="38"/>
      <c r="E4" s="38"/>
      <c r="F4" s="38"/>
    </row>
    <row r="5" spans="1:7" s="5" customFormat="1" x14ac:dyDescent="0.3">
      <c r="A5" s="6"/>
      <c r="D5" s="7"/>
      <c r="E5" s="7"/>
      <c r="F5" s="7"/>
    </row>
    <row r="6" spans="1:7" ht="37.5" customHeight="1" x14ac:dyDescent="0.3">
      <c r="A6" s="39" t="s">
        <v>1</v>
      </c>
      <c r="B6" s="39" t="s">
        <v>2</v>
      </c>
      <c r="C6" s="39" t="s">
        <v>3</v>
      </c>
      <c r="D6" s="40" t="s">
        <v>4</v>
      </c>
      <c r="E6" s="40" t="s">
        <v>5</v>
      </c>
      <c r="F6" s="40" t="s">
        <v>6</v>
      </c>
    </row>
    <row r="7" spans="1:7" ht="41.25" customHeight="1" x14ac:dyDescent="0.3">
      <c r="A7" s="39"/>
      <c r="B7" s="39"/>
      <c r="C7" s="39"/>
      <c r="D7" s="40"/>
      <c r="E7" s="40"/>
      <c r="F7" s="40"/>
    </row>
    <row r="8" spans="1:7" ht="15" customHeight="1" x14ac:dyDescent="0.3">
      <c r="A8" s="41" t="s">
        <v>7</v>
      </c>
      <c r="B8" s="41"/>
      <c r="C8" s="41"/>
      <c r="D8" s="41"/>
      <c r="E8" s="41"/>
      <c r="F8" s="41"/>
    </row>
    <row r="9" spans="1:7" x14ac:dyDescent="0.3">
      <c r="A9" s="8"/>
      <c r="B9" s="9" t="s">
        <v>8</v>
      </c>
      <c r="C9" s="10"/>
      <c r="D9" s="11"/>
      <c r="E9" s="11"/>
      <c r="F9" s="2"/>
    </row>
    <row r="10" spans="1:7" x14ac:dyDescent="0.3">
      <c r="A10" s="12"/>
      <c r="B10" s="13" t="s">
        <v>9</v>
      </c>
      <c r="C10" s="14"/>
      <c r="D10" s="11"/>
      <c r="E10" s="11"/>
      <c r="F10" s="2"/>
    </row>
    <row r="11" spans="1:7" x14ac:dyDescent="0.3">
      <c r="A11" s="12">
        <v>1</v>
      </c>
      <c r="B11" s="15" t="s">
        <v>10</v>
      </c>
      <c r="C11" s="14" t="s">
        <v>11</v>
      </c>
      <c r="D11" s="11">
        <v>212</v>
      </c>
      <c r="E11" s="11"/>
      <c r="F11" s="11"/>
    </row>
    <row r="12" spans="1:7" ht="30" x14ac:dyDescent="0.3">
      <c r="A12" s="12">
        <f>A11+1</f>
        <v>2</v>
      </c>
      <c r="B12" s="15" t="s">
        <v>12</v>
      </c>
      <c r="C12" s="14" t="s">
        <v>13</v>
      </c>
      <c r="D12" s="11">
        <v>7</v>
      </c>
      <c r="E12" s="11"/>
      <c r="F12" s="11"/>
    </row>
    <row r="13" spans="1:7" x14ac:dyDescent="0.3">
      <c r="A13" s="12">
        <f>A12+1</f>
        <v>3</v>
      </c>
      <c r="B13" s="15" t="s">
        <v>14</v>
      </c>
      <c r="C13" s="14" t="s">
        <v>13</v>
      </c>
      <c r="D13" s="11">
        <v>7</v>
      </c>
      <c r="E13" s="11"/>
      <c r="F13" s="11"/>
    </row>
    <row r="14" spans="1:7" x14ac:dyDescent="0.3">
      <c r="A14" s="12">
        <f>A13+1</f>
        <v>4</v>
      </c>
      <c r="B14" s="15" t="s">
        <v>15</v>
      </c>
      <c r="C14" s="14" t="s">
        <v>13</v>
      </c>
      <c r="D14" s="11">
        <v>78</v>
      </c>
      <c r="E14" s="11"/>
      <c r="F14" s="11"/>
    </row>
    <row r="15" spans="1:7" x14ac:dyDescent="0.3">
      <c r="A15" s="12"/>
      <c r="B15" s="13" t="s">
        <v>16</v>
      </c>
      <c r="C15" s="14"/>
      <c r="D15" s="11"/>
      <c r="E15" s="11"/>
      <c r="F15" s="11"/>
    </row>
    <row r="16" spans="1:7" x14ac:dyDescent="0.3">
      <c r="A16" s="12">
        <f>A14+1</f>
        <v>5</v>
      </c>
      <c r="B16" s="15" t="s">
        <v>17</v>
      </c>
      <c r="C16" s="14" t="s">
        <v>13</v>
      </c>
      <c r="D16" s="11">
        <v>2</v>
      </c>
      <c r="E16" s="11"/>
      <c r="F16" s="11"/>
    </row>
    <row r="17" spans="1:6" x14ac:dyDescent="0.3">
      <c r="A17" s="12">
        <f>A16+1</f>
        <v>6</v>
      </c>
      <c r="B17" s="15" t="s">
        <v>18</v>
      </c>
      <c r="C17" s="14" t="s">
        <v>13</v>
      </c>
      <c r="D17" s="11">
        <v>20</v>
      </c>
      <c r="E17" s="11"/>
      <c r="F17" s="11"/>
    </row>
    <row r="18" spans="1:6" x14ac:dyDescent="0.3">
      <c r="A18" s="12">
        <f>+A17+1</f>
        <v>7</v>
      </c>
      <c r="B18" s="15" t="s">
        <v>19</v>
      </c>
      <c r="C18" s="14" t="s">
        <v>11</v>
      </c>
      <c r="D18" s="11">
        <v>58</v>
      </c>
      <c r="E18" s="11"/>
      <c r="F18" s="11"/>
    </row>
    <row r="19" spans="1:6" x14ac:dyDescent="0.3">
      <c r="A19" s="12"/>
      <c r="B19" s="13" t="s">
        <v>20</v>
      </c>
      <c r="C19" s="14"/>
      <c r="D19" s="11"/>
      <c r="E19" s="11"/>
      <c r="F19" s="11"/>
    </row>
    <row r="20" spans="1:6" x14ac:dyDescent="0.3">
      <c r="A20" s="12">
        <f>A18+1</f>
        <v>8</v>
      </c>
      <c r="B20" s="15" t="s">
        <v>21</v>
      </c>
      <c r="C20" s="14" t="s">
        <v>11</v>
      </c>
      <c r="D20" s="11">
        <v>22</v>
      </c>
      <c r="E20" s="11"/>
      <c r="F20" s="11"/>
    </row>
    <row r="21" spans="1:6" x14ac:dyDescent="0.3">
      <c r="A21" s="12">
        <f>A20+1</f>
        <v>9</v>
      </c>
      <c r="B21" s="15" t="s">
        <v>22</v>
      </c>
      <c r="C21" s="14" t="s">
        <v>11</v>
      </c>
      <c r="D21" s="11">
        <v>22</v>
      </c>
      <c r="E21" s="11"/>
      <c r="F21" s="11"/>
    </row>
    <row r="22" spans="1:6" x14ac:dyDescent="0.3">
      <c r="A22" s="12"/>
      <c r="B22" s="13" t="s">
        <v>23</v>
      </c>
      <c r="C22" s="14"/>
      <c r="D22" s="11"/>
      <c r="E22" s="11"/>
      <c r="F22" s="11"/>
    </row>
    <row r="23" spans="1:6" x14ac:dyDescent="0.3">
      <c r="A23" s="12">
        <f>A21+1</f>
        <v>10</v>
      </c>
      <c r="B23" s="15" t="s">
        <v>24</v>
      </c>
      <c r="C23" s="14" t="s">
        <v>13</v>
      </c>
      <c r="D23" s="11">
        <v>5</v>
      </c>
      <c r="E23" s="11"/>
      <c r="F23" s="11"/>
    </row>
    <row r="24" spans="1:6" x14ac:dyDescent="0.3">
      <c r="A24" s="12">
        <f>A23+1</f>
        <v>11</v>
      </c>
      <c r="B24" s="15" t="s">
        <v>25</v>
      </c>
      <c r="C24" s="14" t="s">
        <v>26</v>
      </c>
      <c r="D24" s="11">
        <v>290</v>
      </c>
      <c r="E24" s="11"/>
      <c r="F24" s="11"/>
    </row>
    <row r="25" spans="1:6" x14ac:dyDescent="0.3">
      <c r="A25" s="12"/>
      <c r="B25" s="13" t="s">
        <v>27</v>
      </c>
      <c r="C25" s="14"/>
      <c r="D25" s="11"/>
      <c r="E25" s="11"/>
      <c r="F25" s="11"/>
    </row>
    <row r="26" spans="1:6" x14ac:dyDescent="0.3">
      <c r="A26" s="12"/>
      <c r="B26" s="13" t="s">
        <v>28</v>
      </c>
      <c r="C26" s="14"/>
      <c r="D26" s="11"/>
      <c r="E26" s="11"/>
      <c r="F26" s="11"/>
    </row>
    <row r="27" spans="1:6" x14ac:dyDescent="0.3">
      <c r="A27" s="12">
        <f>+A24+1</f>
        <v>12</v>
      </c>
      <c r="B27" s="15" t="s">
        <v>29</v>
      </c>
      <c r="C27" s="14" t="s">
        <v>30</v>
      </c>
      <c r="D27" s="11">
        <v>50</v>
      </c>
      <c r="E27" s="11"/>
      <c r="F27" s="11"/>
    </row>
    <row r="28" spans="1:6" x14ac:dyDescent="0.3">
      <c r="A28" s="12">
        <f>+A27+1</f>
        <v>13</v>
      </c>
      <c r="B28" s="15" t="s">
        <v>31</v>
      </c>
      <c r="C28" s="14" t="s">
        <v>30</v>
      </c>
      <c r="D28" s="11">
        <v>50</v>
      </c>
      <c r="E28" s="11"/>
      <c r="F28" s="11"/>
    </row>
    <row r="29" spans="1:6" x14ac:dyDescent="0.3">
      <c r="A29" s="12">
        <f>+A28+1</f>
        <v>14</v>
      </c>
      <c r="B29" s="15" t="s">
        <v>32</v>
      </c>
      <c r="C29" s="14" t="s">
        <v>30</v>
      </c>
      <c r="D29" s="11">
        <v>10</v>
      </c>
      <c r="E29" s="11"/>
      <c r="F29" s="11"/>
    </row>
    <row r="30" spans="1:6" x14ac:dyDescent="0.3">
      <c r="A30" s="12"/>
      <c r="B30" s="13" t="s">
        <v>33</v>
      </c>
      <c r="C30" s="14"/>
      <c r="D30" s="11"/>
      <c r="E30" s="11"/>
      <c r="F30" s="11"/>
    </row>
    <row r="31" spans="1:6" x14ac:dyDescent="0.3">
      <c r="A31" s="12">
        <f>+A29+1</f>
        <v>15</v>
      </c>
      <c r="B31" s="15" t="s">
        <v>34</v>
      </c>
      <c r="C31" s="14" t="s">
        <v>35</v>
      </c>
      <c r="D31" s="11">
        <v>15</v>
      </c>
      <c r="E31" s="11"/>
      <c r="F31" s="11"/>
    </row>
    <row r="32" spans="1:6" x14ac:dyDescent="0.3">
      <c r="A32" s="12">
        <f>+A31+1</f>
        <v>16</v>
      </c>
      <c r="B32" s="15" t="s">
        <v>36</v>
      </c>
      <c r="C32" s="14" t="s">
        <v>35</v>
      </c>
      <c r="D32" s="11">
        <v>6</v>
      </c>
      <c r="E32" s="11"/>
      <c r="F32" s="11"/>
    </row>
    <row r="33" spans="1:6" x14ac:dyDescent="0.3">
      <c r="A33" s="12">
        <f>+A32+1</f>
        <v>17</v>
      </c>
      <c r="B33" s="15" t="s">
        <v>37</v>
      </c>
      <c r="C33" s="14" t="s">
        <v>35</v>
      </c>
      <c r="D33" s="11">
        <v>6</v>
      </c>
      <c r="E33" s="11"/>
      <c r="F33" s="11"/>
    </row>
    <row r="34" spans="1:6" x14ac:dyDescent="0.3">
      <c r="A34" s="12">
        <f>+A33+1</f>
        <v>18</v>
      </c>
      <c r="B34" s="15" t="s">
        <v>38</v>
      </c>
      <c r="C34" s="14" t="s">
        <v>35</v>
      </c>
      <c r="D34" s="11">
        <v>6</v>
      </c>
      <c r="E34" s="11"/>
      <c r="F34" s="11"/>
    </row>
    <row r="35" spans="1:6" x14ac:dyDescent="0.3">
      <c r="A35" s="12">
        <f>+A34+1</f>
        <v>19</v>
      </c>
      <c r="B35" s="15" t="s">
        <v>39</v>
      </c>
      <c r="C35" s="14" t="s">
        <v>35</v>
      </c>
      <c r="D35" s="11">
        <v>3</v>
      </c>
      <c r="E35" s="11"/>
      <c r="F35" s="11"/>
    </row>
    <row r="36" spans="1:6" x14ac:dyDescent="0.3">
      <c r="A36" s="12"/>
      <c r="B36" s="13" t="s">
        <v>40</v>
      </c>
      <c r="C36" s="14"/>
      <c r="D36" s="11"/>
      <c r="E36" s="11"/>
      <c r="F36" s="11"/>
    </row>
    <row r="37" spans="1:6" x14ac:dyDescent="0.3">
      <c r="A37" s="12">
        <f>+A35+1</f>
        <v>20</v>
      </c>
      <c r="B37" s="15" t="s">
        <v>41</v>
      </c>
      <c r="C37" s="14" t="s">
        <v>13</v>
      </c>
      <c r="D37" s="11">
        <v>102</v>
      </c>
      <c r="E37" s="11"/>
      <c r="F37" s="11"/>
    </row>
    <row r="38" spans="1:6" x14ac:dyDescent="0.3">
      <c r="A38" s="12">
        <f>A37+1</f>
        <v>21</v>
      </c>
      <c r="B38" s="15" t="s">
        <v>42</v>
      </c>
      <c r="C38" s="14" t="s">
        <v>26</v>
      </c>
      <c r="D38" s="11">
        <v>10170</v>
      </c>
      <c r="E38" s="11"/>
      <c r="F38" s="11"/>
    </row>
    <row r="39" spans="1:6" x14ac:dyDescent="0.3">
      <c r="A39" s="12"/>
      <c r="B39" s="9" t="s">
        <v>43</v>
      </c>
      <c r="C39" s="14"/>
      <c r="D39" s="11"/>
      <c r="E39" s="11"/>
      <c r="F39" s="11"/>
    </row>
    <row r="40" spans="1:6" x14ac:dyDescent="0.3">
      <c r="A40" s="12">
        <f>+A38+1</f>
        <v>22</v>
      </c>
      <c r="B40" s="16" t="s">
        <v>44</v>
      </c>
      <c r="C40" s="14" t="s">
        <v>11</v>
      </c>
      <c r="D40" s="11">
        <v>516</v>
      </c>
      <c r="E40" s="11"/>
      <c r="F40" s="11"/>
    </row>
    <row r="41" spans="1:6" x14ac:dyDescent="0.3">
      <c r="A41" s="12">
        <f>+A40+1</f>
        <v>23</v>
      </c>
      <c r="B41" s="16" t="s">
        <v>45</v>
      </c>
      <c r="C41" s="14" t="s">
        <v>30</v>
      </c>
      <c r="D41" s="11">
        <v>64</v>
      </c>
      <c r="E41" s="11"/>
      <c r="F41" s="11"/>
    </row>
    <row r="42" spans="1:6" x14ac:dyDescent="0.3">
      <c r="A42" s="12">
        <f>+A41+1</f>
        <v>24</v>
      </c>
      <c r="B42" s="15" t="s">
        <v>46</v>
      </c>
      <c r="C42" s="14" t="s">
        <v>30</v>
      </c>
      <c r="D42" s="11">
        <v>72</v>
      </c>
      <c r="E42" s="11"/>
      <c r="F42" s="11"/>
    </row>
    <row r="43" spans="1:6" x14ac:dyDescent="0.3">
      <c r="A43" s="12">
        <f>+A42+1</f>
        <v>25</v>
      </c>
      <c r="B43" s="15" t="s">
        <v>47</v>
      </c>
      <c r="C43" s="14" t="s">
        <v>11</v>
      </c>
      <c r="D43" s="11">
        <v>20</v>
      </c>
      <c r="E43" s="11"/>
      <c r="F43" s="11"/>
    </row>
    <row r="44" spans="1:6" x14ac:dyDescent="0.3">
      <c r="A44" s="12"/>
      <c r="B44" s="13" t="s">
        <v>48</v>
      </c>
      <c r="C44" s="14"/>
      <c r="D44" s="11"/>
      <c r="E44" s="11"/>
      <c r="F44" s="11"/>
    </row>
    <row r="45" spans="1:6" x14ac:dyDescent="0.3">
      <c r="A45" s="12">
        <f>+A43+1</f>
        <v>26</v>
      </c>
      <c r="B45" s="15" t="s">
        <v>49</v>
      </c>
      <c r="C45" s="14" t="s">
        <v>11</v>
      </c>
      <c r="D45" s="11">
        <v>700</v>
      </c>
      <c r="E45" s="11"/>
      <c r="F45" s="11"/>
    </row>
    <row r="46" spans="1:6" x14ac:dyDescent="0.3">
      <c r="A46" s="12">
        <f>+A45+1</f>
        <v>27</v>
      </c>
      <c r="B46" s="15" t="s">
        <v>50</v>
      </c>
      <c r="C46" s="14" t="s">
        <v>11</v>
      </c>
      <c r="D46" s="11">
        <v>403</v>
      </c>
      <c r="E46" s="11"/>
      <c r="F46" s="11"/>
    </row>
    <row r="47" spans="1:6" x14ac:dyDescent="0.3">
      <c r="A47" s="12">
        <f>A46+1</f>
        <v>28</v>
      </c>
      <c r="B47" s="15" t="s">
        <v>51</v>
      </c>
      <c r="C47" s="14" t="s">
        <v>11</v>
      </c>
      <c r="D47" s="11">
        <v>1278</v>
      </c>
      <c r="E47" s="11"/>
      <c r="F47" s="11"/>
    </row>
    <row r="48" spans="1:6" x14ac:dyDescent="0.3">
      <c r="A48" s="12">
        <f>A47+1</f>
        <v>29</v>
      </c>
      <c r="B48" s="15" t="s">
        <v>52</v>
      </c>
      <c r="C48" s="14" t="s">
        <v>11</v>
      </c>
      <c r="D48" s="11">
        <v>297</v>
      </c>
      <c r="E48" s="11"/>
      <c r="F48" s="11"/>
    </row>
    <row r="49" spans="1:6" x14ac:dyDescent="0.3">
      <c r="A49" s="12"/>
      <c r="B49" s="13" t="s">
        <v>53</v>
      </c>
      <c r="C49" s="14"/>
      <c r="D49" s="11"/>
      <c r="E49" s="11"/>
      <c r="F49" s="11"/>
    </row>
    <row r="50" spans="1:6" x14ac:dyDescent="0.3">
      <c r="A50" s="12">
        <f>+A48+1</f>
        <v>30</v>
      </c>
      <c r="B50" s="15" t="s">
        <v>54</v>
      </c>
      <c r="C50" s="14" t="s">
        <v>11</v>
      </c>
      <c r="D50" s="11">
        <v>991</v>
      </c>
      <c r="E50" s="11"/>
      <c r="F50" s="11"/>
    </row>
    <row r="51" spans="1:6" x14ac:dyDescent="0.3">
      <c r="A51" s="12">
        <f>A50+1</f>
        <v>31</v>
      </c>
      <c r="B51" s="15" t="s">
        <v>55</v>
      </c>
      <c r="C51" s="14" t="s">
        <v>11</v>
      </c>
      <c r="D51" s="11">
        <v>3363</v>
      </c>
      <c r="E51" s="11"/>
      <c r="F51" s="11"/>
    </row>
    <row r="52" spans="1:6" x14ac:dyDescent="0.3">
      <c r="A52" s="12">
        <f>A51+1</f>
        <v>32</v>
      </c>
      <c r="B52" s="15" t="s">
        <v>56</v>
      </c>
      <c r="C52" s="14" t="s">
        <v>30</v>
      </c>
      <c r="D52" s="11">
        <v>12</v>
      </c>
      <c r="E52" s="11"/>
      <c r="F52" s="11"/>
    </row>
    <row r="53" spans="1:6" x14ac:dyDescent="0.3">
      <c r="A53" s="12"/>
      <c r="B53" s="13" t="s">
        <v>57</v>
      </c>
      <c r="C53" s="14"/>
      <c r="D53" s="11"/>
      <c r="E53" s="11"/>
      <c r="F53" s="11"/>
    </row>
    <row r="54" spans="1:6" x14ac:dyDescent="0.3">
      <c r="A54" s="12">
        <f>+A52+1</f>
        <v>33</v>
      </c>
      <c r="B54" s="15" t="s">
        <v>58</v>
      </c>
      <c r="C54" s="14" t="s">
        <v>35</v>
      </c>
      <c r="D54" s="11">
        <v>12</v>
      </c>
      <c r="E54" s="11"/>
      <c r="F54" s="11"/>
    </row>
    <row r="55" spans="1:6" x14ac:dyDescent="0.3">
      <c r="A55" s="12">
        <f>A54+1</f>
        <v>34</v>
      </c>
      <c r="B55" s="15" t="s">
        <v>59</v>
      </c>
      <c r="C55" s="14" t="s">
        <v>11</v>
      </c>
      <c r="D55" s="11">
        <v>27</v>
      </c>
      <c r="E55" s="11"/>
      <c r="F55" s="11"/>
    </row>
    <row r="56" spans="1:6" x14ac:dyDescent="0.3">
      <c r="A56" s="12">
        <f>A55+1</f>
        <v>35</v>
      </c>
      <c r="B56" s="15" t="s">
        <v>60</v>
      </c>
      <c r="C56" s="14" t="s">
        <v>11</v>
      </c>
      <c r="D56" s="11">
        <v>27</v>
      </c>
      <c r="E56" s="11"/>
      <c r="F56" s="11"/>
    </row>
    <row r="57" spans="1:6" x14ac:dyDescent="0.3">
      <c r="A57" s="12">
        <f>A56+1</f>
        <v>36</v>
      </c>
      <c r="B57" s="15" t="s">
        <v>61</v>
      </c>
      <c r="C57" s="14" t="s">
        <v>62</v>
      </c>
      <c r="D57" s="11">
        <v>1</v>
      </c>
      <c r="E57" s="11"/>
      <c r="F57" s="11"/>
    </row>
    <row r="58" spans="1:6" ht="30" x14ac:dyDescent="0.3">
      <c r="A58" s="17">
        <f>+A57+1</f>
        <v>37</v>
      </c>
      <c r="B58" s="16" t="s">
        <v>63</v>
      </c>
      <c r="C58" s="18" t="s">
        <v>11</v>
      </c>
      <c r="D58" s="11">
        <v>118</v>
      </c>
      <c r="E58" s="11"/>
      <c r="F58" s="11"/>
    </row>
    <row r="59" spans="1:6" s="20" customFormat="1" ht="15" x14ac:dyDescent="0.2">
      <c r="A59" s="42" t="s">
        <v>64</v>
      </c>
      <c r="B59" s="42"/>
      <c r="C59" s="42"/>
      <c r="D59" s="42"/>
      <c r="E59" s="42"/>
      <c r="F59" s="19"/>
    </row>
    <row r="60" spans="1:6" ht="15" customHeight="1" x14ac:dyDescent="0.3">
      <c r="A60" s="41" t="s">
        <v>65</v>
      </c>
      <c r="B60" s="41"/>
      <c r="C60" s="41"/>
      <c r="D60" s="41"/>
      <c r="E60" s="41"/>
      <c r="F60" s="41"/>
    </row>
    <row r="61" spans="1:6" x14ac:dyDescent="0.3">
      <c r="A61" s="21"/>
      <c r="B61" s="9" t="s">
        <v>66</v>
      </c>
      <c r="C61" s="10"/>
      <c r="D61" s="11"/>
      <c r="E61" s="11"/>
      <c r="F61" s="2"/>
    </row>
    <row r="62" spans="1:6" x14ac:dyDescent="0.3">
      <c r="A62" s="17">
        <f>+A58+1</f>
        <v>38</v>
      </c>
      <c r="B62" s="16" t="s">
        <v>67</v>
      </c>
      <c r="C62" s="18" t="s">
        <v>11</v>
      </c>
      <c r="D62" s="11">
        <v>552</v>
      </c>
      <c r="E62" s="11"/>
      <c r="F62" s="11"/>
    </row>
    <row r="63" spans="1:6" x14ac:dyDescent="0.3">
      <c r="A63" s="17">
        <f>+A62+1</f>
        <v>39</v>
      </c>
      <c r="B63" s="16" t="s">
        <v>68</v>
      </c>
      <c r="C63" s="18" t="s">
        <v>30</v>
      </c>
      <c r="D63" s="11">
        <v>161</v>
      </c>
      <c r="E63" s="11"/>
      <c r="F63" s="11"/>
    </row>
    <row r="64" spans="1:6" x14ac:dyDescent="0.3">
      <c r="A64" s="17"/>
      <c r="B64" s="9" t="s">
        <v>69</v>
      </c>
      <c r="C64" s="18"/>
      <c r="D64" s="11"/>
      <c r="E64" s="11"/>
      <c r="F64" s="11"/>
    </row>
    <row r="65" spans="1:6" x14ac:dyDescent="0.3">
      <c r="A65" s="17">
        <f>+A63+1</f>
        <v>40</v>
      </c>
      <c r="B65" s="16" t="s">
        <v>70</v>
      </c>
      <c r="C65" s="18" t="s">
        <v>11</v>
      </c>
      <c r="D65" s="11">
        <v>552</v>
      </c>
      <c r="E65" s="11"/>
      <c r="F65" s="11"/>
    </row>
    <row r="66" spans="1:6" x14ac:dyDescent="0.3">
      <c r="A66" s="17">
        <f>+A65+1</f>
        <v>41</v>
      </c>
      <c r="B66" s="16" t="s">
        <v>71</v>
      </c>
      <c r="C66" s="18" t="s">
        <v>11</v>
      </c>
      <c r="D66" s="11">
        <v>552</v>
      </c>
      <c r="E66" s="11"/>
      <c r="F66" s="11"/>
    </row>
    <row r="67" spans="1:6" x14ac:dyDescent="0.3">
      <c r="A67" s="17">
        <f>+A66+1</f>
        <v>42</v>
      </c>
      <c r="B67" s="16" t="s">
        <v>72</v>
      </c>
      <c r="C67" s="18" t="s">
        <v>11</v>
      </c>
      <c r="D67" s="11">
        <v>552</v>
      </c>
      <c r="E67" s="11"/>
      <c r="F67" s="11"/>
    </row>
    <row r="68" spans="1:6" x14ac:dyDescent="0.3">
      <c r="A68" s="17">
        <f>+A67+1</f>
        <v>43</v>
      </c>
      <c r="B68" s="16" t="s">
        <v>73</v>
      </c>
      <c r="C68" s="18" t="s">
        <v>11</v>
      </c>
      <c r="D68" s="11">
        <v>552</v>
      </c>
      <c r="E68" s="11"/>
      <c r="F68" s="11"/>
    </row>
    <row r="69" spans="1:6" x14ac:dyDescent="0.3">
      <c r="A69" s="17">
        <f>A68+1</f>
        <v>44</v>
      </c>
      <c r="B69" s="16" t="s">
        <v>74</v>
      </c>
      <c r="C69" s="18" t="s">
        <v>30</v>
      </c>
      <c r="D69" s="11">
        <v>161</v>
      </c>
      <c r="E69" s="11"/>
      <c r="F69" s="11"/>
    </row>
    <row r="70" spans="1:6" x14ac:dyDescent="0.3">
      <c r="A70" s="17">
        <f>+A69+1</f>
        <v>45</v>
      </c>
      <c r="B70" s="16" t="s">
        <v>75</v>
      </c>
      <c r="C70" s="18" t="s">
        <v>35</v>
      </c>
      <c r="D70" s="11">
        <v>14</v>
      </c>
      <c r="E70" s="11"/>
      <c r="F70" s="11"/>
    </row>
    <row r="71" spans="1:6" x14ac:dyDescent="0.3">
      <c r="A71" s="17">
        <f>+A70+1</f>
        <v>46</v>
      </c>
      <c r="B71" s="16" t="s">
        <v>76</v>
      </c>
      <c r="C71" s="18" t="s">
        <v>11</v>
      </c>
      <c r="D71" s="11">
        <v>140</v>
      </c>
      <c r="E71" s="11"/>
      <c r="F71" s="11"/>
    </row>
    <row r="72" spans="1:6" s="20" customFormat="1" ht="15" x14ac:dyDescent="0.2">
      <c r="A72" s="42" t="s">
        <v>77</v>
      </c>
      <c r="B72" s="42"/>
      <c r="C72" s="42"/>
      <c r="D72" s="42"/>
      <c r="E72" s="42"/>
      <c r="F72" s="19"/>
    </row>
    <row r="73" spans="1:6" ht="15" customHeight="1" x14ac:dyDescent="0.3">
      <c r="A73" s="41" t="s">
        <v>78</v>
      </c>
      <c r="B73" s="41"/>
      <c r="C73" s="41"/>
      <c r="D73" s="41"/>
      <c r="E73" s="41"/>
      <c r="F73" s="41"/>
    </row>
    <row r="74" spans="1:6" x14ac:dyDescent="0.3">
      <c r="A74" s="17">
        <f>+A71+1</f>
        <v>47</v>
      </c>
      <c r="B74" s="16" t="s">
        <v>79</v>
      </c>
      <c r="C74" s="18" t="s">
        <v>11</v>
      </c>
      <c r="D74" s="11">
        <v>850</v>
      </c>
      <c r="E74" s="11"/>
      <c r="F74" s="11"/>
    </row>
    <row r="75" spans="1:6" x14ac:dyDescent="0.3">
      <c r="A75" s="17">
        <f t="shared" ref="A75:A83" si="0">+A74+1</f>
        <v>48</v>
      </c>
      <c r="B75" s="16" t="s">
        <v>80</v>
      </c>
      <c r="C75" s="18" t="s">
        <v>30</v>
      </c>
      <c r="D75" s="11">
        <v>930</v>
      </c>
      <c r="E75" s="11"/>
      <c r="F75" s="11"/>
    </row>
    <row r="76" spans="1:6" x14ac:dyDescent="0.3">
      <c r="A76" s="17">
        <f t="shared" si="0"/>
        <v>49</v>
      </c>
      <c r="B76" s="16" t="s">
        <v>81</v>
      </c>
      <c r="C76" s="18" t="s">
        <v>11</v>
      </c>
      <c r="D76" s="11">
        <v>113</v>
      </c>
      <c r="E76" s="11"/>
      <c r="F76" s="11"/>
    </row>
    <row r="77" spans="1:6" x14ac:dyDescent="0.3">
      <c r="A77" s="17">
        <f t="shared" si="0"/>
        <v>50</v>
      </c>
      <c r="B77" s="16" t="s">
        <v>82</v>
      </c>
      <c r="C77" s="18" t="s">
        <v>11</v>
      </c>
      <c r="D77" s="11">
        <v>627</v>
      </c>
      <c r="E77" s="11"/>
      <c r="F77" s="11"/>
    </row>
    <row r="78" spans="1:6" x14ac:dyDescent="0.3">
      <c r="A78" s="17">
        <f t="shared" si="0"/>
        <v>51</v>
      </c>
      <c r="B78" s="16" t="s">
        <v>83</v>
      </c>
      <c r="C78" s="18" t="s">
        <v>11</v>
      </c>
      <c r="D78" s="11">
        <v>28</v>
      </c>
      <c r="E78" s="11"/>
      <c r="F78" s="11"/>
    </row>
    <row r="79" spans="1:6" x14ac:dyDescent="0.3">
      <c r="A79" s="17">
        <f t="shared" si="0"/>
        <v>52</v>
      </c>
      <c r="B79" s="16" t="s">
        <v>84</v>
      </c>
      <c r="C79" s="18" t="s">
        <v>30</v>
      </c>
      <c r="D79" s="11">
        <v>86</v>
      </c>
      <c r="E79" s="11"/>
      <c r="F79" s="11"/>
    </row>
    <row r="80" spans="1:6" x14ac:dyDescent="0.3">
      <c r="A80" s="17">
        <f t="shared" si="0"/>
        <v>53</v>
      </c>
      <c r="B80" s="16" t="s">
        <v>85</v>
      </c>
      <c r="C80" s="18" t="s">
        <v>30</v>
      </c>
      <c r="D80" s="11">
        <v>32</v>
      </c>
      <c r="E80" s="11"/>
      <c r="F80" s="11"/>
    </row>
    <row r="81" spans="1:6" x14ac:dyDescent="0.3">
      <c r="A81" s="17">
        <f t="shared" si="0"/>
        <v>54</v>
      </c>
      <c r="B81" s="16" t="s">
        <v>86</v>
      </c>
      <c r="C81" s="18" t="s">
        <v>30</v>
      </c>
      <c r="D81" s="11">
        <v>34</v>
      </c>
      <c r="E81" s="11"/>
      <c r="F81" s="11"/>
    </row>
    <row r="82" spans="1:6" x14ac:dyDescent="0.3">
      <c r="A82" s="17">
        <f t="shared" si="0"/>
        <v>55</v>
      </c>
      <c r="B82" s="16" t="s">
        <v>87</v>
      </c>
      <c r="C82" s="18" t="s">
        <v>11</v>
      </c>
      <c r="D82" s="11">
        <v>290</v>
      </c>
      <c r="E82" s="11"/>
      <c r="F82" s="11"/>
    </row>
    <row r="83" spans="1:6" x14ac:dyDescent="0.3">
      <c r="A83" s="17">
        <f t="shared" si="0"/>
        <v>56</v>
      </c>
      <c r="B83" s="16" t="s">
        <v>88</v>
      </c>
      <c r="C83" s="18" t="s">
        <v>11</v>
      </c>
      <c r="D83" s="11">
        <v>30</v>
      </c>
      <c r="E83" s="11"/>
      <c r="F83" s="11"/>
    </row>
    <row r="84" spans="1:6" s="20" customFormat="1" ht="15" x14ac:dyDescent="0.2">
      <c r="A84" s="42" t="s">
        <v>89</v>
      </c>
      <c r="B84" s="42"/>
      <c r="C84" s="42"/>
      <c r="D84" s="42"/>
      <c r="E84" s="42"/>
      <c r="F84" s="19"/>
    </row>
    <row r="85" spans="1:6" ht="15" customHeight="1" x14ac:dyDescent="0.3">
      <c r="A85" s="41" t="s">
        <v>90</v>
      </c>
      <c r="B85" s="41" t="s">
        <v>91</v>
      </c>
      <c r="C85" s="41"/>
      <c r="D85" s="41"/>
      <c r="E85" s="41"/>
      <c r="F85" s="41"/>
    </row>
    <row r="86" spans="1:6" x14ac:dyDescent="0.3">
      <c r="A86" s="17">
        <f>+A83+1</f>
        <v>57</v>
      </c>
      <c r="B86" s="16" t="s">
        <v>92</v>
      </c>
      <c r="C86" s="18" t="s">
        <v>11</v>
      </c>
      <c r="D86" s="11">
        <v>912</v>
      </c>
      <c r="E86" s="11"/>
      <c r="F86" s="11"/>
    </row>
    <row r="87" spans="1:6" x14ac:dyDescent="0.3">
      <c r="A87" s="17">
        <f>+A86+1</f>
        <v>58</v>
      </c>
      <c r="B87" s="16" t="s">
        <v>93</v>
      </c>
      <c r="C87" s="18" t="s">
        <v>11</v>
      </c>
      <c r="D87" s="11">
        <v>80</v>
      </c>
      <c r="E87" s="11"/>
      <c r="F87" s="11"/>
    </row>
    <row r="88" spans="1:6" s="20" customFormat="1" ht="15" x14ac:dyDescent="0.2">
      <c r="A88" s="42" t="s">
        <v>94</v>
      </c>
      <c r="B88" s="42"/>
      <c r="C88" s="42"/>
      <c r="D88" s="42"/>
      <c r="E88" s="42"/>
      <c r="F88" s="19"/>
    </row>
    <row r="89" spans="1:6" ht="15" customHeight="1" x14ac:dyDescent="0.3">
      <c r="A89" s="41" t="s">
        <v>95</v>
      </c>
      <c r="B89" s="41"/>
      <c r="C89" s="41"/>
      <c r="D89" s="41"/>
      <c r="E89" s="41"/>
      <c r="F89" s="41"/>
    </row>
    <row r="90" spans="1:6" x14ac:dyDescent="0.3">
      <c r="A90" s="17"/>
      <c r="B90" s="9" t="s">
        <v>96</v>
      </c>
      <c r="C90" s="18"/>
      <c r="D90" s="11"/>
      <c r="E90" s="11"/>
      <c r="F90" s="11"/>
    </row>
    <row r="91" spans="1:6" x14ac:dyDescent="0.3">
      <c r="A91" s="17">
        <f>+A87+1</f>
        <v>59</v>
      </c>
      <c r="B91" s="16" t="s">
        <v>97</v>
      </c>
      <c r="C91" s="18" t="s">
        <v>11</v>
      </c>
      <c r="D91" s="11">
        <v>88</v>
      </c>
      <c r="E91" s="11"/>
      <c r="F91" s="11"/>
    </row>
    <row r="92" spans="1:6" x14ac:dyDescent="0.3">
      <c r="A92" s="17">
        <f>+A91+1</f>
        <v>60</v>
      </c>
      <c r="B92" s="16" t="s">
        <v>98</v>
      </c>
      <c r="C92" s="18" t="s">
        <v>11</v>
      </c>
      <c r="D92" s="11">
        <v>111</v>
      </c>
      <c r="E92" s="11"/>
      <c r="F92" s="11"/>
    </row>
    <row r="93" spans="1:6" x14ac:dyDescent="0.3">
      <c r="A93" s="17">
        <f>+A92+1</f>
        <v>61</v>
      </c>
      <c r="B93" s="16" t="s">
        <v>99</v>
      </c>
      <c r="C93" s="18" t="s">
        <v>11</v>
      </c>
      <c r="D93" s="11">
        <v>12</v>
      </c>
      <c r="E93" s="11"/>
      <c r="F93" s="11"/>
    </row>
    <row r="94" spans="1:6" x14ac:dyDescent="0.3">
      <c r="A94" s="17">
        <f>+A93+1</f>
        <v>62</v>
      </c>
      <c r="B94" s="16" t="s">
        <v>100</v>
      </c>
      <c r="C94" s="18" t="s">
        <v>11</v>
      </c>
      <c r="D94" s="11">
        <v>110</v>
      </c>
      <c r="E94" s="11"/>
      <c r="F94" s="11"/>
    </row>
    <row r="95" spans="1:6" x14ac:dyDescent="0.3">
      <c r="A95" s="17"/>
      <c r="B95" s="9" t="s">
        <v>101</v>
      </c>
      <c r="C95" s="18"/>
      <c r="D95" s="11"/>
      <c r="E95" s="11"/>
      <c r="F95" s="11"/>
    </row>
    <row r="96" spans="1:6" x14ac:dyDescent="0.3">
      <c r="A96" s="17">
        <f>+A94+1</f>
        <v>63</v>
      </c>
      <c r="B96" s="16" t="s">
        <v>102</v>
      </c>
      <c r="C96" s="18" t="s">
        <v>11</v>
      </c>
      <c r="D96" s="11">
        <v>30</v>
      </c>
      <c r="E96" s="11"/>
      <c r="F96" s="11"/>
    </row>
    <row r="97" spans="1:6" x14ac:dyDescent="0.3">
      <c r="A97" s="17">
        <f>+A96+1</f>
        <v>64</v>
      </c>
      <c r="B97" s="16" t="s">
        <v>103</v>
      </c>
      <c r="C97" s="18" t="s">
        <v>11</v>
      </c>
      <c r="D97" s="11">
        <v>98</v>
      </c>
      <c r="E97" s="11"/>
      <c r="F97" s="11"/>
    </row>
    <row r="98" spans="1:6" x14ac:dyDescent="0.3">
      <c r="A98" s="17">
        <f>+A97+1</f>
        <v>65</v>
      </c>
      <c r="B98" s="16" t="s">
        <v>104</v>
      </c>
      <c r="C98" s="18" t="s">
        <v>30</v>
      </c>
      <c r="D98" s="11">
        <v>13</v>
      </c>
      <c r="E98" s="11"/>
      <c r="F98" s="11"/>
    </row>
    <row r="99" spans="1:6" x14ac:dyDescent="0.3">
      <c r="A99" s="17">
        <f>+A98+1</f>
        <v>66</v>
      </c>
      <c r="B99" s="16" t="s">
        <v>105</v>
      </c>
      <c r="C99" s="18" t="s">
        <v>11</v>
      </c>
      <c r="D99" s="11">
        <v>16</v>
      </c>
      <c r="E99" s="11"/>
      <c r="F99" s="11"/>
    </row>
    <row r="100" spans="1:6" x14ac:dyDescent="0.3">
      <c r="A100" s="17"/>
      <c r="B100" s="9" t="s">
        <v>106</v>
      </c>
      <c r="C100" s="18"/>
      <c r="D100" s="11"/>
      <c r="E100" s="11"/>
      <c r="F100" s="11"/>
    </row>
    <row r="101" spans="1:6" x14ac:dyDescent="0.3">
      <c r="A101" s="17">
        <f>+A99+1</f>
        <v>67</v>
      </c>
      <c r="B101" s="16" t="s">
        <v>107</v>
      </c>
      <c r="C101" s="18" t="s">
        <v>11</v>
      </c>
      <c r="D101" s="11">
        <v>14</v>
      </c>
      <c r="E101" s="11"/>
      <c r="F101" s="11"/>
    </row>
    <row r="102" spans="1:6" x14ac:dyDescent="0.3">
      <c r="A102" s="17">
        <f>+A101+1</f>
        <v>68</v>
      </c>
      <c r="B102" s="16" t="s">
        <v>108</v>
      </c>
      <c r="C102" s="18" t="s">
        <v>11</v>
      </c>
      <c r="D102" s="11">
        <v>82</v>
      </c>
      <c r="E102" s="11"/>
      <c r="F102" s="11"/>
    </row>
    <row r="103" spans="1:6" x14ac:dyDescent="0.3">
      <c r="A103" s="17">
        <f>+A102+1</f>
        <v>69</v>
      </c>
      <c r="B103" s="16" t="s">
        <v>109</v>
      </c>
      <c r="C103" s="18" t="s">
        <v>35</v>
      </c>
      <c r="D103" s="11">
        <v>2</v>
      </c>
      <c r="E103" s="11"/>
      <c r="F103" s="11"/>
    </row>
    <row r="104" spans="1:6" x14ac:dyDescent="0.3">
      <c r="A104" s="17">
        <f>+A103+1</f>
        <v>70</v>
      </c>
      <c r="B104" s="16" t="s">
        <v>110</v>
      </c>
      <c r="C104" s="18" t="s">
        <v>35</v>
      </c>
      <c r="D104" s="11">
        <v>1</v>
      </c>
      <c r="E104" s="11"/>
      <c r="F104" s="11"/>
    </row>
    <row r="105" spans="1:6" x14ac:dyDescent="0.3">
      <c r="A105" s="17">
        <f>+A104+1</f>
        <v>71</v>
      </c>
      <c r="B105" s="16" t="s">
        <v>111</v>
      </c>
      <c r="C105" s="18" t="s">
        <v>35</v>
      </c>
      <c r="D105" s="11">
        <v>44</v>
      </c>
      <c r="E105" s="11"/>
      <c r="F105" s="11"/>
    </row>
    <row r="106" spans="1:6" x14ac:dyDescent="0.3">
      <c r="A106" s="17"/>
      <c r="B106" s="9" t="s">
        <v>112</v>
      </c>
      <c r="C106" s="18"/>
      <c r="D106" s="11"/>
      <c r="E106" s="11"/>
      <c r="F106" s="11"/>
    </row>
    <row r="107" spans="1:6" x14ac:dyDescent="0.3">
      <c r="A107" s="17">
        <f>+A105+1</f>
        <v>72</v>
      </c>
      <c r="B107" s="16" t="s">
        <v>113</v>
      </c>
      <c r="C107" s="18" t="s">
        <v>30</v>
      </c>
      <c r="D107" s="11">
        <v>20</v>
      </c>
      <c r="E107" s="11"/>
      <c r="F107" s="11"/>
    </row>
    <row r="108" spans="1:6" x14ac:dyDescent="0.3">
      <c r="A108" s="17">
        <f>+A107+1</f>
        <v>73</v>
      </c>
      <c r="B108" s="16" t="s">
        <v>114</v>
      </c>
      <c r="C108" s="18" t="s">
        <v>30</v>
      </c>
      <c r="D108" s="11">
        <v>12</v>
      </c>
      <c r="E108" s="11"/>
      <c r="F108" s="11"/>
    </row>
    <row r="109" spans="1:6" s="20" customFormat="1" ht="15" x14ac:dyDescent="0.2">
      <c r="A109" s="42" t="s">
        <v>115</v>
      </c>
      <c r="B109" s="42"/>
      <c r="C109" s="42"/>
      <c r="D109" s="42"/>
      <c r="E109" s="42"/>
      <c r="F109" s="19"/>
    </row>
    <row r="110" spans="1:6" ht="15" customHeight="1" x14ac:dyDescent="0.3">
      <c r="A110" s="41" t="s">
        <v>116</v>
      </c>
      <c r="B110" s="41"/>
      <c r="C110" s="41"/>
      <c r="D110" s="41"/>
      <c r="E110" s="41"/>
      <c r="F110" s="41"/>
    </row>
    <row r="111" spans="1:6" x14ac:dyDescent="0.3">
      <c r="A111" s="17">
        <f>+A108+1</f>
        <v>74</v>
      </c>
      <c r="B111" s="16" t="s">
        <v>117</v>
      </c>
      <c r="C111" s="18" t="s">
        <v>11</v>
      </c>
      <c r="D111" s="11">
        <v>992</v>
      </c>
      <c r="E111" s="11"/>
      <c r="F111" s="11"/>
    </row>
    <row r="112" spans="1:6" x14ac:dyDescent="0.3">
      <c r="A112" s="17">
        <f>+A111+1</f>
        <v>75</v>
      </c>
      <c r="B112" s="16" t="s">
        <v>118</v>
      </c>
      <c r="C112" s="18" t="s">
        <v>11</v>
      </c>
      <c r="D112" s="11">
        <v>4354</v>
      </c>
      <c r="E112" s="11"/>
      <c r="F112" s="11"/>
    </row>
    <row r="113" spans="1:6" x14ac:dyDescent="0.3">
      <c r="A113" s="17">
        <f>+A112+1</f>
        <v>76</v>
      </c>
      <c r="B113" s="16" t="s">
        <v>119</v>
      </c>
      <c r="C113" s="18" t="s">
        <v>11</v>
      </c>
      <c r="D113" s="11">
        <v>374</v>
      </c>
      <c r="E113" s="11"/>
      <c r="F113" s="11"/>
    </row>
    <row r="114" spans="1:6" ht="30" x14ac:dyDescent="0.3">
      <c r="A114" s="17">
        <f>+A113+1</f>
        <v>77</v>
      </c>
      <c r="B114" s="16" t="s">
        <v>120</v>
      </c>
      <c r="C114" s="18" t="s">
        <v>11</v>
      </c>
      <c r="D114" s="11">
        <v>526</v>
      </c>
      <c r="E114" s="11"/>
      <c r="F114" s="11"/>
    </row>
    <row r="115" spans="1:6" s="20" customFormat="1" ht="15" x14ac:dyDescent="0.2">
      <c r="A115" s="42" t="s">
        <v>121</v>
      </c>
      <c r="B115" s="42"/>
      <c r="C115" s="42"/>
      <c r="D115" s="42"/>
      <c r="E115" s="42"/>
      <c r="F115" s="19"/>
    </row>
    <row r="116" spans="1:6" ht="15" customHeight="1" x14ac:dyDescent="0.3">
      <c r="A116" s="41" t="s">
        <v>122</v>
      </c>
      <c r="B116" s="41"/>
      <c r="C116" s="41"/>
      <c r="D116" s="41"/>
      <c r="E116" s="41"/>
      <c r="F116" s="41"/>
    </row>
    <row r="117" spans="1:6" x14ac:dyDescent="0.3">
      <c r="A117" s="22"/>
      <c r="B117" s="9" t="s">
        <v>123</v>
      </c>
      <c r="C117" s="23"/>
      <c r="D117" s="11"/>
      <c r="E117" s="11"/>
      <c r="F117" s="11"/>
    </row>
    <row r="118" spans="1:6" x14ac:dyDescent="0.3">
      <c r="A118" s="17">
        <f>+A114+1</f>
        <v>78</v>
      </c>
      <c r="B118" s="16" t="s">
        <v>124</v>
      </c>
      <c r="C118" s="18" t="s">
        <v>62</v>
      </c>
      <c r="D118" s="11">
        <v>1</v>
      </c>
      <c r="E118" s="11"/>
      <c r="F118" s="11"/>
    </row>
    <row r="119" spans="1:6" ht="30" x14ac:dyDescent="0.3">
      <c r="A119" s="17">
        <f t="shared" ref="A119:A128" si="1">+A118+1</f>
        <v>79</v>
      </c>
      <c r="B119" s="16" t="s">
        <v>125</v>
      </c>
      <c r="C119" s="18" t="s">
        <v>62</v>
      </c>
      <c r="D119" s="11">
        <v>1</v>
      </c>
      <c r="E119" s="11"/>
      <c r="F119" s="11"/>
    </row>
    <row r="120" spans="1:6" ht="45" x14ac:dyDescent="0.3">
      <c r="A120" s="17">
        <f t="shared" si="1"/>
        <v>80</v>
      </c>
      <c r="B120" s="16" t="s">
        <v>126</v>
      </c>
      <c r="C120" s="18" t="s">
        <v>30</v>
      </c>
      <c r="D120" s="11">
        <v>240</v>
      </c>
      <c r="E120" s="11"/>
      <c r="F120" s="11"/>
    </row>
    <row r="121" spans="1:6" ht="45" x14ac:dyDescent="0.3">
      <c r="A121" s="17">
        <f t="shared" si="1"/>
        <v>81</v>
      </c>
      <c r="B121" s="16" t="s">
        <v>127</v>
      </c>
      <c r="C121" s="18" t="s">
        <v>30</v>
      </c>
      <c r="D121" s="11">
        <v>215</v>
      </c>
      <c r="E121" s="11"/>
      <c r="F121" s="11"/>
    </row>
    <row r="122" spans="1:6" x14ac:dyDescent="0.3">
      <c r="A122" s="17">
        <f t="shared" si="1"/>
        <v>82</v>
      </c>
      <c r="B122" s="16" t="s">
        <v>220</v>
      </c>
      <c r="C122" s="18" t="s">
        <v>35</v>
      </c>
      <c r="D122" s="11">
        <v>2</v>
      </c>
      <c r="E122" s="24"/>
      <c r="F122" s="11"/>
    </row>
    <row r="123" spans="1:6" x14ac:dyDescent="0.3">
      <c r="A123" s="17">
        <f t="shared" si="1"/>
        <v>83</v>
      </c>
      <c r="B123" s="16" t="s">
        <v>128</v>
      </c>
      <c r="C123" s="18" t="s">
        <v>30</v>
      </c>
      <c r="D123" s="11">
        <v>230</v>
      </c>
      <c r="E123" s="11"/>
      <c r="F123" s="11"/>
    </row>
    <row r="124" spans="1:6" x14ac:dyDescent="0.3">
      <c r="A124" s="17">
        <f t="shared" si="1"/>
        <v>84</v>
      </c>
      <c r="B124" s="16" t="s">
        <v>129</v>
      </c>
      <c r="C124" s="18" t="s">
        <v>35</v>
      </c>
      <c r="D124" s="11">
        <v>1</v>
      </c>
      <c r="E124" s="11"/>
      <c r="F124" s="11"/>
    </row>
    <row r="125" spans="1:6" x14ac:dyDescent="0.3">
      <c r="A125" s="17">
        <f t="shared" si="1"/>
        <v>85</v>
      </c>
      <c r="B125" s="16" t="s">
        <v>130</v>
      </c>
      <c r="C125" s="18"/>
      <c r="D125" s="11"/>
      <c r="E125" s="11"/>
      <c r="F125" s="11"/>
    </row>
    <row r="126" spans="1:6" x14ac:dyDescent="0.3">
      <c r="A126" s="17">
        <f t="shared" si="1"/>
        <v>86</v>
      </c>
      <c r="B126" s="16" t="s">
        <v>131</v>
      </c>
      <c r="C126" s="18" t="s">
        <v>35</v>
      </c>
      <c r="D126" s="11">
        <v>2</v>
      </c>
      <c r="E126" s="11"/>
      <c r="F126" s="11"/>
    </row>
    <row r="127" spans="1:6" x14ac:dyDescent="0.3">
      <c r="A127" s="17">
        <f t="shared" si="1"/>
        <v>87</v>
      </c>
      <c r="B127" s="16" t="s">
        <v>132</v>
      </c>
      <c r="C127" s="18" t="s">
        <v>35</v>
      </c>
      <c r="D127" s="11">
        <v>2</v>
      </c>
      <c r="E127" s="11"/>
      <c r="F127" s="11"/>
    </row>
    <row r="128" spans="1:6" x14ac:dyDescent="0.3">
      <c r="A128" s="17">
        <f t="shared" si="1"/>
        <v>88</v>
      </c>
      <c r="B128" s="16" t="s">
        <v>133</v>
      </c>
      <c r="C128" s="18" t="s">
        <v>35</v>
      </c>
      <c r="D128" s="11">
        <v>1</v>
      </c>
      <c r="E128" s="11"/>
      <c r="F128" s="11"/>
    </row>
    <row r="129" spans="1:6" x14ac:dyDescent="0.3">
      <c r="A129" s="22"/>
      <c r="B129" s="9" t="s">
        <v>134</v>
      </c>
      <c r="C129" s="23"/>
      <c r="D129" s="11"/>
      <c r="E129" s="11"/>
      <c r="F129" s="11"/>
    </row>
    <row r="130" spans="1:6" x14ac:dyDescent="0.3">
      <c r="A130" s="17">
        <f>+A128+1</f>
        <v>89</v>
      </c>
      <c r="B130" s="16" t="s">
        <v>135</v>
      </c>
      <c r="C130" s="18"/>
      <c r="D130" s="11"/>
      <c r="E130" s="11"/>
      <c r="F130" s="11"/>
    </row>
    <row r="131" spans="1:6" x14ac:dyDescent="0.3">
      <c r="A131" s="17">
        <f t="shared" ref="A131:A138" si="2">+A130+1</f>
        <v>90</v>
      </c>
      <c r="B131" s="16" t="s">
        <v>136</v>
      </c>
      <c r="C131" s="18" t="s">
        <v>35</v>
      </c>
      <c r="D131" s="11">
        <f>3*40</f>
        <v>120</v>
      </c>
      <c r="E131" s="11"/>
      <c r="F131" s="11"/>
    </row>
    <row r="132" spans="1:6" x14ac:dyDescent="0.3">
      <c r="A132" s="17">
        <f t="shared" si="2"/>
        <v>91</v>
      </c>
      <c r="B132" s="16" t="s">
        <v>137</v>
      </c>
      <c r="C132" s="18" t="s">
        <v>35</v>
      </c>
      <c r="D132" s="11">
        <f>1*40</f>
        <v>40</v>
      </c>
      <c r="E132" s="11"/>
      <c r="F132" s="11"/>
    </row>
    <row r="133" spans="1:6" x14ac:dyDescent="0.3">
      <c r="A133" s="17">
        <f t="shared" si="2"/>
        <v>92</v>
      </c>
      <c r="B133" s="16" t="s">
        <v>138</v>
      </c>
      <c r="C133" s="18" t="s">
        <v>35</v>
      </c>
      <c r="D133" s="11">
        <v>42</v>
      </c>
      <c r="E133" s="11"/>
      <c r="F133" s="11"/>
    </row>
    <row r="134" spans="1:6" x14ac:dyDescent="0.3">
      <c r="A134" s="17">
        <f t="shared" si="2"/>
        <v>93</v>
      </c>
      <c r="B134" s="16" t="s">
        <v>139</v>
      </c>
      <c r="C134" s="18" t="s">
        <v>35</v>
      </c>
      <c r="D134" s="11">
        <v>6</v>
      </c>
      <c r="E134" s="11"/>
      <c r="F134" s="11"/>
    </row>
    <row r="135" spans="1:6" x14ac:dyDescent="0.3">
      <c r="A135" s="17">
        <f t="shared" si="2"/>
        <v>94</v>
      </c>
      <c r="B135" s="16" t="s">
        <v>140</v>
      </c>
      <c r="C135" s="18" t="s">
        <v>35</v>
      </c>
      <c r="D135" s="11">
        <f>40+20+10+14</f>
        <v>84</v>
      </c>
      <c r="E135" s="11"/>
      <c r="F135" s="11"/>
    </row>
    <row r="136" spans="1:6" x14ac:dyDescent="0.3">
      <c r="A136" s="17">
        <f t="shared" si="2"/>
        <v>95</v>
      </c>
      <c r="B136" s="16" t="s">
        <v>141</v>
      </c>
      <c r="C136" s="18" t="s">
        <v>35</v>
      </c>
      <c r="D136" s="11">
        <v>34</v>
      </c>
      <c r="E136" s="11"/>
      <c r="F136" s="11"/>
    </row>
    <row r="137" spans="1:6" x14ac:dyDescent="0.3">
      <c r="A137" s="17">
        <f t="shared" si="2"/>
        <v>96</v>
      </c>
      <c r="B137" s="16" t="s">
        <v>142</v>
      </c>
      <c r="C137" s="18" t="s">
        <v>35</v>
      </c>
      <c r="D137" s="11">
        <v>80</v>
      </c>
      <c r="E137" s="11"/>
      <c r="F137" s="11"/>
    </row>
    <row r="138" spans="1:6" x14ac:dyDescent="0.3">
      <c r="A138" s="17">
        <f t="shared" si="2"/>
        <v>97</v>
      </c>
      <c r="B138" s="16" t="s">
        <v>143</v>
      </c>
      <c r="C138" s="18" t="s">
        <v>35</v>
      </c>
      <c r="D138" s="11">
        <v>40</v>
      </c>
      <c r="E138" s="11"/>
      <c r="F138" s="11"/>
    </row>
    <row r="139" spans="1:6" s="20" customFormat="1" ht="15" x14ac:dyDescent="0.2">
      <c r="A139" s="1"/>
      <c r="B139" s="9" t="s">
        <v>144</v>
      </c>
      <c r="C139" s="25"/>
      <c r="D139" s="2"/>
      <c r="E139" s="2"/>
      <c r="F139" s="2"/>
    </row>
    <row r="140" spans="1:6" x14ac:dyDescent="0.3">
      <c r="A140" s="17">
        <f>+A138+1</f>
        <v>98</v>
      </c>
      <c r="B140" s="16" t="s">
        <v>145</v>
      </c>
      <c r="C140" s="18" t="s">
        <v>35</v>
      </c>
      <c r="D140" s="11">
        <v>5</v>
      </c>
      <c r="E140" s="11"/>
      <c r="F140" s="11"/>
    </row>
    <row r="141" spans="1:6" x14ac:dyDescent="0.3">
      <c r="A141" s="17">
        <f>+A140+1</f>
        <v>99</v>
      </c>
      <c r="B141" s="16" t="s">
        <v>146</v>
      </c>
      <c r="C141" s="18" t="s">
        <v>35</v>
      </c>
      <c r="D141" s="11">
        <v>8</v>
      </c>
      <c r="E141" s="11"/>
      <c r="F141" s="11"/>
    </row>
    <row r="142" spans="1:6" x14ac:dyDescent="0.3">
      <c r="A142" s="17">
        <f>+A141+1</f>
        <v>100</v>
      </c>
      <c r="B142" s="16" t="s">
        <v>147</v>
      </c>
      <c r="C142" s="18" t="s">
        <v>30</v>
      </c>
      <c r="D142" s="11">
        <v>86</v>
      </c>
      <c r="E142" s="11"/>
      <c r="F142" s="11"/>
    </row>
    <row r="143" spans="1:6" s="20" customFormat="1" ht="15" x14ac:dyDescent="0.2">
      <c r="A143" s="1"/>
      <c r="B143" s="9" t="s">
        <v>148</v>
      </c>
      <c r="C143" s="25"/>
      <c r="D143" s="2"/>
      <c r="E143" s="2"/>
      <c r="F143" s="2"/>
    </row>
    <row r="144" spans="1:6" x14ac:dyDescent="0.3">
      <c r="A144" s="17">
        <f>+A142+1</f>
        <v>101</v>
      </c>
      <c r="B144" s="16" t="s">
        <v>149</v>
      </c>
      <c r="C144" s="18" t="s">
        <v>35</v>
      </c>
      <c r="D144" s="11">
        <v>250</v>
      </c>
      <c r="E144" s="11"/>
      <c r="F144" s="11"/>
    </row>
    <row r="145" spans="1:6" x14ac:dyDescent="0.3">
      <c r="A145" s="17">
        <f t="shared" ref="A145:A150" si="3">+A144+1</f>
        <v>102</v>
      </c>
      <c r="B145" s="16" t="s">
        <v>150</v>
      </c>
      <c r="C145" s="18" t="s">
        <v>35</v>
      </c>
      <c r="D145" s="11">
        <v>40</v>
      </c>
      <c r="E145" s="11"/>
      <c r="F145" s="11"/>
    </row>
    <row r="146" spans="1:6" x14ac:dyDescent="0.3">
      <c r="A146" s="17">
        <f t="shared" si="3"/>
        <v>103</v>
      </c>
      <c r="B146" s="16" t="s">
        <v>151</v>
      </c>
      <c r="C146" s="18" t="s">
        <v>35</v>
      </c>
      <c r="D146" s="11">
        <f>14+2+4</f>
        <v>20</v>
      </c>
      <c r="E146" s="11"/>
      <c r="F146" s="11"/>
    </row>
    <row r="147" spans="1:6" x14ac:dyDescent="0.3">
      <c r="A147" s="17">
        <f t="shared" si="3"/>
        <v>104</v>
      </c>
      <c r="B147" s="16" t="s">
        <v>152</v>
      </c>
      <c r="C147" s="18" t="s">
        <v>35</v>
      </c>
      <c r="D147" s="11">
        <f>14+2+4</f>
        <v>20</v>
      </c>
      <c r="E147" s="11"/>
      <c r="F147" s="11"/>
    </row>
    <row r="148" spans="1:6" x14ac:dyDescent="0.3">
      <c r="A148" s="17">
        <f t="shared" si="3"/>
        <v>105</v>
      </c>
      <c r="B148" s="16" t="s">
        <v>153</v>
      </c>
      <c r="C148" s="18" t="s">
        <v>35</v>
      </c>
      <c r="D148" s="11">
        <v>20</v>
      </c>
      <c r="E148" s="11"/>
      <c r="F148" s="11"/>
    </row>
    <row r="149" spans="1:6" x14ac:dyDescent="0.3">
      <c r="A149" s="17">
        <f t="shared" si="3"/>
        <v>106</v>
      </c>
      <c r="B149" s="16" t="s">
        <v>154</v>
      </c>
      <c r="C149" s="18" t="s">
        <v>35</v>
      </c>
      <c r="D149" s="11">
        <v>22</v>
      </c>
      <c r="E149" s="11"/>
      <c r="F149" s="11"/>
    </row>
    <row r="150" spans="1:6" x14ac:dyDescent="0.3">
      <c r="A150" s="17">
        <f t="shared" si="3"/>
        <v>107</v>
      </c>
      <c r="B150" s="16" t="s">
        <v>155</v>
      </c>
      <c r="C150" s="18" t="s">
        <v>35</v>
      </c>
      <c r="D150" s="11">
        <v>2</v>
      </c>
      <c r="E150" s="11"/>
      <c r="F150" s="11"/>
    </row>
    <row r="151" spans="1:6" s="20" customFormat="1" ht="15" x14ac:dyDescent="0.2">
      <c r="A151" s="1"/>
      <c r="B151" s="9" t="s">
        <v>156</v>
      </c>
      <c r="C151" s="25"/>
      <c r="D151" s="2"/>
      <c r="E151" s="2"/>
      <c r="F151" s="2"/>
    </row>
    <row r="152" spans="1:6" x14ac:dyDescent="0.3">
      <c r="A152" s="17">
        <f>+A150+1</f>
        <v>108</v>
      </c>
      <c r="B152" s="16" t="s">
        <v>157</v>
      </c>
      <c r="C152" s="18" t="s">
        <v>35</v>
      </c>
      <c r="D152" s="11">
        <v>1</v>
      </c>
      <c r="E152" s="11"/>
      <c r="F152" s="11"/>
    </row>
    <row r="153" spans="1:6" x14ac:dyDescent="0.3">
      <c r="A153" s="17">
        <f>+A152+1</f>
        <v>109</v>
      </c>
      <c r="B153" s="16" t="s">
        <v>158</v>
      </c>
      <c r="C153" s="18" t="s">
        <v>35</v>
      </c>
      <c r="D153" s="11">
        <v>48</v>
      </c>
      <c r="E153" s="11"/>
      <c r="F153" s="11"/>
    </row>
    <row r="154" spans="1:6" x14ac:dyDescent="0.3">
      <c r="A154" s="17">
        <f>+A153+1</f>
        <v>110</v>
      </c>
      <c r="B154" s="16" t="s">
        <v>159</v>
      </c>
      <c r="C154" s="18" t="s">
        <v>35</v>
      </c>
      <c r="D154" s="11">
        <v>8</v>
      </c>
      <c r="E154" s="11"/>
      <c r="F154" s="11"/>
    </row>
    <row r="155" spans="1:6" x14ac:dyDescent="0.3">
      <c r="A155" s="17">
        <f>+A154+1</f>
        <v>111</v>
      </c>
      <c r="B155" s="16" t="s">
        <v>160</v>
      </c>
      <c r="C155" s="18" t="s">
        <v>35</v>
      </c>
      <c r="D155" s="11">
        <v>8</v>
      </c>
      <c r="E155" s="11"/>
      <c r="F155" s="11"/>
    </row>
    <row r="156" spans="1:6" x14ac:dyDescent="0.3">
      <c r="A156" s="17">
        <f>+A155+1</f>
        <v>112</v>
      </c>
      <c r="B156" s="16" t="s">
        <v>161</v>
      </c>
      <c r="C156" s="18" t="s">
        <v>35</v>
      </c>
      <c r="D156" s="11">
        <v>4</v>
      </c>
      <c r="E156" s="11"/>
      <c r="F156" s="11"/>
    </row>
    <row r="157" spans="1:6" x14ac:dyDescent="0.3">
      <c r="A157" s="17"/>
      <c r="B157" s="26" t="s">
        <v>162</v>
      </c>
      <c r="C157" s="18"/>
      <c r="D157" s="11"/>
      <c r="E157" s="11"/>
      <c r="F157" s="11"/>
    </row>
    <row r="158" spans="1:6" x14ac:dyDescent="0.3">
      <c r="A158" s="17">
        <f>+A156+1</f>
        <v>113</v>
      </c>
      <c r="B158" s="16" t="s">
        <v>163</v>
      </c>
      <c r="C158" s="18" t="s">
        <v>35</v>
      </c>
      <c r="D158" s="11">
        <v>8</v>
      </c>
      <c r="E158" s="11"/>
      <c r="F158" s="11"/>
    </row>
    <row r="159" spans="1:6" x14ac:dyDescent="0.3">
      <c r="A159" s="17">
        <f>+A158+1</f>
        <v>114</v>
      </c>
      <c r="B159" s="16" t="s">
        <v>164</v>
      </c>
      <c r="C159" s="18" t="s">
        <v>35</v>
      </c>
      <c r="D159" s="11">
        <v>10</v>
      </c>
      <c r="E159" s="11"/>
      <c r="F159" s="11"/>
    </row>
    <row r="160" spans="1:6" x14ac:dyDescent="0.3">
      <c r="A160" s="17">
        <f>+A159+1</f>
        <v>115</v>
      </c>
      <c r="B160" s="16" t="s">
        <v>165</v>
      </c>
      <c r="C160" s="18" t="s">
        <v>35</v>
      </c>
      <c r="D160" s="11">
        <v>1</v>
      </c>
      <c r="E160" s="11"/>
      <c r="F160" s="11"/>
    </row>
    <row r="161" spans="1:6" x14ac:dyDescent="0.3">
      <c r="A161" s="17">
        <f>+A160+1</f>
        <v>116</v>
      </c>
      <c r="B161" s="16" t="s">
        <v>166</v>
      </c>
      <c r="C161" s="18" t="s">
        <v>35</v>
      </c>
      <c r="D161" s="11">
        <v>1</v>
      </c>
      <c r="E161" s="11"/>
      <c r="F161" s="11"/>
    </row>
    <row r="162" spans="1:6" x14ac:dyDescent="0.3">
      <c r="A162" s="17">
        <f>+A161+1</f>
        <v>117</v>
      </c>
      <c r="B162" s="16" t="s">
        <v>167</v>
      </c>
      <c r="C162" s="18" t="s">
        <v>35</v>
      </c>
      <c r="D162" s="11">
        <v>1</v>
      </c>
      <c r="E162" s="11"/>
      <c r="F162" s="11"/>
    </row>
    <row r="163" spans="1:6" x14ac:dyDescent="0.3">
      <c r="A163" s="17">
        <f>+A162+1</f>
        <v>118</v>
      </c>
      <c r="B163" s="16" t="s">
        <v>168</v>
      </c>
      <c r="C163" s="18" t="s">
        <v>62</v>
      </c>
      <c r="D163" s="11">
        <v>1</v>
      </c>
      <c r="E163" s="11"/>
      <c r="F163" s="11"/>
    </row>
    <row r="164" spans="1:6" x14ac:dyDescent="0.3">
      <c r="A164" s="17"/>
      <c r="B164" s="26" t="s">
        <v>169</v>
      </c>
      <c r="C164" s="18"/>
      <c r="D164" s="11"/>
      <c r="E164" s="11"/>
      <c r="F164" s="11"/>
    </row>
    <row r="165" spans="1:6" x14ac:dyDescent="0.3">
      <c r="A165" s="17">
        <f>+A163+1</f>
        <v>119</v>
      </c>
      <c r="B165" s="16" t="s">
        <v>170</v>
      </c>
      <c r="C165" s="18" t="s">
        <v>62</v>
      </c>
      <c r="D165" s="11">
        <v>1</v>
      </c>
      <c r="E165" s="11"/>
      <c r="F165" s="11"/>
    </row>
    <row r="166" spans="1:6" x14ac:dyDescent="0.3">
      <c r="A166" s="17">
        <f t="shared" ref="A166:A173" si="4">+A165+1</f>
        <v>120</v>
      </c>
      <c r="B166" s="16" t="s">
        <v>171</v>
      </c>
      <c r="C166" s="18" t="s">
        <v>62</v>
      </c>
      <c r="D166" s="11">
        <v>1</v>
      </c>
      <c r="E166" s="11"/>
      <c r="F166" s="11"/>
    </row>
    <row r="167" spans="1:6" x14ac:dyDescent="0.3">
      <c r="A167" s="17">
        <f t="shared" si="4"/>
        <v>121</v>
      </c>
      <c r="B167" s="16" t="s">
        <v>172</v>
      </c>
      <c r="C167" s="18" t="s">
        <v>62</v>
      </c>
      <c r="D167" s="11">
        <v>1</v>
      </c>
      <c r="E167" s="11"/>
      <c r="F167" s="11"/>
    </row>
    <row r="168" spans="1:6" x14ac:dyDescent="0.3">
      <c r="A168" s="17">
        <f t="shared" si="4"/>
        <v>122</v>
      </c>
      <c r="B168" s="16" t="s">
        <v>173</v>
      </c>
      <c r="C168" s="18" t="s">
        <v>62</v>
      </c>
      <c r="D168" s="11">
        <v>1</v>
      </c>
      <c r="E168" s="11"/>
      <c r="F168" s="11"/>
    </row>
    <row r="169" spans="1:6" x14ac:dyDescent="0.3">
      <c r="A169" s="17">
        <f t="shared" si="4"/>
        <v>123</v>
      </c>
      <c r="B169" s="16" t="s">
        <v>174</v>
      </c>
      <c r="C169" s="18" t="s">
        <v>35</v>
      </c>
      <c r="D169" s="11">
        <f>40+D158+D159</f>
        <v>58</v>
      </c>
      <c r="E169" s="11"/>
      <c r="F169" s="11"/>
    </row>
    <row r="170" spans="1:6" x14ac:dyDescent="0.3">
      <c r="A170" s="17">
        <f t="shared" si="4"/>
        <v>124</v>
      </c>
      <c r="B170" s="16" t="s">
        <v>175</v>
      </c>
      <c r="C170" s="18" t="s">
        <v>30</v>
      </c>
      <c r="D170" s="11">
        <f>41*2</f>
        <v>82</v>
      </c>
      <c r="E170" s="11"/>
      <c r="F170" s="11"/>
    </row>
    <row r="171" spans="1:6" x14ac:dyDescent="0.3">
      <c r="A171" s="17">
        <f t="shared" si="4"/>
        <v>125</v>
      </c>
      <c r="B171" s="16" t="s">
        <v>176</v>
      </c>
      <c r="C171" s="18" t="s">
        <v>30</v>
      </c>
      <c r="D171" s="11">
        <v>2200</v>
      </c>
      <c r="E171" s="11"/>
      <c r="F171" s="11"/>
    </row>
    <row r="172" spans="1:6" x14ac:dyDescent="0.3">
      <c r="A172" s="17">
        <f t="shared" si="4"/>
        <v>126</v>
      </c>
      <c r="B172" s="16" t="s">
        <v>177</v>
      </c>
      <c r="C172" s="18" t="s">
        <v>30</v>
      </c>
      <c r="D172" s="11">
        <v>200</v>
      </c>
      <c r="E172" s="11"/>
      <c r="F172" s="11"/>
    </row>
    <row r="173" spans="1:6" x14ac:dyDescent="0.3">
      <c r="A173" s="17">
        <f t="shared" si="4"/>
        <v>127</v>
      </c>
      <c r="B173" s="16" t="s">
        <v>178</v>
      </c>
      <c r="C173" s="18" t="s">
        <v>35</v>
      </c>
      <c r="D173" s="11">
        <v>42</v>
      </c>
      <c r="E173" s="11"/>
      <c r="F173" s="11"/>
    </row>
    <row r="174" spans="1:6" s="20" customFormat="1" ht="15" x14ac:dyDescent="0.2">
      <c r="A174" s="42" t="s">
        <v>179</v>
      </c>
      <c r="B174" s="42"/>
      <c r="C174" s="42"/>
      <c r="D174" s="42"/>
      <c r="E174" s="42"/>
      <c r="F174" s="19"/>
    </row>
    <row r="175" spans="1:6" ht="15" customHeight="1" x14ac:dyDescent="0.3">
      <c r="A175" s="41" t="s">
        <v>180</v>
      </c>
      <c r="B175" s="41"/>
      <c r="C175" s="41"/>
      <c r="D175" s="41"/>
      <c r="E175" s="41"/>
      <c r="F175" s="41"/>
    </row>
    <row r="176" spans="1:6" x14ac:dyDescent="0.3">
      <c r="A176" s="17"/>
      <c r="B176" s="9" t="s">
        <v>181</v>
      </c>
      <c r="C176" s="18"/>
      <c r="D176" s="11"/>
      <c r="E176" s="11"/>
      <c r="F176" s="11"/>
    </row>
    <row r="177" spans="1:6" x14ac:dyDescent="0.3">
      <c r="A177" s="17">
        <f>A173+1</f>
        <v>128</v>
      </c>
      <c r="B177" s="16" t="s">
        <v>182</v>
      </c>
      <c r="C177" s="18" t="s">
        <v>30</v>
      </c>
      <c r="D177" s="11">
        <v>200</v>
      </c>
      <c r="E177" s="11"/>
      <c r="F177" s="11"/>
    </row>
    <row r="178" spans="1:6" x14ac:dyDescent="0.3">
      <c r="A178" s="17">
        <f t="shared" ref="A178:A183" si="5">+A177+1</f>
        <v>129</v>
      </c>
      <c r="B178" s="16" t="s">
        <v>183</v>
      </c>
      <c r="C178" s="18" t="s">
        <v>30</v>
      </c>
      <c r="D178" s="11">
        <f>205+80+100</f>
        <v>385</v>
      </c>
      <c r="E178" s="11"/>
      <c r="F178" s="11"/>
    </row>
    <row r="179" spans="1:6" x14ac:dyDescent="0.3">
      <c r="A179" s="17">
        <f t="shared" si="5"/>
        <v>130</v>
      </c>
      <c r="B179" s="16" t="s">
        <v>184</v>
      </c>
      <c r="C179" s="18" t="s">
        <v>35</v>
      </c>
      <c r="D179" s="11">
        <v>20</v>
      </c>
      <c r="E179" s="11"/>
      <c r="F179" s="11"/>
    </row>
    <row r="180" spans="1:6" x14ac:dyDescent="0.3">
      <c r="A180" s="17">
        <f t="shared" si="5"/>
        <v>131</v>
      </c>
      <c r="B180" s="16" t="s">
        <v>185</v>
      </c>
      <c r="C180" s="18"/>
      <c r="D180" s="11"/>
      <c r="E180" s="11"/>
      <c r="F180" s="11"/>
    </row>
    <row r="181" spans="1:6" x14ac:dyDescent="0.3">
      <c r="A181" s="17">
        <f t="shared" si="5"/>
        <v>132</v>
      </c>
      <c r="B181" s="16" t="s">
        <v>186</v>
      </c>
      <c r="C181" s="18" t="s">
        <v>30</v>
      </c>
      <c r="D181" s="11">
        <v>120</v>
      </c>
      <c r="E181" s="11"/>
      <c r="F181" s="11"/>
    </row>
    <row r="182" spans="1:6" x14ac:dyDescent="0.3">
      <c r="A182" s="17">
        <f t="shared" si="5"/>
        <v>133</v>
      </c>
      <c r="B182" s="16" t="s">
        <v>187</v>
      </c>
      <c r="C182" s="18" t="s">
        <v>30</v>
      </c>
      <c r="D182" s="11">
        <v>95</v>
      </c>
      <c r="E182" s="11"/>
      <c r="F182" s="11"/>
    </row>
    <row r="183" spans="1:6" x14ac:dyDescent="0.3">
      <c r="A183" s="17">
        <f t="shared" si="5"/>
        <v>134</v>
      </c>
      <c r="B183" s="16" t="s">
        <v>188</v>
      </c>
      <c r="C183" s="18" t="s">
        <v>30</v>
      </c>
      <c r="D183" s="11">
        <v>95</v>
      </c>
      <c r="E183" s="11"/>
      <c r="F183" s="11"/>
    </row>
    <row r="184" spans="1:6" x14ac:dyDescent="0.3">
      <c r="A184" s="17"/>
      <c r="B184" s="9" t="s">
        <v>189</v>
      </c>
      <c r="C184" s="18"/>
      <c r="D184" s="11"/>
      <c r="E184" s="11"/>
      <c r="F184" s="11"/>
    </row>
    <row r="185" spans="1:6" x14ac:dyDescent="0.3">
      <c r="A185" s="17">
        <f>+A183+1</f>
        <v>135</v>
      </c>
      <c r="B185" s="16" t="s">
        <v>190</v>
      </c>
      <c r="C185" s="18" t="s">
        <v>35</v>
      </c>
      <c r="D185" s="11">
        <v>20</v>
      </c>
      <c r="E185" s="11"/>
      <c r="F185" s="11"/>
    </row>
    <row r="186" spans="1:6" x14ac:dyDescent="0.3">
      <c r="A186" s="17">
        <f>+A185+1</f>
        <v>136</v>
      </c>
      <c r="B186" s="16" t="s">
        <v>191</v>
      </c>
      <c r="C186" s="18" t="s">
        <v>35</v>
      </c>
      <c r="D186" s="11">
        <v>20</v>
      </c>
      <c r="E186" s="11"/>
      <c r="F186" s="11"/>
    </row>
    <row r="187" spans="1:6" x14ac:dyDescent="0.3">
      <c r="A187" s="17">
        <f>+A186+1</f>
        <v>137</v>
      </c>
      <c r="B187" s="16" t="s">
        <v>192</v>
      </c>
      <c r="C187" s="18" t="s">
        <v>35</v>
      </c>
      <c r="D187" s="11">
        <v>18</v>
      </c>
      <c r="E187" s="11"/>
      <c r="F187" s="11"/>
    </row>
    <row r="188" spans="1:6" x14ac:dyDescent="0.3">
      <c r="A188" s="17">
        <f>+A187+1</f>
        <v>138</v>
      </c>
      <c r="B188" s="16" t="s">
        <v>193</v>
      </c>
      <c r="C188" s="18" t="s">
        <v>35</v>
      </c>
      <c r="D188" s="11">
        <v>2</v>
      </c>
      <c r="E188" s="11"/>
      <c r="F188" s="11"/>
    </row>
    <row r="189" spans="1:6" x14ac:dyDescent="0.3">
      <c r="A189" s="17">
        <f>+A188+1</f>
        <v>139</v>
      </c>
      <c r="B189" s="16" t="s">
        <v>194</v>
      </c>
      <c r="C189" s="18" t="s">
        <v>35</v>
      </c>
      <c r="D189" s="11">
        <v>20</v>
      </c>
      <c r="E189" s="11"/>
      <c r="F189" s="11"/>
    </row>
    <row r="190" spans="1:6" x14ac:dyDescent="0.3">
      <c r="A190" s="17">
        <f>A189+1</f>
        <v>140</v>
      </c>
      <c r="B190" s="16" t="s">
        <v>195</v>
      </c>
      <c r="C190" s="18" t="s">
        <v>35</v>
      </c>
      <c r="D190" s="11">
        <v>20</v>
      </c>
      <c r="E190" s="11"/>
      <c r="F190" s="11"/>
    </row>
    <row r="191" spans="1:6" x14ac:dyDescent="0.3">
      <c r="A191" s="17">
        <f>+A190+1</f>
        <v>141</v>
      </c>
      <c r="B191" s="16" t="s">
        <v>196</v>
      </c>
      <c r="C191" s="18" t="s">
        <v>35</v>
      </c>
      <c r="D191" s="11">
        <v>5</v>
      </c>
      <c r="E191" s="11"/>
      <c r="F191" s="11"/>
    </row>
    <row r="192" spans="1:6" x14ac:dyDescent="0.3">
      <c r="A192" s="17"/>
      <c r="B192" s="9" t="s">
        <v>197</v>
      </c>
      <c r="C192" s="18"/>
      <c r="D192" s="11"/>
      <c r="E192" s="11"/>
      <c r="F192" s="11"/>
    </row>
    <row r="193" spans="1:6" x14ac:dyDescent="0.3">
      <c r="A193" s="17">
        <f>+A191+1</f>
        <v>142</v>
      </c>
      <c r="B193" s="16" t="s">
        <v>198</v>
      </c>
      <c r="C193" s="18" t="s">
        <v>35</v>
      </c>
      <c r="D193" s="11">
        <v>20</v>
      </c>
      <c r="E193" s="11"/>
      <c r="F193" s="11"/>
    </row>
    <row r="194" spans="1:6" x14ac:dyDescent="0.3">
      <c r="A194" s="17">
        <f>+A193+1</f>
        <v>143</v>
      </c>
      <c r="B194" s="16" t="s">
        <v>199</v>
      </c>
      <c r="C194" s="18" t="s">
        <v>35</v>
      </c>
      <c r="D194" s="11">
        <v>20</v>
      </c>
      <c r="E194" s="11"/>
      <c r="F194" s="11"/>
    </row>
    <row r="195" spans="1:6" x14ac:dyDescent="0.3">
      <c r="A195" s="17">
        <f>+A194+1</f>
        <v>144</v>
      </c>
      <c r="B195" s="16" t="s">
        <v>200</v>
      </c>
      <c r="C195" s="18" t="s">
        <v>35</v>
      </c>
      <c r="D195" s="11">
        <v>20</v>
      </c>
      <c r="E195" s="11"/>
      <c r="F195" s="11"/>
    </row>
    <row r="196" spans="1:6" x14ac:dyDescent="0.3">
      <c r="A196" s="17">
        <f>+A195+1</f>
        <v>145</v>
      </c>
      <c r="B196" s="16" t="s">
        <v>201</v>
      </c>
      <c r="C196" s="18" t="s">
        <v>35</v>
      </c>
      <c r="D196" s="11">
        <v>20</v>
      </c>
      <c r="E196" s="11"/>
      <c r="F196" s="11"/>
    </row>
    <row r="197" spans="1:6" x14ac:dyDescent="0.3">
      <c r="A197" s="17"/>
      <c r="B197" s="9" t="s">
        <v>202</v>
      </c>
      <c r="C197" s="18"/>
      <c r="D197" s="11"/>
      <c r="E197" s="11"/>
      <c r="F197" s="11"/>
    </row>
    <row r="198" spans="1:6" x14ac:dyDescent="0.3">
      <c r="A198" s="17">
        <f>+A196+1</f>
        <v>146</v>
      </c>
      <c r="B198" s="16" t="s">
        <v>203</v>
      </c>
      <c r="C198" s="18" t="s">
        <v>35</v>
      </c>
      <c r="D198" s="11">
        <v>4</v>
      </c>
      <c r="E198" s="11"/>
      <c r="F198" s="11"/>
    </row>
    <row r="199" spans="1:6" x14ac:dyDescent="0.3">
      <c r="A199" s="17">
        <f>+A198+1</f>
        <v>147</v>
      </c>
      <c r="B199" s="16" t="s">
        <v>204</v>
      </c>
      <c r="C199" s="18" t="s">
        <v>30</v>
      </c>
      <c r="D199" s="11">
        <v>60</v>
      </c>
      <c r="E199" s="11"/>
      <c r="F199" s="11"/>
    </row>
    <row r="200" spans="1:6" x14ac:dyDescent="0.3">
      <c r="A200" s="17">
        <f>+A199+1</f>
        <v>148</v>
      </c>
      <c r="B200" s="16" t="s">
        <v>205</v>
      </c>
      <c r="C200" s="18" t="s">
        <v>35</v>
      </c>
      <c r="D200" s="11">
        <v>12</v>
      </c>
      <c r="E200" s="11"/>
      <c r="F200" s="11"/>
    </row>
    <row r="201" spans="1:6" x14ac:dyDescent="0.3">
      <c r="A201" s="17">
        <f>+A200+1</f>
        <v>149</v>
      </c>
      <c r="B201" s="16" t="s">
        <v>206</v>
      </c>
      <c r="C201" s="18" t="s">
        <v>35</v>
      </c>
      <c r="D201" s="11">
        <v>12</v>
      </c>
      <c r="E201" s="11"/>
      <c r="F201" s="11"/>
    </row>
    <row r="202" spans="1:6" s="20" customFormat="1" ht="15" x14ac:dyDescent="0.2">
      <c r="A202" s="42" t="s">
        <v>207</v>
      </c>
      <c r="B202" s="42"/>
      <c r="C202" s="42"/>
      <c r="D202" s="42"/>
      <c r="E202" s="42"/>
      <c r="F202" s="19"/>
    </row>
    <row r="203" spans="1:6" ht="15" customHeight="1" x14ac:dyDescent="0.3">
      <c r="A203" s="41" t="s">
        <v>208</v>
      </c>
      <c r="B203" s="41"/>
      <c r="C203" s="41"/>
      <c r="D203" s="41"/>
      <c r="E203" s="41"/>
      <c r="F203" s="41"/>
    </row>
    <row r="204" spans="1:6" x14ac:dyDescent="0.3">
      <c r="A204" s="17">
        <f>+A201+1</f>
        <v>150</v>
      </c>
      <c r="B204" s="16" t="s">
        <v>209</v>
      </c>
      <c r="C204" s="18" t="s">
        <v>11</v>
      </c>
      <c r="D204" s="11">
        <v>330</v>
      </c>
      <c r="E204" s="11"/>
      <c r="F204" s="11"/>
    </row>
    <row r="205" spans="1:6" x14ac:dyDescent="0.3">
      <c r="A205" s="17">
        <f>+A204+1</f>
        <v>151</v>
      </c>
      <c r="B205" s="16" t="s">
        <v>210</v>
      </c>
      <c r="C205" s="18" t="s">
        <v>30</v>
      </c>
      <c r="D205" s="11">
        <v>75</v>
      </c>
      <c r="E205" s="11"/>
      <c r="F205" s="11"/>
    </row>
    <row r="206" spans="1:6" x14ac:dyDescent="0.3">
      <c r="A206" s="17">
        <f>+A205+1</f>
        <v>152</v>
      </c>
      <c r="B206" s="27" t="s">
        <v>211</v>
      </c>
      <c r="C206" s="18" t="s">
        <v>35</v>
      </c>
      <c r="D206" s="11">
        <v>10</v>
      </c>
      <c r="E206" s="11"/>
      <c r="F206" s="11"/>
    </row>
    <row r="207" spans="1:6" x14ac:dyDescent="0.3">
      <c r="A207" s="17">
        <f>+A206+1</f>
        <v>153</v>
      </c>
      <c r="B207" s="27" t="s">
        <v>212</v>
      </c>
      <c r="C207" s="18" t="s">
        <v>35</v>
      </c>
      <c r="D207" s="11">
        <v>8</v>
      </c>
      <c r="E207" s="11"/>
      <c r="F207" s="11"/>
    </row>
    <row r="208" spans="1:6" s="20" customFormat="1" ht="15" x14ac:dyDescent="0.2">
      <c r="A208" s="42" t="s">
        <v>213</v>
      </c>
      <c r="B208" s="42"/>
      <c r="C208" s="42"/>
      <c r="D208" s="42"/>
      <c r="E208" s="42"/>
      <c r="F208" s="19"/>
    </row>
    <row r="209" spans="1:7" x14ac:dyDescent="0.3">
      <c r="A209" s="28"/>
      <c r="B209" s="28"/>
      <c r="C209" s="28"/>
      <c r="D209" s="29"/>
      <c r="E209" s="29"/>
      <c r="F209" s="29"/>
    </row>
    <row r="210" spans="1:7" x14ac:dyDescent="0.3">
      <c r="A210" s="43" t="s">
        <v>214</v>
      </c>
      <c r="B210" s="43"/>
      <c r="C210" s="43"/>
      <c r="D210" s="43"/>
      <c r="E210" s="43"/>
      <c r="F210" s="43"/>
    </row>
    <row r="211" spans="1:7" x14ac:dyDescent="0.3">
      <c r="A211" s="28"/>
      <c r="B211" s="28"/>
      <c r="C211" s="28"/>
      <c r="D211" s="29"/>
      <c r="E211" s="29"/>
      <c r="F211" s="29"/>
    </row>
    <row r="212" spans="1:7" s="20" customFormat="1" ht="15.75" x14ac:dyDescent="0.25">
      <c r="A212" s="44" t="s">
        <v>64</v>
      </c>
      <c r="B212" s="44"/>
      <c r="C212" s="44"/>
      <c r="D212" s="44"/>
      <c r="E212" s="30"/>
      <c r="F212" s="2"/>
    </row>
    <row r="213" spans="1:7" s="20" customFormat="1" ht="15.75" x14ac:dyDescent="0.25">
      <c r="A213" s="44" t="s">
        <v>77</v>
      </c>
      <c r="B213" s="44"/>
      <c r="C213" s="44"/>
      <c r="D213" s="44"/>
      <c r="E213" s="30"/>
      <c r="F213" s="2"/>
    </row>
    <row r="214" spans="1:7" s="20" customFormat="1" ht="15.75" x14ac:dyDescent="0.25">
      <c r="A214" s="44" t="s">
        <v>89</v>
      </c>
      <c r="B214" s="44"/>
      <c r="C214" s="44"/>
      <c r="D214" s="44"/>
      <c r="E214" s="30"/>
      <c r="F214" s="2"/>
    </row>
    <row r="215" spans="1:7" s="20" customFormat="1" ht="15.75" x14ac:dyDescent="0.25">
      <c r="A215" s="44" t="s">
        <v>94</v>
      </c>
      <c r="B215" s="44"/>
      <c r="C215" s="44"/>
      <c r="D215" s="44"/>
      <c r="E215" s="30"/>
      <c r="F215" s="2"/>
    </row>
    <row r="216" spans="1:7" s="20" customFormat="1" ht="15.75" x14ac:dyDescent="0.25">
      <c r="A216" s="44" t="s">
        <v>115</v>
      </c>
      <c r="B216" s="44"/>
      <c r="C216" s="44"/>
      <c r="D216" s="44"/>
      <c r="E216" s="30"/>
      <c r="F216" s="2"/>
    </row>
    <row r="217" spans="1:7" s="20" customFormat="1" ht="15.75" x14ac:dyDescent="0.25">
      <c r="A217" s="44" t="s">
        <v>121</v>
      </c>
      <c r="B217" s="44"/>
      <c r="C217" s="44"/>
      <c r="D217" s="44"/>
      <c r="E217" s="30"/>
      <c r="F217" s="2"/>
    </row>
    <row r="218" spans="1:7" s="20" customFormat="1" ht="15.75" x14ac:dyDescent="0.25">
      <c r="A218" s="44" t="s">
        <v>215</v>
      </c>
      <c r="B218" s="44"/>
      <c r="C218" s="44"/>
      <c r="D218" s="44"/>
      <c r="E218" s="30"/>
      <c r="F218" s="2"/>
    </row>
    <row r="219" spans="1:7" s="20" customFormat="1" ht="15.75" x14ac:dyDescent="0.25">
      <c r="A219" s="44" t="s">
        <v>216</v>
      </c>
      <c r="B219" s="44"/>
      <c r="C219" s="44"/>
      <c r="D219" s="44"/>
      <c r="E219" s="30"/>
      <c r="F219" s="2"/>
    </row>
    <row r="220" spans="1:7" s="20" customFormat="1" ht="15.75" x14ac:dyDescent="0.25">
      <c r="A220" s="44" t="s">
        <v>213</v>
      </c>
      <c r="B220" s="44"/>
      <c r="C220" s="44"/>
      <c r="D220" s="44"/>
      <c r="E220" s="30"/>
      <c r="F220" s="2"/>
    </row>
    <row r="221" spans="1:7" x14ac:dyDescent="0.3">
      <c r="A221" s="28"/>
      <c r="B221" s="28"/>
      <c r="C221" s="28"/>
      <c r="D221" s="29"/>
      <c r="E221" s="29"/>
      <c r="F221" s="29"/>
    </row>
    <row r="222" spans="1:7" s="20" customFormat="1" ht="15" x14ac:dyDescent="0.2">
      <c r="A222" s="45" t="s">
        <v>217</v>
      </c>
      <c r="B222" s="45"/>
      <c r="C222" s="45"/>
      <c r="D222" s="45"/>
      <c r="E222" s="45"/>
      <c r="F222" s="2"/>
      <c r="G222" s="31"/>
    </row>
    <row r="223" spans="1:7" s="20" customFormat="1" ht="15" x14ac:dyDescent="0.2">
      <c r="A223" s="32"/>
      <c r="B223" s="32"/>
      <c r="C223" s="32"/>
      <c r="D223" s="32"/>
      <c r="E223" s="32"/>
      <c r="F223" s="33"/>
    </row>
    <row r="224" spans="1:7" s="20" customFormat="1" ht="15" x14ac:dyDescent="0.2">
      <c r="A224" s="45" t="s">
        <v>218</v>
      </c>
      <c r="B224" s="45"/>
      <c r="C224" s="45"/>
      <c r="D224" s="45"/>
      <c r="E224" s="45"/>
      <c r="F224" s="2"/>
    </row>
    <row r="225" spans="1:9" x14ac:dyDescent="0.3">
      <c r="A225" s="28"/>
      <c r="B225" s="28"/>
      <c r="C225" s="28"/>
      <c r="D225" s="29"/>
      <c r="E225" s="29"/>
      <c r="F225" s="29"/>
    </row>
    <row r="226" spans="1:9" s="20" customFormat="1" ht="15" x14ac:dyDescent="0.2">
      <c r="A226" s="45" t="s">
        <v>219</v>
      </c>
      <c r="B226" s="45"/>
      <c r="C226" s="45"/>
      <c r="D226" s="45"/>
      <c r="E226" s="45"/>
      <c r="F226" s="2"/>
    </row>
    <row r="227" spans="1:9" x14ac:dyDescent="0.3">
      <c r="I227" s="34"/>
    </row>
    <row r="229" spans="1:9" x14ac:dyDescent="0.3">
      <c r="H229" s="35"/>
    </row>
    <row r="230" spans="1:9" x14ac:dyDescent="0.3">
      <c r="H230" s="35"/>
    </row>
  </sheetData>
  <mergeCells count="40">
    <mergeCell ref="A226:E226"/>
    <mergeCell ref="A218:D218"/>
    <mergeCell ref="A219:D219"/>
    <mergeCell ref="A220:D220"/>
    <mergeCell ref="A222:E222"/>
    <mergeCell ref="A224:E224"/>
    <mergeCell ref="A213:D213"/>
    <mergeCell ref="A214:D214"/>
    <mergeCell ref="A215:D215"/>
    <mergeCell ref="A216:D216"/>
    <mergeCell ref="A217:D217"/>
    <mergeCell ref="A202:E202"/>
    <mergeCell ref="A203:F203"/>
    <mergeCell ref="A208:E208"/>
    <mergeCell ref="A210:F210"/>
    <mergeCell ref="A212:D212"/>
    <mergeCell ref="A110:F110"/>
    <mergeCell ref="A115:E115"/>
    <mergeCell ref="A116:F116"/>
    <mergeCell ref="A174:E174"/>
    <mergeCell ref="A175:F175"/>
    <mergeCell ref="A84:E84"/>
    <mergeCell ref="A85:F85"/>
    <mergeCell ref="A88:E88"/>
    <mergeCell ref="A89:F89"/>
    <mergeCell ref="A109:E109"/>
    <mergeCell ref="A8:F8"/>
    <mergeCell ref="A59:E59"/>
    <mergeCell ref="A60:F60"/>
    <mergeCell ref="A72:E72"/>
    <mergeCell ref="A73:F73"/>
    <mergeCell ref="A1:F1"/>
    <mergeCell ref="A2:G2"/>
    <mergeCell ref="A3:F4"/>
    <mergeCell ref="A6:A7"/>
    <mergeCell ref="B6:B7"/>
    <mergeCell ref="C6:C7"/>
    <mergeCell ref="D6:D7"/>
    <mergeCell ref="E6:E7"/>
    <mergeCell ref="F6:F7"/>
  </mergeCells>
  <printOptions horizontalCentered="1" verticalCentered="1"/>
  <pageMargins left="0.23622047244094491" right="0.23622047244094491" top="0.35433070866141736" bottom="0.55118110236220474" header="0.51181102362204722" footer="0.31496062992125984"/>
  <pageSetup paperSize="9" scale="6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ESTIMATION SOMMAIRE LOTS UNIQUE</vt:lpstr>
      <vt:lpstr>'ESTIMATION SOMMAIRE LOTS UNIQUE'!Impression_des_titres</vt:lpstr>
      <vt:lpstr>'ESTIMATION SOMMAIRE LOTS UNIQUE'!Zone_d_impression</vt:lpstr>
    </vt:vector>
  </TitlesOfParts>
  <Company>SMATG.SARL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SMATG</dc:creator>
  <dc:description/>
  <cp:lastModifiedBy>karima el mehdi</cp:lastModifiedBy>
  <cp:revision>2</cp:revision>
  <cp:lastPrinted>2026-10-04T09:12:58Z</cp:lastPrinted>
  <dcterms:created xsi:type="dcterms:W3CDTF">2024-02-27T20:59:08Z</dcterms:created>
  <dcterms:modified xsi:type="dcterms:W3CDTF">2026-10-04T09:13:44Z</dcterms:modified>
  <dc:language>en-US</dc:language>
</cp:coreProperties>
</file>